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 Science_IT Vedant\AWR\Assignment 1\"/>
    </mc:Choice>
  </mc:AlternateContent>
  <bookViews>
    <workbookView xWindow="0" yWindow="0" windowWidth="28800" windowHeight="11835" activeTab="4"/>
  </bookViews>
  <sheets>
    <sheet name="Random Sample" sheetId="1" r:id="rId1"/>
    <sheet name="Task1" sheetId="3" r:id="rId2"/>
    <sheet name="Task 2- 1" sheetId="5" r:id="rId3"/>
    <sheet name="Task 2-2" sheetId="9" r:id="rId4"/>
    <sheet name="Task3" sheetId="6" r:id="rId5"/>
    <sheet name="Task3-2" sheetId="10" r:id="rId6"/>
  </sheets>
  <externalReferences>
    <externalReference r:id="rId7"/>
  </externalReferences>
  <definedNames>
    <definedName name="_xlnm._FilterDatabase" localSheetId="0" hidden="1">'Random Sample'!$A$1:$R$257</definedName>
    <definedName name="EDUCATION_LEVELS">[1]Data!$S$2:$S$6</definedName>
  </definedName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6" i="10" l="1"/>
  <c r="V25" i="10"/>
  <c r="Y20" i="10"/>
  <c r="Y19" i="10"/>
  <c r="AB13" i="10"/>
  <c r="AB12" i="10"/>
  <c r="W12" i="5"/>
  <c r="W11" i="5"/>
  <c r="W6" i="5"/>
  <c r="W5" i="5"/>
  <c r="S20" i="9"/>
  <c r="S18" i="9"/>
  <c r="Y8" i="9"/>
  <c r="Y12" i="9" s="1"/>
  <c r="Y10" i="9"/>
  <c r="Y9" i="9"/>
  <c r="Y2" i="9"/>
  <c r="Y3" i="9"/>
  <c r="U27" i="10" l="1"/>
  <c r="Y21" i="10"/>
  <c r="V14" i="10"/>
  <c r="U14" i="10"/>
  <c r="W7" i="5"/>
  <c r="S23" i="9"/>
  <c r="Y13" i="9"/>
  <c r="Y4" i="9"/>
  <c r="G35" i="6" l="1"/>
  <c r="G36" i="6" s="1"/>
  <c r="G34" i="6"/>
  <c r="G30" i="6"/>
  <c r="G31" i="6" s="1"/>
  <c r="G29" i="6"/>
  <c r="G24" i="6"/>
  <c r="G25" i="6" s="1"/>
  <c r="G23" i="6"/>
  <c r="T2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" i="3"/>
  <c r="F259" i="1"/>
  <c r="K259" i="1"/>
  <c r="L259" i="1"/>
  <c r="I259" i="1"/>
  <c r="I254" i="1"/>
  <c r="K254" i="1"/>
  <c r="L254" i="1"/>
  <c r="I255" i="1"/>
  <c r="K255" i="1"/>
  <c r="L255" i="1"/>
  <c r="I256" i="1"/>
  <c r="K256" i="1"/>
  <c r="L256" i="1"/>
  <c r="I257" i="1"/>
  <c r="K257" i="1"/>
  <c r="L257" i="1"/>
  <c r="F257" i="1"/>
  <c r="F256" i="1"/>
  <c r="F255" i="1"/>
  <c r="F254" i="1"/>
  <c r="I253" i="1" l="1"/>
  <c r="K253" i="1"/>
  <c r="L253" i="1"/>
  <c r="F253" i="1"/>
</calcChain>
</file>

<file path=xl/comments1.xml><?xml version="1.0" encoding="utf-8"?>
<comments xmlns="http://schemas.openxmlformats.org/spreadsheetml/2006/main">
  <authors>
    <author>Yuji Tamura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  <comment ref="Q252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R252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comments2.xml><?xml version="1.0" encoding="utf-8"?>
<comments xmlns="http://schemas.openxmlformats.org/spreadsheetml/2006/main">
  <authors>
    <author>Yuji Tamura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comments3.xml><?xml version="1.0" encoding="utf-8"?>
<comments xmlns="http://schemas.openxmlformats.org/spreadsheetml/2006/main">
  <authors>
    <author>Yuji Tamura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comments4.xml><?xml version="1.0" encoding="utf-8"?>
<comments xmlns="http://schemas.openxmlformats.org/spreadsheetml/2006/main">
  <authors>
    <author>Yuji Tamura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comments5.xml><?xml version="1.0" encoding="utf-8"?>
<comments xmlns="http://schemas.openxmlformats.org/spreadsheetml/2006/main">
  <authors>
    <author>Yuji Tamura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comments6.xml><?xml version="1.0" encoding="utf-8"?>
<comments xmlns="http://schemas.openxmlformats.org/spreadsheetml/2006/main">
  <authors>
    <author>Yuji Tamura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The highest degree of the household head. P for primary school certificate, S for secondary school certificate, I for intermediate school certificate, B for bachelors degree, M for masters degree.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Yuji Tamura:</t>
        </r>
        <r>
          <rPr>
            <sz val="9"/>
            <color indexed="81"/>
            <rFont val="Tahoma"/>
            <family val="2"/>
          </rPr>
          <t xml:space="preserve">
Gender of the household head. F for female, M for male.</t>
        </r>
      </text>
    </comment>
  </commentList>
</comments>
</file>

<file path=xl/sharedStrings.xml><?xml version="1.0" encoding="utf-8"?>
<sst xmlns="http://schemas.openxmlformats.org/spreadsheetml/2006/main" count="4676" uniqueCount="323">
  <si>
    <t>Rand</t>
  </si>
  <si>
    <t>Household ID</t>
  </si>
  <si>
    <t>Income</t>
  </si>
  <si>
    <t>ATaxInc</t>
  </si>
  <si>
    <t>Grocery</t>
  </si>
  <si>
    <t>Alcohol</t>
  </si>
  <si>
    <t>Meals</t>
  </si>
  <si>
    <t>Fuel</t>
  </si>
  <si>
    <t>Cloth</t>
  </si>
  <si>
    <t>Phone</t>
  </si>
  <si>
    <t>Utilities</t>
  </si>
  <si>
    <t>Texp</t>
  </si>
  <si>
    <t>Children</t>
  </si>
  <si>
    <t>Adults</t>
  </si>
  <si>
    <t>OwnHouse</t>
  </si>
  <si>
    <t>Highest Degree</t>
  </si>
  <si>
    <t>GHH</t>
  </si>
  <si>
    <t>H0152</t>
  </si>
  <si>
    <t>B</t>
  </si>
  <si>
    <t>M</t>
  </si>
  <si>
    <t>H1568</t>
  </si>
  <si>
    <t>H1941</t>
  </si>
  <si>
    <t>H1805</t>
  </si>
  <si>
    <t>I</t>
  </si>
  <si>
    <t>H1034</t>
  </si>
  <si>
    <t>S</t>
  </si>
  <si>
    <t>F</t>
  </si>
  <si>
    <t>H1969</t>
  </si>
  <si>
    <t>H1608</t>
  </si>
  <si>
    <t>H0137</t>
  </si>
  <si>
    <t>H0939</t>
  </si>
  <si>
    <t>H0728</t>
  </si>
  <si>
    <t>H0837</t>
  </si>
  <si>
    <t>H0107</t>
  </si>
  <si>
    <t>H1093</t>
  </si>
  <si>
    <t>H1141</t>
  </si>
  <si>
    <t>H1479</t>
  </si>
  <si>
    <t>H0621</t>
  </si>
  <si>
    <t>H0008</t>
  </si>
  <si>
    <t>H1710</t>
  </si>
  <si>
    <t>H1021</t>
  </si>
  <si>
    <t>H1154</t>
  </si>
  <si>
    <t>H0931</t>
  </si>
  <si>
    <t>H0712</t>
  </si>
  <si>
    <t>H0574</t>
  </si>
  <si>
    <t>H1542</t>
  </si>
  <si>
    <t>H1772</t>
  </si>
  <si>
    <t>H1285</t>
  </si>
  <si>
    <t>H0438</t>
  </si>
  <si>
    <t>H0786</t>
  </si>
  <si>
    <t>H1541</t>
  </si>
  <si>
    <t>H1121</t>
  </si>
  <si>
    <t>H0109</t>
  </si>
  <si>
    <t>H0876</t>
  </si>
  <si>
    <t>P</t>
  </si>
  <si>
    <t>H0610</t>
  </si>
  <si>
    <t>H1625</t>
  </si>
  <si>
    <t>H1508</t>
  </si>
  <si>
    <t>H0899</t>
  </si>
  <si>
    <t>H1917</t>
  </si>
  <si>
    <t>H1759</t>
  </si>
  <si>
    <t>H1048</t>
  </si>
  <si>
    <t>H0697</t>
  </si>
  <si>
    <t>H0968</t>
  </si>
  <si>
    <t>H1879</t>
  </si>
  <si>
    <t>H0587</t>
  </si>
  <si>
    <t>H0976</t>
  </si>
  <si>
    <t>H1316</t>
  </si>
  <si>
    <t>H1639</t>
  </si>
  <si>
    <t>H0657</t>
  </si>
  <si>
    <t>H1101</t>
  </si>
  <si>
    <t>H0924</t>
  </si>
  <si>
    <t>H0663</t>
  </si>
  <si>
    <t>H1790</t>
  </si>
  <si>
    <t>H0756</t>
  </si>
  <si>
    <t>H0469</t>
  </si>
  <si>
    <t>H0147</t>
  </si>
  <si>
    <t>H0486</t>
  </si>
  <si>
    <t>H1465</t>
  </si>
  <si>
    <t>H1180</t>
  </si>
  <si>
    <t>H0082</t>
  </si>
  <si>
    <t>H0655</t>
  </si>
  <si>
    <t>H1348</t>
  </si>
  <si>
    <t>H0352</t>
  </si>
  <si>
    <t>H0721</t>
  </si>
  <si>
    <t>H1977</t>
  </si>
  <si>
    <t>H0722</t>
  </si>
  <si>
    <t>H0817</t>
  </si>
  <si>
    <t>H0517</t>
  </si>
  <si>
    <t>H0652</t>
  </si>
  <si>
    <t>H1866</t>
  </si>
  <si>
    <t>H1779</t>
  </si>
  <si>
    <t>H0119</t>
  </si>
  <si>
    <t>H1604</t>
  </si>
  <si>
    <t>H0888</t>
  </si>
  <si>
    <t>H1952</t>
  </si>
  <si>
    <t>H1136</t>
  </si>
  <si>
    <t>H0399</t>
  </si>
  <si>
    <t>H0157</t>
  </si>
  <si>
    <t>H1103</t>
  </si>
  <si>
    <t>H1398</t>
  </si>
  <si>
    <t>H0472</t>
  </si>
  <si>
    <t>H0584</t>
  </si>
  <si>
    <t>H1258</t>
  </si>
  <si>
    <t>H1587</t>
  </si>
  <si>
    <t>H0048</t>
  </si>
  <si>
    <t>H0203</t>
  </si>
  <si>
    <t>H0006</t>
  </si>
  <si>
    <t>H1532</t>
  </si>
  <si>
    <t>H0698</t>
  </si>
  <si>
    <t>H1293</t>
  </si>
  <si>
    <t>H0226</t>
  </si>
  <si>
    <t>H1856</t>
  </si>
  <si>
    <t>H1895</t>
  </si>
  <si>
    <t>H1785</t>
  </si>
  <si>
    <t>H1728</t>
  </si>
  <si>
    <t>H1546</t>
  </si>
  <si>
    <t>H0631</t>
  </si>
  <si>
    <t>H0813</t>
  </si>
  <si>
    <t>H1480</t>
  </si>
  <si>
    <t>H0740</t>
  </si>
  <si>
    <t>H1753</t>
  </si>
  <si>
    <t>H0347</t>
  </si>
  <si>
    <t>H1535</t>
  </si>
  <si>
    <t>H1306</t>
  </si>
  <si>
    <t>H1382</t>
  </si>
  <si>
    <t>H0535</t>
  </si>
  <si>
    <t>H0991</t>
  </si>
  <si>
    <t>H0537</t>
  </si>
  <si>
    <t>H0363</t>
  </si>
  <si>
    <t>H0164</t>
  </si>
  <si>
    <t>H1003</t>
  </si>
  <si>
    <t>H0630</t>
  </si>
  <si>
    <t>H0029</t>
  </si>
  <si>
    <t>H0398</t>
  </si>
  <si>
    <t>H0919</t>
  </si>
  <si>
    <t>H0454</t>
  </si>
  <si>
    <t>H1892</t>
  </si>
  <si>
    <t>H0982</t>
  </si>
  <si>
    <t>H1397</t>
  </si>
  <si>
    <t>H0904</t>
  </si>
  <si>
    <t>H0206</t>
  </si>
  <si>
    <t>H0865</t>
  </si>
  <si>
    <t>H1062</t>
  </si>
  <si>
    <t>H1537</t>
  </si>
  <si>
    <t>H1522</t>
  </si>
  <si>
    <t>H0857</t>
  </si>
  <si>
    <t>H1795</t>
  </si>
  <si>
    <t>H0360</t>
  </si>
  <si>
    <t>H1674</t>
  </si>
  <si>
    <t>H0543</t>
  </si>
  <si>
    <t>H0093</t>
  </si>
  <si>
    <t>H1794</t>
  </si>
  <si>
    <t>H0884</t>
  </si>
  <si>
    <t>H0544</t>
  </si>
  <si>
    <t>H0326</t>
  </si>
  <si>
    <t>H0914</t>
  </si>
  <si>
    <t>H1372</t>
  </si>
  <si>
    <t>H0626</t>
  </si>
  <si>
    <t>H0747</t>
  </si>
  <si>
    <t>H0345</t>
  </si>
  <si>
    <t>H1712</t>
  </si>
  <si>
    <t>H0725</t>
  </si>
  <si>
    <t>H1031</t>
  </si>
  <si>
    <t>H0760</t>
  </si>
  <si>
    <t>H1161</t>
  </si>
  <si>
    <t>H0703</t>
  </si>
  <si>
    <t>H1675</t>
  </si>
  <si>
    <t>H1784</t>
  </si>
  <si>
    <t>H0402</t>
  </si>
  <si>
    <t>H0140</t>
  </si>
  <si>
    <t>H1668</t>
  </si>
  <si>
    <t>H0563</t>
  </si>
  <si>
    <t>H0732</t>
  </si>
  <si>
    <t>H0101</t>
  </si>
  <si>
    <t>H0321</t>
  </si>
  <si>
    <t>H0420</t>
  </si>
  <si>
    <t>H1027</t>
  </si>
  <si>
    <t>H1262</t>
  </si>
  <si>
    <t>H0126</t>
  </si>
  <si>
    <t>H1282</t>
  </si>
  <si>
    <t>H0041</t>
  </si>
  <si>
    <t>H0385</t>
  </si>
  <si>
    <t>H0418</t>
  </si>
  <si>
    <t>H1019</t>
  </si>
  <si>
    <t>H1813</t>
  </si>
  <si>
    <t>H0393</t>
  </si>
  <si>
    <t>H1271</t>
  </si>
  <si>
    <t>H1132</t>
  </si>
  <si>
    <t>H1246</t>
  </si>
  <si>
    <t>H1748</t>
  </si>
  <si>
    <t>H0464</t>
  </si>
  <si>
    <t>H0470</t>
  </si>
  <si>
    <t>H0591</t>
  </si>
  <si>
    <t>H0198</t>
  </si>
  <si>
    <t>H0527</t>
  </si>
  <si>
    <t>H1888</t>
  </si>
  <si>
    <t>H1499</t>
  </si>
  <si>
    <t>H0523</t>
  </si>
  <si>
    <t>H0668</t>
  </si>
  <si>
    <t>H0896</t>
  </si>
  <si>
    <t>H0636</t>
  </si>
  <si>
    <t>H0039</t>
  </si>
  <si>
    <t>H0311</t>
  </si>
  <si>
    <t>H0502</t>
  </si>
  <si>
    <t>H0162</t>
  </si>
  <si>
    <t>H1825</t>
  </si>
  <si>
    <t>H1385</t>
  </si>
  <si>
    <t>H0122</t>
  </si>
  <si>
    <t>H0205</t>
  </si>
  <si>
    <t>H1536</t>
  </si>
  <si>
    <t>H1665</t>
  </si>
  <si>
    <t>H1552</t>
  </si>
  <si>
    <t>H0407</t>
  </si>
  <si>
    <t>H0831</t>
  </si>
  <si>
    <t>H1687</t>
  </si>
  <si>
    <t>H1483</t>
  </si>
  <si>
    <t>H1393</t>
  </si>
  <si>
    <t>H0128</t>
  </si>
  <si>
    <t>H0123</t>
  </si>
  <si>
    <t>H1490</t>
  </si>
  <si>
    <t>H0612</t>
  </si>
  <si>
    <t>H1119</t>
  </si>
  <si>
    <t>H1708</t>
  </si>
  <si>
    <t>H0409</t>
  </si>
  <si>
    <t>H1050</t>
  </si>
  <si>
    <t>H1754</t>
  </si>
  <si>
    <t>H0243</t>
  </si>
  <si>
    <t>H0490</t>
  </si>
  <si>
    <t>H1329</t>
  </si>
  <si>
    <t>H0718</t>
  </si>
  <si>
    <t>H0848</t>
  </si>
  <si>
    <t>H0271</t>
  </si>
  <si>
    <t>H0625</t>
  </si>
  <si>
    <t>H0432</t>
  </si>
  <si>
    <t>H1194</t>
  </si>
  <si>
    <t>H1015</t>
  </si>
  <si>
    <t>H0938</t>
  </si>
  <si>
    <t>H1830</t>
  </si>
  <si>
    <t>H0467</t>
  </si>
  <si>
    <t>H1077</t>
  </si>
  <si>
    <t>H1299</t>
  </si>
  <si>
    <t>H0565</t>
  </si>
  <si>
    <t>H1544</t>
  </si>
  <si>
    <t>H0713</t>
  </si>
  <si>
    <t>H0040</t>
  </si>
  <si>
    <t>H0957</t>
  </si>
  <si>
    <t>H1944</t>
  </si>
  <si>
    <t>H1810</t>
  </si>
  <si>
    <t>H1840</t>
  </si>
  <si>
    <t>H0032</t>
  </si>
  <si>
    <t>H0264</t>
  </si>
  <si>
    <t>H1920</t>
  </si>
  <si>
    <t>H0127</t>
  </si>
  <si>
    <t>H1066</t>
  </si>
  <si>
    <t>H0569</t>
  </si>
  <si>
    <t>H1345</t>
  </si>
  <si>
    <t>H1843</t>
  </si>
  <si>
    <t>H1447</t>
  </si>
  <si>
    <t>H0886</t>
  </si>
  <si>
    <t>H1742</t>
  </si>
  <si>
    <t>H1298</t>
  </si>
  <si>
    <t>H0841</t>
  </si>
  <si>
    <t>H1434</t>
  </si>
  <si>
    <t>H1974</t>
  </si>
  <si>
    <t>H0415</t>
  </si>
  <si>
    <t>H1489</t>
  </si>
  <si>
    <t>H1328</t>
  </si>
  <si>
    <t>H0862</t>
  </si>
  <si>
    <t>H0388</t>
  </si>
  <si>
    <t>H0019</t>
  </si>
  <si>
    <t>H1883</t>
  </si>
  <si>
    <t>H1229</t>
  </si>
  <si>
    <t>AVERAGE</t>
  </si>
  <si>
    <t>S.D</t>
  </si>
  <si>
    <t>MIN</t>
  </si>
  <si>
    <t>MAX</t>
  </si>
  <si>
    <t>MODE</t>
  </si>
  <si>
    <t>MEDIAN</t>
  </si>
  <si>
    <t>Row Labels</t>
  </si>
  <si>
    <t>Grand Total</t>
  </si>
  <si>
    <t>Natural Log=ATaxINc</t>
  </si>
  <si>
    <t>Natural Log= Texp</t>
  </si>
  <si>
    <t>Count of Highest Degree</t>
  </si>
  <si>
    <t>Total Households</t>
  </si>
  <si>
    <t>Females with B degree</t>
  </si>
  <si>
    <t>Probaility</t>
  </si>
  <si>
    <t>Total household with Bachelors Degree</t>
  </si>
  <si>
    <t>Female Household Heads with a Bachelor's Degree</t>
  </si>
  <si>
    <t>Probability</t>
  </si>
  <si>
    <t>Total Households that has male</t>
  </si>
  <si>
    <t>Males with Masters Degree</t>
  </si>
  <si>
    <t>Number of households with one adult and atleast one child</t>
  </si>
  <si>
    <t>Total Household</t>
  </si>
  <si>
    <t>Proportion of the household with only one adult and one child</t>
  </si>
  <si>
    <t>Task2- A)</t>
  </si>
  <si>
    <t>Number of households headed by Male</t>
  </si>
  <si>
    <t>Number of households headed by Female</t>
  </si>
  <si>
    <t>Proportion of household headed by Male</t>
  </si>
  <si>
    <t>Proportion of household headed by Female</t>
  </si>
  <si>
    <t>Task 2- C)</t>
  </si>
  <si>
    <t>Task 2-D)</t>
  </si>
  <si>
    <t>Task2-E)</t>
  </si>
  <si>
    <t>Number of households with one adult and atleast one child that doesn't own a house</t>
  </si>
  <si>
    <t xml:space="preserve">Number of households with one adult and atleast one child </t>
  </si>
  <si>
    <t>Proportion of the household that do not own a house</t>
  </si>
  <si>
    <t>No. of households with atleast one child</t>
  </si>
  <si>
    <t>Total number of households</t>
  </si>
  <si>
    <t>Proportion of the household with atleast one child</t>
  </si>
  <si>
    <t xml:space="preserve">B) </t>
  </si>
  <si>
    <t>Proportion of the household with only one adult</t>
  </si>
  <si>
    <t>No. of households with only one adult</t>
  </si>
  <si>
    <t>What is the probability that a randomly chosen head of a household is female and her highest degree is Bachelors?</t>
  </si>
  <si>
    <t xml:space="preserve">Number of households having females as their head with highest degree Bachelors </t>
  </si>
  <si>
    <t>Total number of houeshold</t>
  </si>
  <si>
    <t xml:space="preserve">Probability </t>
  </si>
  <si>
    <t>Task C)</t>
  </si>
  <si>
    <t>Among the households whose heads have a Bachelor’s degree, what is the probability that the household head is female?</t>
  </si>
  <si>
    <t>Total household having a Bachelors degree</t>
  </si>
  <si>
    <t xml:space="preserve">Households with Female Head and Bachelor’s Degree
​
</t>
  </si>
  <si>
    <t>Among the households whose heads are male, what is the probability that the household head has a Master’s degree as the highest educational degree?</t>
  </si>
  <si>
    <t>Total household having Male</t>
  </si>
  <si>
    <t>Total houeshold having Male with Master's 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</si>
</sst>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74B5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Fill="1" applyAlignment="1">
      <alignment vertical="center"/>
    </xf>
    <xf numFmtId="2" fontId="0" fillId="0" borderId="0" xfId="0" applyNumberFormat="1"/>
    <xf numFmtId="0" fontId="0" fillId="3" borderId="0" xfId="0" applyFill="1"/>
    <xf numFmtId="1" fontId="6" fillId="3" borderId="0" xfId="0" applyNumberFormat="1" applyFont="1" applyFill="1"/>
    <xf numFmtId="1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1" applyFo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0" fillId="0" borderId="0" xfId="0" applyAlignment="1"/>
    <xf numFmtId="0" fontId="8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3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Task1!$Q$2:$Q$251</c:f>
              <c:numCache>
                <c:formatCode>0</c:formatCode>
                <c:ptCount val="250"/>
                <c:pt idx="0">
                  <c:v>12.4395466534604</c:v>
                </c:pt>
                <c:pt idx="1">
                  <c:v>10.953172167580814</c:v>
                </c:pt>
                <c:pt idx="2">
                  <c:v>11.303425909571256</c:v>
                </c:pt>
                <c:pt idx="3">
                  <c:v>11.205027079666197</c:v>
                </c:pt>
                <c:pt idx="4">
                  <c:v>10.587139798534272</c:v>
                </c:pt>
                <c:pt idx="5">
                  <c:v>10.179944356747354</c:v>
                </c:pt>
                <c:pt idx="6">
                  <c:v>10.380652974809484</c:v>
                </c:pt>
                <c:pt idx="7">
                  <c:v>10.948241857301557</c:v>
                </c:pt>
                <c:pt idx="8">
                  <c:v>11.31319321791648</c:v>
                </c:pt>
                <c:pt idx="9">
                  <c:v>11.144857292559195</c:v>
                </c:pt>
                <c:pt idx="10">
                  <c:v>10.101518403035262</c:v>
                </c:pt>
                <c:pt idx="11">
                  <c:v>10.31896899591978</c:v>
                </c:pt>
                <c:pt idx="12">
                  <c:v>10.615652738931836</c:v>
                </c:pt>
                <c:pt idx="13">
                  <c:v>10.832062523243502</c:v>
                </c:pt>
                <c:pt idx="14">
                  <c:v>9.7576522043125831</c:v>
                </c:pt>
                <c:pt idx="15">
                  <c:v>11.716200946846968</c:v>
                </c:pt>
                <c:pt idx="16">
                  <c:v>10.153117229086165</c:v>
                </c:pt>
                <c:pt idx="17">
                  <c:v>10.17587830641895</c:v>
                </c:pt>
                <c:pt idx="18">
                  <c:v>10.657941475156765</c:v>
                </c:pt>
                <c:pt idx="19">
                  <c:v>9.5506623317521431</c:v>
                </c:pt>
                <c:pt idx="20">
                  <c:v>9.5207619313974536</c:v>
                </c:pt>
                <c:pt idx="21">
                  <c:v>11.358409718514256</c:v>
                </c:pt>
                <c:pt idx="22">
                  <c:v>11.317931957072364</c:v>
                </c:pt>
                <c:pt idx="23">
                  <c:v>10.99159485655909</c:v>
                </c:pt>
                <c:pt idx="24">
                  <c:v>10.988254434382185</c:v>
                </c:pt>
                <c:pt idx="25">
                  <c:v>12.176406937574416</c:v>
                </c:pt>
                <c:pt idx="26">
                  <c:v>9.4832640734524176</c:v>
                </c:pt>
                <c:pt idx="27">
                  <c:v>9.5841083933410918</c:v>
                </c:pt>
                <c:pt idx="28">
                  <c:v>10.949753360832029</c:v>
                </c:pt>
                <c:pt idx="29">
                  <c:v>11.756867226255052</c:v>
                </c:pt>
                <c:pt idx="30">
                  <c:v>11.155650340959463</c:v>
                </c:pt>
                <c:pt idx="31">
                  <c:v>10.449670667583172</c:v>
                </c:pt>
                <c:pt idx="32">
                  <c:v>11.577823296548072</c:v>
                </c:pt>
                <c:pt idx="33">
                  <c:v>9.9951547410619526</c:v>
                </c:pt>
                <c:pt idx="34">
                  <c:v>11.318077782810866</c:v>
                </c:pt>
                <c:pt idx="35">
                  <c:v>10.832497056818058</c:v>
                </c:pt>
                <c:pt idx="36">
                  <c:v>10.861208094173422</c:v>
                </c:pt>
                <c:pt idx="37">
                  <c:v>11.484875723523471</c:v>
                </c:pt>
                <c:pt idx="38">
                  <c:v>9.7826749323193809</c:v>
                </c:pt>
                <c:pt idx="39">
                  <c:v>11.427389362863634</c:v>
                </c:pt>
                <c:pt idx="40">
                  <c:v>10.926388019468542</c:v>
                </c:pt>
                <c:pt idx="41">
                  <c:v>10.875799385088063</c:v>
                </c:pt>
                <c:pt idx="42">
                  <c:v>11.036275799671376</c:v>
                </c:pt>
                <c:pt idx="43">
                  <c:v>9.4939391189903279</c:v>
                </c:pt>
                <c:pt idx="44">
                  <c:v>10.173438350957595</c:v>
                </c:pt>
                <c:pt idx="45">
                  <c:v>11.515033242046592</c:v>
                </c:pt>
                <c:pt idx="46">
                  <c:v>12.047815211185103</c:v>
                </c:pt>
                <c:pt idx="47">
                  <c:v>11.393420948415505</c:v>
                </c:pt>
                <c:pt idx="48">
                  <c:v>10.293906702439021</c:v>
                </c:pt>
                <c:pt idx="49">
                  <c:v>10.706318390495808</c:v>
                </c:pt>
                <c:pt idx="50">
                  <c:v>10.519996639806674</c:v>
                </c:pt>
                <c:pt idx="51">
                  <c:v>9.9771096924067422</c:v>
                </c:pt>
                <c:pt idx="52">
                  <c:v>11.378639502014821</c:v>
                </c:pt>
                <c:pt idx="53">
                  <c:v>11.17556283206387</c:v>
                </c:pt>
                <c:pt idx="54">
                  <c:v>11.049190148737244</c:v>
                </c:pt>
                <c:pt idx="55">
                  <c:v>11.100616994380056</c:v>
                </c:pt>
                <c:pt idx="56">
                  <c:v>10.737200699982965</c:v>
                </c:pt>
                <c:pt idx="57">
                  <c:v>10.815910815383793</c:v>
                </c:pt>
                <c:pt idx="58">
                  <c:v>11.810240986390248</c:v>
                </c:pt>
                <c:pt idx="59">
                  <c:v>10.728693166448515</c:v>
                </c:pt>
                <c:pt idx="60">
                  <c:v>10.879894541737267</c:v>
                </c:pt>
                <c:pt idx="61">
                  <c:v>10.987645884234087</c:v>
                </c:pt>
                <c:pt idx="62">
                  <c:v>11.342184592449067</c:v>
                </c:pt>
                <c:pt idx="63">
                  <c:v>9.5770646517679161</c:v>
                </c:pt>
                <c:pt idx="64">
                  <c:v>10.874228590189055</c:v>
                </c:pt>
                <c:pt idx="65">
                  <c:v>11.310870478485885</c:v>
                </c:pt>
                <c:pt idx="66">
                  <c:v>10.089718125826797</c:v>
                </c:pt>
                <c:pt idx="67">
                  <c:v>11.929838132360462</c:v>
                </c:pt>
                <c:pt idx="68">
                  <c:v>9.6007595218790751</c:v>
                </c:pt>
                <c:pt idx="69">
                  <c:v>10.959522835329864</c:v>
                </c:pt>
                <c:pt idx="70">
                  <c:v>9.9054356537541448</c:v>
                </c:pt>
                <c:pt idx="71">
                  <c:v>11.599570941693186</c:v>
                </c:pt>
                <c:pt idx="72">
                  <c:v>9.4358810478901134</c:v>
                </c:pt>
                <c:pt idx="73">
                  <c:v>9.041921720351219</c:v>
                </c:pt>
                <c:pt idx="74">
                  <c:v>10.953032138524556</c:v>
                </c:pt>
                <c:pt idx="75">
                  <c:v>11.933489344111264</c:v>
                </c:pt>
                <c:pt idx="76">
                  <c:v>9.8221690313585395</c:v>
                </c:pt>
                <c:pt idx="77">
                  <c:v>11.231490505278915</c:v>
                </c:pt>
                <c:pt idx="78">
                  <c:v>10.36916935613284</c:v>
                </c:pt>
                <c:pt idx="79">
                  <c:v>10.605049231697091</c:v>
                </c:pt>
                <c:pt idx="80">
                  <c:v>10.432290609532771</c:v>
                </c:pt>
                <c:pt idx="81">
                  <c:v>11.560123886799229</c:v>
                </c:pt>
                <c:pt idx="82">
                  <c:v>11.258420237213004</c:v>
                </c:pt>
                <c:pt idx="83">
                  <c:v>10.355963464913646</c:v>
                </c:pt>
                <c:pt idx="84">
                  <c:v>11.017169061361169</c:v>
                </c:pt>
                <c:pt idx="85">
                  <c:v>9.4318826419234192</c:v>
                </c:pt>
                <c:pt idx="86">
                  <c:v>11.077083620203348</c:v>
                </c:pt>
                <c:pt idx="87">
                  <c:v>10.688484386725952</c:v>
                </c:pt>
                <c:pt idx="88">
                  <c:v>10.222922620168259</c:v>
                </c:pt>
                <c:pt idx="89">
                  <c:v>10.727224302799675</c:v>
                </c:pt>
                <c:pt idx="90">
                  <c:v>11.102442789900266</c:v>
                </c:pt>
                <c:pt idx="91">
                  <c:v>11.16098216626443</c:v>
                </c:pt>
                <c:pt idx="92">
                  <c:v>9.4185733105546383</c:v>
                </c:pt>
                <c:pt idx="93">
                  <c:v>11.78634379215806</c:v>
                </c:pt>
                <c:pt idx="94">
                  <c:v>11.220431835521225</c:v>
                </c:pt>
                <c:pt idx="95">
                  <c:v>10.885191422958515</c:v>
                </c:pt>
                <c:pt idx="96">
                  <c:v>10.067602707388096</c:v>
                </c:pt>
                <c:pt idx="97">
                  <c:v>10.243097717848269</c:v>
                </c:pt>
                <c:pt idx="98">
                  <c:v>10.447293303596711</c:v>
                </c:pt>
                <c:pt idx="99">
                  <c:v>9.4422454289589659</c:v>
                </c:pt>
                <c:pt idx="100">
                  <c:v>10.89382768342006</c:v>
                </c:pt>
                <c:pt idx="101">
                  <c:v>10.831983496848645</c:v>
                </c:pt>
                <c:pt idx="102">
                  <c:v>10.433409671993108</c:v>
                </c:pt>
                <c:pt idx="103">
                  <c:v>11.287115862898899</c:v>
                </c:pt>
                <c:pt idx="104">
                  <c:v>10.656929888879828</c:v>
                </c:pt>
                <c:pt idx="105">
                  <c:v>10.026147565272016</c:v>
                </c:pt>
                <c:pt idx="106">
                  <c:v>10.825283105044727</c:v>
                </c:pt>
                <c:pt idx="107">
                  <c:v>10.035173493361503</c:v>
                </c:pt>
                <c:pt idx="108">
                  <c:v>10.994773065817776</c:v>
                </c:pt>
                <c:pt idx="109">
                  <c:v>11.290531632546564</c:v>
                </c:pt>
                <c:pt idx="110">
                  <c:v>11.710119213761869</c:v>
                </c:pt>
                <c:pt idx="111">
                  <c:v>11.418285060816107</c:v>
                </c:pt>
                <c:pt idx="112">
                  <c:v>11.050715386954158</c:v>
                </c:pt>
                <c:pt idx="113">
                  <c:v>8.821142236331891</c:v>
                </c:pt>
                <c:pt idx="114">
                  <c:v>9.9914984298588418</c:v>
                </c:pt>
                <c:pt idx="115">
                  <c:v>9.7413215019457375</c:v>
                </c:pt>
                <c:pt idx="116">
                  <c:v>11.280779008853019</c:v>
                </c:pt>
                <c:pt idx="117">
                  <c:v>11.405752196156646</c:v>
                </c:pt>
                <c:pt idx="118">
                  <c:v>10.93990523761112</c:v>
                </c:pt>
                <c:pt idx="119">
                  <c:v>10.817094686781081</c:v>
                </c:pt>
                <c:pt idx="120">
                  <c:v>11.134457628756993</c:v>
                </c:pt>
                <c:pt idx="121">
                  <c:v>11.590460415462946</c:v>
                </c:pt>
                <c:pt idx="122">
                  <c:v>9.9744118908728261</c:v>
                </c:pt>
                <c:pt idx="123">
                  <c:v>9.7288960418040844</c:v>
                </c:pt>
                <c:pt idx="124">
                  <c:v>10.412892167146671</c:v>
                </c:pt>
                <c:pt idx="125">
                  <c:v>9.4358810478901134</c:v>
                </c:pt>
                <c:pt idx="126">
                  <c:v>11.350006455451114</c:v>
                </c:pt>
                <c:pt idx="127">
                  <c:v>10.333027196085467</c:v>
                </c:pt>
                <c:pt idx="128">
                  <c:v>9.4001339436088376</c:v>
                </c:pt>
                <c:pt idx="129">
                  <c:v>11.630299528119867</c:v>
                </c:pt>
                <c:pt idx="130">
                  <c:v>9.9173904577051193</c:v>
                </c:pt>
                <c:pt idx="131">
                  <c:v>11.06911965638402</c:v>
                </c:pt>
                <c:pt idx="132">
                  <c:v>11.589265943226666</c:v>
                </c:pt>
                <c:pt idx="133">
                  <c:v>11.33249412059865</c:v>
                </c:pt>
                <c:pt idx="134">
                  <c:v>11.161834899325397</c:v>
                </c:pt>
                <c:pt idx="135">
                  <c:v>11.205122314522226</c:v>
                </c:pt>
                <c:pt idx="136">
                  <c:v>10.996551142273821</c:v>
                </c:pt>
                <c:pt idx="137">
                  <c:v>10.937810177987854</c:v>
                </c:pt>
                <c:pt idx="138">
                  <c:v>12.944408273763576</c:v>
                </c:pt>
                <c:pt idx="139">
                  <c:v>11.294645069322007</c:v>
                </c:pt>
                <c:pt idx="140">
                  <c:v>10.423471114086885</c:v>
                </c:pt>
                <c:pt idx="141">
                  <c:v>9.6287875143075166</c:v>
                </c:pt>
                <c:pt idx="142">
                  <c:v>10.366718297494435</c:v>
                </c:pt>
                <c:pt idx="143">
                  <c:v>10.862799458960477</c:v>
                </c:pt>
                <c:pt idx="144">
                  <c:v>10.214605350465526</c:v>
                </c:pt>
                <c:pt idx="145">
                  <c:v>10.78766823049205</c:v>
                </c:pt>
                <c:pt idx="146">
                  <c:v>10.029679577773887</c:v>
                </c:pt>
                <c:pt idx="147">
                  <c:v>11.695238688396127</c:v>
                </c:pt>
                <c:pt idx="148">
                  <c:v>11.556588220704842</c:v>
                </c:pt>
                <c:pt idx="149">
                  <c:v>10.655846592727919</c:v>
                </c:pt>
                <c:pt idx="150">
                  <c:v>11.047694428762629</c:v>
                </c:pt>
                <c:pt idx="151">
                  <c:v>11.551338159456641</c:v>
                </c:pt>
                <c:pt idx="152">
                  <c:v>10.975173903264981</c:v>
                </c:pt>
                <c:pt idx="153">
                  <c:v>11.048140196365891</c:v>
                </c:pt>
                <c:pt idx="154">
                  <c:v>10.181119289134408</c:v>
                </c:pt>
                <c:pt idx="155">
                  <c:v>10.141756141595407</c:v>
                </c:pt>
                <c:pt idx="156">
                  <c:v>11.347720578576464</c:v>
                </c:pt>
                <c:pt idx="157">
                  <c:v>11.202493225491926</c:v>
                </c:pt>
                <c:pt idx="158">
                  <c:v>10.706900697343169</c:v>
                </c:pt>
                <c:pt idx="159">
                  <c:v>10.924120281554181</c:v>
                </c:pt>
                <c:pt idx="160">
                  <c:v>9.5271928217277431</c:v>
                </c:pt>
                <c:pt idx="161">
                  <c:v>9.2983512492988964</c:v>
                </c:pt>
                <c:pt idx="162">
                  <c:v>11.122353895452056</c:v>
                </c:pt>
                <c:pt idx="163">
                  <c:v>10.459668878022915</c:v>
                </c:pt>
                <c:pt idx="164">
                  <c:v>11.662680785055064</c:v>
                </c:pt>
                <c:pt idx="165">
                  <c:v>9.4751631502818814</c:v>
                </c:pt>
                <c:pt idx="166">
                  <c:v>11.585711134695876</c:v>
                </c:pt>
                <c:pt idx="167">
                  <c:v>11.16533767889225</c:v>
                </c:pt>
                <c:pt idx="168">
                  <c:v>10.602368264943834</c:v>
                </c:pt>
                <c:pt idx="169">
                  <c:v>11.268060196083502</c:v>
                </c:pt>
                <c:pt idx="170">
                  <c:v>9.8754995159959584</c:v>
                </c:pt>
                <c:pt idx="171">
                  <c:v>12.267506351714266</c:v>
                </c:pt>
                <c:pt idx="172">
                  <c:v>10.63344870621879</c:v>
                </c:pt>
                <c:pt idx="173">
                  <c:v>10.995192708456269</c:v>
                </c:pt>
                <c:pt idx="174">
                  <c:v>10.69014784459452</c:v>
                </c:pt>
                <c:pt idx="175">
                  <c:v>8.5416906630166256</c:v>
                </c:pt>
                <c:pt idx="176">
                  <c:v>11.788350222526338</c:v>
                </c:pt>
                <c:pt idx="177">
                  <c:v>9.9427082656894097</c:v>
                </c:pt>
                <c:pt idx="178">
                  <c:v>11.113089483558081</c:v>
                </c:pt>
                <c:pt idx="179">
                  <c:v>10.540937016623984</c:v>
                </c:pt>
                <c:pt idx="180">
                  <c:v>10.819378204388943</c:v>
                </c:pt>
                <c:pt idx="181">
                  <c:v>10.696819377009836</c:v>
                </c:pt>
                <c:pt idx="182">
                  <c:v>10.986749288699293</c:v>
                </c:pt>
                <c:pt idx="183">
                  <c:v>11.084907952391552</c:v>
                </c:pt>
                <c:pt idx="184">
                  <c:v>10.477991952965301</c:v>
                </c:pt>
                <c:pt idx="185">
                  <c:v>10.159369312438111</c:v>
                </c:pt>
                <c:pt idx="186">
                  <c:v>10.86283777387073</c:v>
                </c:pt>
                <c:pt idx="187">
                  <c:v>9.6634521335517007</c:v>
                </c:pt>
                <c:pt idx="188">
                  <c:v>9.3893230275046236</c:v>
                </c:pt>
                <c:pt idx="189">
                  <c:v>11.600313437705445</c:v>
                </c:pt>
                <c:pt idx="190">
                  <c:v>11.326222323036584</c:v>
                </c:pt>
                <c:pt idx="191">
                  <c:v>11.499343648246825</c:v>
                </c:pt>
                <c:pt idx="192">
                  <c:v>11.245803902483631</c:v>
                </c:pt>
                <c:pt idx="193">
                  <c:v>10.050743086817882</c:v>
                </c:pt>
                <c:pt idx="194">
                  <c:v>10.04442271945762</c:v>
                </c:pt>
                <c:pt idx="195">
                  <c:v>11.283009029368589</c:v>
                </c:pt>
                <c:pt idx="196">
                  <c:v>9.9787341619106655</c:v>
                </c:pt>
                <c:pt idx="197">
                  <c:v>10.997355270173481</c:v>
                </c:pt>
                <c:pt idx="198">
                  <c:v>11.13740258073377</c:v>
                </c:pt>
                <c:pt idx="199">
                  <c:v>10.576967596620598</c:v>
                </c:pt>
                <c:pt idx="200">
                  <c:v>10.409491571022901</c:v>
                </c:pt>
                <c:pt idx="201">
                  <c:v>11.26789411389799</c:v>
                </c:pt>
                <c:pt idx="202">
                  <c:v>10.837696784912628</c:v>
                </c:pt>
                <c:pt idx="203">
                  <c:v>11.783585989337547</c:v>
                </c:pt>
                <c:pt idx="204">
                  <c:v>11.957701025794703</c:v>
                </c:pt>
                <c:pt idx="205">
                  <c:v>9.912744573798804</c:v>
                </c:pt>
                <c:pt idx="206">
                  <c:v>11.489943388578304</c:v>
                </c:pt>
                <c:pt idx="207">
                  <c:v>11.069867518002162</c:v>
                </c:pt>
                <c:pt idx="208">
                  <c:v>11.030476715470552</c:v>
                </c:pt>
                <c:pt idx="209">
                  <c:v>11.862088263265029</c:v>
                </c:pt>
                <c:pt idx="210">
                  <c:v>10.892210567666956</c:v>
                </c:pt>
                <c:pt idx="211">
                  <c:v>10.158633519975831</c:v>
                </c:pt>
                <c:pt idx="212">
                  <c:v>11.144871741860211</c:v>
                </c:pt>
                <c:pt idx="213">
                  <c:v>10.471921488922431</c:v>
                </c:pt>
                <c:pt idx="214">
                  <c:v>9.8579147072413722</c:v>
                </c:pt>
                <c:pt idx="215">
                  <c:v>11.142528228122558</c:v>
                </c:pt>
                <c:pt idx="216">
                  <c:v>10.920256902976503</c:v>
                </c:pt>
                <c:pt idx="217">
                  <c:v>11.341472629061373</c:v>
                </c:pt>
                <c:pt idx="218">
                  <c:v>10.83751996588644</c:v>
                </c:pt>
                <c:pt idx="219">
                  <c:v>11.555956218385615</c:v>
                </c:pt>
                <c:pt idx="220">
                  <c:v>9.1102990177959562</c:v>
                </c:pt>
                <c:pt idx="221">
                  <c:v>11.229607190619948</c:v>
                </c:pt>
                <c:pt idx="222">
                  <c:v>11.145247350422723</c:v>
                </c:pt>
                <c:pt idx="223">
                  <c:v>11.507319782449395</c:v>
                </c:pt>
                <c:pt idx="224">
                  <c:v>10.503806470784879</c:v>
                </c:pt>
                <c:pt idx="225">
                  <c:v>10.130184782049636</c:v>
                </c:pt>
                <c:pt idx="226">
                  <c:v>10.877518751046855</c:v>
                </c:pt>
                <c:pt idx="227">
                  <c:v>10.461730970631272</c:v>
                </c:pt>
                <c:pt idx="228">
                  <c:v>10.219210285143431</c:v>
                </c:pt>
                <c:pt idx="229">
                  <c:v>10.874228590189055</c:v>
                </c:pt>
                <c:pt idx="230">
                  <c:v>11.464480741129416</c:v>
                </c:pt>
                <c:pt idx="231">
                  <c:v>10.596184631815689</c:v>
                </c:pt>
                <c:pt idx="232">
                  <c:v>11.293250889794763</c:v>
                </c:pt>
                <c:pt idx="233">
                  <c:v>10.437756228028585</c:v>
                </c:pt>
                <c:pt idx="234">
                  <c:v>10.734612476037976</c:v>
                </c:pt>
                <c:pt idx="235">
                  <c:v>11.621259555169887</c:v>
                </c:pt>
                <c:pt idx="236">
                  <c:v>9.70625538300642</c:v>
                </c:pt>
                <c:pt idx="237">
                  <c:v>10.782969061276285</c:v>
                </c:pt>
                <c:pt idx="238">
                  <c:v>10.563362293832501</c:v>
                </c:pt>
                <c:pt idx="239">
                  <c:v>10.622643552277124</c:v>
                </c:pt>
                <c:pt idx="240">
                  <c:v>11.04231365081754</c:v>
                </c:pt>
                <c:pt idx="241">
                  <c:v>11.176473228149018</c:v>
                </c:pt>
                <c:pt idx="242">
                  <c:v>9.4912998986671369</c:v>
                </c:pt>
                <c:pt idx="243">
                  <c:v>11.366823970028843</c:v>
                </c:pt>
                <c:pt idx="244">
                  <c:v>9.8879169575451709</c:v>
                </c:pt>
                <c:pt idx="245">
                  <c:v>11.328353377631119</c:v>
                </c:pt>
                <c:pt idx="246">
                  <c:v>11.331079794924211</c:v>
                </c:pt>
                <c:pt idx="247">
                  <c:v>9.8970166614058162</c:v>
                </c:pt>
                <c:pt idx="248">
                  <c:v>10.013238416495247</c:v>
                </c:pt>
                <c:pt idx="249">
                  <c:v>9.2873014131123117</c:v>
                </c:pt>
              </c:numCache>
            </c:numRef>
          </c:xVal>
          <c:yVal>
            <c:numRef>
              <c:f>Task1!$R$2:$R$251</c:f>
              <c:numCache>
                <c:formatCode>0</c:formatCode>
                <c:ptCount val="250"/>
                <c:pt idx="0">
                  <c:v>10.510150489874295</c:v>
                </c:pt>
                <c:pt idx="1">
                  <c:v>9.5573992291959531</c:v>
                </c:pt>
                <c:pt idx="2">
                  <c:v>10.389733557327729</c:v>
                </c:pt>
                <c:pt idx="3">
                  <c:v>10.063946862472948</c:v>
                </c:pt>
                <c:pt idx="4">
                  <c:v>9.5252970865628441</c:v>
                </c:pt>
                <c:pt idx="5">
                  <c:v>9.8147109821452823</c:v>
                </c:pt>
                <c:pt idx="6">
                  <c:v>9.6393266751256927</c:v>
                </c:pt>
                <c:pt idx="7">
                  <c:v>10.122181217776706</c:v>
                </c:pt>
                <c:pt idx="8">
                  <c:v>9.7964033299264539</c:v>
                </c:pt>
                <c:pt idx="9">
                  <c:v>10.096089418737639</c:v>
                </c:pt>
                <c:pt idx="10">
                  <c:v>9.7080807561935174</c:v>
                </c:pt>
                <c:pt idx="11">
                  <c:v>8.9898183813669252</c:v>
                </c:pt>
                <c:pt idx="12">
                  <c:v>9.8147109821452823</c:v>
                </c:pt>
                <c:pt idx="13">
                  <c:v>10.231639557541623</c:v>
                </c:pt>
                <c:pt idx="14">
                  <c:v>9.1954297592404277</c:v>
                </c:pt>
                <c:pt idx="15">
                  <c:v>10.223394772282646</c:v>
                </c:pt>
                <c:pt idx="16">
                  <c:v>9.4326836031196226</c:v>
                </c:pt>
                <c:pt idx="17">
                  <c:v>9.6646591343017363</c:v>
                </c:pt>
                <c:pt idx="18">
                  <c:v>9.8677049223963564</c:v>
                </c:pt>
                <c:pt idx="19">
                  <c:v>10.064457783419048</c:v>
                </c:pt>
                <c:pt idx="20">
                  <c:v>9.0953783535065007</c:v>
                </c:pt>
                <c:pt idx="21">
                  <c:v>9.5429480077809554</c:v>
                </c:pt>
                <c:pt idx="22">
                  <c:v>9.6296426368723687</c:v>
                </c:pt>
                <c:pt idx="23">
                  <c:v>10.526802223497393</c:v>
                </c:pt>
                <c:pt idx="24">
                  <c:v>10.11176109118361</c:v>
                </c:pt>
                <c:pt idx="25">
                  <c:v>10.43567341342345</c:v>
                </c:pt>
                <c:pt idx="26">
                  <c:v>9.1807055668464912</c:v>
                </c:pt>
                <c:pt idx="27">
                  <c:v>8.7574691414707484</c:v>
                </c:pt>
                <c:pt idx="28">
                  <c:v>10.437580383240466</c:v>
                </c:pt>
                <c:pt idx="29">
                  <c:v>10.331496625079186</c:v>
                </c:pt>
                <c:pt idx="30">
                  <c:v>10.465186882674928</c:v>
                </c:pt>
                <c:pt idx="31">
                  <c:v>9.3810109860292759</c:v>
                </c:pt>
                <c:pt idx="32">
                  <c:v>9.9289116048762871</c:v>
                </c:pt>
                <c:pt idx="33">
                  <c:v>8.9781560760098245</c:v>
                </c:pt>
                <c:pt idx="34">
                  <c:v>9.5531496300532766</c:v>
                </c:pt>
                <c:pt idx="35">
                  <c:v>10.429546556942707</c:v>
                </c:pt>
                <c:pt idx="36">
                  <c:v>9.825417897114205</c:v>
                </c:pt>
                <c:pt idx="37">
                  <c:v>9.8618840026810535</c:v>
                </c:pt>
                <c:pt idx="38">
                  <c:v>9.6678917932826778</c:v>
                </c:pt>
                <c:pt idx="39">
                  <c:v>10.812451509023822</c:v>
                </c:pt>
                <c:pt idx="40">
                  <c:v>10.087807111992756</c:v>
                </c:pt>
                <c:pt idx="41">
                  <c:v>10.286707051696972</c:v>
                </c:pt>
                <c:pt idx="42">
                  <c:v>10.076263696486551</c:v>
                </c:pt>
                <c:pt idx="43">
                  <c:v>8.7571545276566063</c:v>
                </c:pt>
                <c:pt idx="44">
                  <c:v>9.2081379484209833</c:v>
                </c:pt>
                <c:pt idx="45">
                  <c:v>10.315365388416483</c:v>
                </c:pt>
                <c:pt idx="46">
                  <c:v>10.15549063253089</c:v>
                </c:pt>
                <c:pt idx="47">
                  <c:v>10.068281392461866</c:v>
                </c:pt>
                <c:pt idx="48">
                  <c:v>9.5077747358706421</c:v>
                </c:pt>
                <c:pt idx="49">
                  <c:v>10.223467391287071</c:v>
                </c:pt>
                <c:pt idx="50">
                  <c:v>9.5502353158748985</c:v>
                </c:pt>
                <c:pt idx="51">
                  <c:v>9.5121472184733591</c:v>
                </c:pt>
                <c:pt idx="52">
                  <c:v>10.45004704825323</c:v>
                </c:pt>
                <c:pt idx="53">
                  <c:v>10.00278975360999</c:v>
                </c:pt>
                <c:pt idx="54">
                  <c:v>9.9677760424184907</c:v>
                </c:pt>
                <c:pt idx="55">
                  <c:v>10.474128058603277</c:v>
                </c:pt>
                <c:pt idx="56">
                  <c:v>10.196492931019254</c:v>
                </c:pt>
                <c:pt idx="57">
                  <c:v>9.7226249309784176</c:v>
                </c:pt>
                <c:pt idx="58">
                  <c:v>10.44287147821008</c:v>
                </c:pt>
                <c:pt idx="59">
                  <c:v>10.209169157096309</c:v>
                </c:pt>
                <c:pt idx="60">
                  <c:v>10.767537172564593</c:v>
                </c:pt>
                <c:pt idx="61">
                  <c:v>9.5573992291959531</c:v>
                </c:pt>
                <c:pt idx="62">
                  <c:v>10.667885054624239</c:v>
                </c:pt>
                <c:pt idx="63">
                  <c:v>8.4184772184770793</c:v>
                </c:pt>
                <c:pt idx="64">
                  <c:v>10.189605903011726</c:v>
                </c:pt>
                <c:pt idx="65">
                  <c:v>9.7791707180287482</c:v>
                </c:pt>
                <c:pt idx="66">
                  <c:v>9.6358041665910363</c:v>
                </c:pt>
                <c:pt idx="67">
                  <c:v>10.676023380765145</c:v>
                </c:pt>
                <c:pt idx="68">
                  <c:v>7.8196363023675923</c:v>
                </c:pt>
                <c:pt idx="69">
                  <c:v>9.78549199429842</c:v>
                </c:pt>
                <c:pt idx="70">
                  <c:v>9.8420375902199062</c:v>
                </c:pt>
                <c:pt idx="71">
                  <c:v>10.834568369882918</c:v>
                </c:pt>
                <c:pt idx="72">
                  <c:v>10.365710994462901</c:v>
                </c:pt>
                <c:pt idx="73">
                  <c:v>9.6906655502937902</c:v>
                </c:pt>
                <c:pt idx="74">
                  <c:v>10.608637411887223</c:v>
                </c:pt>
                <c:pt idx="75">
                  <c:v>9.8721516722262752</c:v>
                </c:pt>
                <c:pt idx="76">
                  <c:v>9.6319412619937506</c:v>
                </c:pt>
                <c:pt idx="77">
                  <c:v>10.434968381227153</c:v>
                </c:pt>
                <c:pt idx="78">
                  <c:v>9.6259538111361618</c:v>
                </c:pt>
                <c:pt idx="79">
                  <c:v>9.9169959025609202</c:v>
                </c:pt>
                <c:pt idx="80">
                  <c:v>9.3770405478671801</c:v>
                </c:pt>
                <c:pt idx="81">
                  <c:v>10.361165532091226</c:v>
                </c:pt>
                <c:pt idx="82">
                  <c:v>9.6545132411873968</c:v>
                </c:pt>
                <c:pt idx="83">
                  <c:v>9.3566028789544351</c:v>
                </c:pt>
                <c:pt idx="84">
                  <c:v>9.5598698477540438</c:v>
                </c:pt>
                <c:pt idx="85">
                  <c:v>9.0624202418995612</c:v>
                </c:pt>
                <c:pt idx="86">
                  <c:v>9.6369144432945824</c:v>
                </c:pt>
                <c:pt idx="87">
                  <c:v>9.435002769259663</c:v>
                </c:pt>
                <c:pt idx="88">
                  <c:v>9.5582469862230592</c:v>
                </c:pt>
                <c:pt idx="89">
                  <c:v>10.211376582296397</c:v>
                </c:pt>
                <c:pt idx="90">
                  <c:v>10.481083579935971</c:v>
                </c:pt>
                <c:pt idx="91">
                  <c:v>10.35624964708645</c:v>
                </c:pt>
                <c:pt idx="92">
                  <c:v>9.9877367849810277</c:v>
                </c:pt>
                <c:pt idx="93">
                  <c:v>9.8058747236691275</c:v>
                </c:pt>
                <c:pt idx="94">
                  <c:v>9.9012851289809287</c:v>
                </c:pt>
                <c:pt idx="95">
                  <c:v>10.204295601206814</c:v>
                </c:pt>
                <c:pt idx="96">
                  <c:v>9.6866987668599265</c:v>
                </c:pt>
                <c:pt idx="97">
                  <c:v>9.9901697086718517</c:v>
                </c:pt>
                <c:pt idx="98">
                  <c:v>10.028224133937455</c:v>
                </c:pt>
                <c:pt idx="99">
                  <c:v>9.6382190749212473</c:v>
                </c:pt>
                <c:pt idx="100">
                  <c:v>10.392711531744357</c:v>
                </c:pt>
                <c:pt idx="101">
                  <c:v>10.607648854359173</c:v>
                </c:pt>
                <c:pt idx="102">
                  <c:v>9.4239183184206912</c:v>
                </c:pt>
                <c:pt idx="103">
                  <c:v>10.835691002870332</c:v>
                </c:pt>
                <c:pt idx="104">
                  <c:v>9.4138524813411646</c:v>
                </c:pt>
                <c:pt idx="105">
                  <c:v>9.0285786584407415</c:v>
                </c:pt>
                <c:pt idx="106">
                  <c:v>10.453053004618049</c:v>
                </c:pt>
                <c:pt idx="107">
                  <c:v>8.8522358352278552</c:v>
                </c:pt>
                <c:pt idx="108">
                  <c:v>10.107896705794088</c:v>
                </c:pt>
                <c:pt idx="109">
                  <c:v>10.509414243334801</c:v>
                </c:pt>
                <c:pt idx="110">
                  <c:v>10.888352401565209</c:v>
                </c:pt>
                <c:pt idx="111">
                  <c:v>10.487154632477253</c:v>
                </c:pt>
                <c:pt idx="112">
                  <c:v>10.423233273676678</c:v>
                </c:pt>
                <c:pt idx="113">
                  <c:v>9.1290218507985941</c:v>
                </c:pt>
                <c:pt idx="114">
                  <c:v>8.9880714380726339</c:v>
                </c:pt>
                <c:pt idx="115">
                  <c:v>9.4346032965583095</c:v>
                </c:pt>
                <c:pt idx="116">
                  <c:v>10.535769457324799</c:v>
                </c:pt>
                <c:pt idx="117">
                  <c:v>10.5398791792736</c:v>
                </c:pt>
                <c:pt idx="118">
                  <c:v>10.215264497991953</c:v>
                </c:pt>
                <c:pt idx="119">
                  <c:v>10.228284757576837</c:v>
                </c:pt>
                <c:pt idx="120">
                  <c:v>10.192306478524971</c:v>
                </c:pt>
                <c:pt idx="121">
                  <c:v>10.836674732070014</c:v>
                </c:pt>
                <c:pt idx="122">
                  <c:v>10.350222554842508</c:v>
                </c:pt>
                <c:pt idx="123">
                  <c:v>9.735896960342167</c:v>
                </c:pt>
                <c:pt idx="124">
                  <c:v>10.672321814942407</c:v>
                </c:pt>
                <c:pt idx="125">
                  <c:v>9.5079232691052269</c:v>
                </c:pt>
                <c:pt idx="126">
                  <c:v>10.8636229061867</c:v>
                </c:pt>
                <c:pt idx="127">
                  <c:v>9.5816970104508972</c:v>
                </c:pt>
                <c:pt idx="128">
                  <c:v>9.4091092601487372</c:v>
                </c:pt>
                <c:pt idx="129">
                  <c:v>10.488102526272613</c:v>
                </c:pt>
                <c:pt idx="130">
                  <c:v>9.5941731799572327</c:v>
                </c:pt>
                <c:pt idx="131">
                  <c:v>9.5543555177681245</c:v>
                </c:pt>
                <c:pt idx="132">
                  <c:v>10.362209026944724</c:v>
                </c:pt>
                <c:pt idx="133">
                  <c:v>10.29265388767479</c:v>
                </c:pt>
                <c:pt idx="134">
                  <c:v>10.118840838375275</c:v>
                </c:pt>
                <c:pt idx="135">
                  <c:v>10.404717282628672</c:v>
                </c:pt>
                <c:pt idx="136">
                  <c:v>10.176829799383084</c:v>
                </c:pt>
                <c:pt idx="137">
                  <c:v>10.033506533859862</c:v>
                </c:pt>
                <c:pt idx="138">
                  <c:v>10.17481155837509</c:v>
                </c:pt>
                <c:pt idx="139">
                  <c:v>10.007397015926639</c:v>
                </c:pt>
                <c:pt idx="140">
                  <c:v>9.6841492520628965</c:v>
                </c:pt>
                <c:pt idx="141">
                  <c:v>8.7691962714110012</c:v>
                </c:pt>
                <c:pt idx="142">
                  <c:v>9.2026105739142423</c:v>
                </c:pt>
                <c:pt idx="143">
                  <c:v>9.9507050521452385</c:v>
                </c:pt>
                <c:pt idx="144">
                  <c:v>10.291229868989722</c:v>
                </c:pt>
                <c:pt idx="145">
                  <c:v>10.736353196265156</c:v>
                </c:pt>
                <c:pt idx="146">
                  <c:v>9.6257558109375161</c:v>
                </c:pt>
                <c:pt idx="147">
                  <c:v>10.570085397862536</c:v>
                </c:pt>
                <c:pt idx="148">
                  <c:v>10.439395956669582</c:v>
                </c:pt>
                <c:pt idx="149">
                  <c:v>9.7813764141411568</c:v>
                </c:pt>
                <c:pt idx="150">
                  <c:v>9.9866791434228919</c:v>
                </c:pt>
                <c:pt idx="151">
                  <c:v>10.516806585736159</c:v>
                </c:pt>
                <c:pt idx="152">
                  <c:v>9.5759552354843862</c:v>
                </c:pt>
                <c:pt idx="153">
                  <c:v>11.152457622792795</c:v>
                </c:pt>
                <c:pt idx="154">
                  <c:v>9.9618507958330422</c:v>
                </c:pt>
                <c:pt idx="155">
                  <c:v>9.4397045351034485</c:v>
                </c:pt>
                <c:pt idx="156">
                  <c:v>9.8110432621448478</c:v>
                </c:pt>
                <c:pt idx="157">
                  <c:v>10.489661807091968</c:v>
                </c:pt>
                <c:pt idx="158">
                  <c:v>9.4285919772099653</c:v>
                </c:pt>
                <c:pt idx="159">
                  <c:v>9.6471103299127599</c:v>
                </c:pt>
                <c:pt idx="160">
                  <c:v>8.8355014574097783</c:v>
                </c:pt>
                <c:pt idx="161">
                  <c:v>7.8819374892720697</c:v>
                </c:pt>
                <c:pt idx="162">
                  <c:v>10.487879573259036</c:v>
                </c:pt>
                <c:pt idx="163">
                  <c:v>10.395833473555248</c:v>
                </c:pt>
                <c:pt idx="164">
                  <c:v>10.614474651224404</c:v>
                </c:pt>
                <c:pt idx="165">
                  <c:v>9.3763631558006342</c:v>
                </c:pt>
                <c:pt idx="166">
                  <c:v>10.161998247687629</c:v>
                </c:pt>
                <c:pt idx="167">
                  <c:v>10.368321592451126</c:v>
                </c:pt>
                <c:pt idx="168">
                  <c:v>10.078826453902199</c:v>
                </c:pt>
                <c:pt idx="169">
                  <c:v>10.075758773476581</c:v>
                </c:pt>
                <c:pt idx="170">
                  <c:v>10.226295426963283</c:v>
                </c:pt>
                <c:pt idx="171">
                  <c:v>10.714195521835219</c:v>
                </c:pt>
                <c:pt idx="172">
                  <c:v>10.404202232551389</c:v>
                </c:pt>
                <c:pt idx="173">
                  <c:v>10.505998612836629</c:v>
                </c:pt>
                <c:pt idx="174">
                  <c:v>9.9588749546156858</c:v>
                </c:pt>
                <c:pt idx="175">
                  <c:v>8.6358647211337356</c:v>
                </c:pt>
                <c:pt idx="176">
                  <c:v>10.152883474994404</c:v>
                </c:pt>
                <c:pt idx="177">
                  <c:v>9.2304370736753043</c:v>
                </c:pt>
                <c:pt idx="178">
                  <c:v>9.6050141290061273</c:v>
                </c:pt>
                <c:pt idx="179">
                  <c:v>9.5306832266675112</c:v>
                </c:pt>
                <c:pt idx="180">
                  <c:v>10.111436244467795</c:v>
                </c:pt>
                <c:pt idx="181">
                  <c:v>9.9093205077285713</c:v>
                </c:pt>
                <c:pt idx="182">
                  <c:v>10.043032079974024</c:v>
                </c:pt>
                <c:pt idx="183">
                  <c:v>9.5852775417153886</c:v>
                </c:pt>
                <c:pt idx="184">
                  <c:v>9.9289116048762871</c:v>
                </c:pt>
                <c:pt idx="185">
                  <c:v>9.2641654586710906</c:v>
                </c:pt>
                <c:pt idx="186">
                  <c:v>10.460643173884725</c:v>
                </c:pt>
                <c:pt idx="187">
                  <c:v>8.9151636177621416</c:v>
                </c:pt>
                <c:pt idx="188">
                  <c:v>8.5307015414410294</c:v>
                </c:pt>
                <c:pt idx="189">
                  <c:v>10.683569023781297</c:v>
                </c:pt>
                <c:pt idx="190">
                  <c:v>10.115003767609359</c:v>
                </c:pt>
                <c:pt idx="191">
                  <c:v>10.462731842903445</c:v>
                </c:pt>
                <c:pt idx="192">
                  <c:v>9.9762267311764337</c:v>
                </c:pt>
                <c:pt idx="193">
                  <c:v>9.6918401663603451</c:v>
                </c:pt>
                <c:pt idx="194">
                  <c:v>9.8961607771496674</c:v>
                </c:pt>
                <c:pt idx="195">
                  <c:v>10.3815833516792</c:v>
                </c:pt>
                <c:pt idx="196">
                  <c:v>9.4322832027138741</c:v>
                </c:pt>
                <c:pt idx="197">
                  <c:v>9.604474863741963</c:v>
                </c:pt>
                <c:pt idx="198">
                  <c:v>9.9861268860569297</c:v>
                </c:pt>
                <c:pt idx="199">
                  <c:v>9.4109110624380001</c:v>
                </c:pt>
                <c:pt idx="200">
                  <c:v>9.825417897114205</c:v>
                </c:pt>
                <c:pt idx="201">
                  <c:v>10.191781937486343</c:v>
                </c:pt>
                <c:pt idx="202">
                  <c:v>9.5498793299681797</c:v>
                </c:pt>
                <c:pt idx="203">
                  <c:v>9.9730602558880879</c:v>
                </c:pt>
                <c:pt idx="204">
                  <c:v>10.329114700468233</c:v>
                </c:pt>
                <c:pt idx="205">
                  <c:v>8.9551900245268872</c:v>
                </c:pt>
                <c:pt idx="206">
                  <c:v>9.6064283182717496</c:v>
                </c:pt>
                <c:pt idx="207">
                  <c:v>9.0664700015564801</c:v>
                </c:pt>
                <c:pt idx="208">
                  <c:v>10.545209851103886</c:v>
                </c:pt>
                <c:pt idx="209">
                  <c:v>10.52489702656513</c:v>
                </c:pt>
                <c:pt idx="210">
                  <c:v>9.8670828706423279</c:v>
                </c:pt>
                <c:pt idx="211">
                  <c:v>9.5209818485628741</c:v>
                </c:pt>
                <c:pt idx="212">
                  <c:v>10.030604667595593</c:v>
                </c:pt>
                <c:pt idx="213">
                  <c:v>9.4866075416126652</c:v>
                </c:pt>
                <c:pt idx="214">
                  <c:v>9.6798438761802359</c:v>
                </c:pt>
                <c:pt idx="215">
                  <c:v>10.096666619330865</c:v>
                </c:pt>
                <c:pt idx="216">
                  <c:v>9.6880021029637398</c:v>
                </c:pt>
                <c:pt idx="217">
                  <c:v>9.7749721303007</c:v>
                </c:pt>
                <c:pt idx="218">
                  <c:v>10.023135514802023</c:v>
                </c:pt>
                <c:pt idx="219">
                  <c:v>10.742681234025316</c:v>
                </c:pt>
                <c:pt idx="220">
                  <c:v>10.351692814320451</c:v>
                </c:pt>
                <c:pt idx="221">
                  <c:v>10.344287628931781</c:v>
                </c:pt>
                <c:pt idx="222">
                  <c:v>10.094107912144779</c:v>
                </c:pt>
                <c:pt idx="223">
                  <c:v>10.544525316297522</c:v>
                </c:pt>
                <c:pt idx="224">
                  <c:v>10.212148031373101</c:v>
                </c:pt>
                <c:pt idx="225">
                  <c:v>9.9932825516523422</c:v>
                </c:pt>
                <c:pt idx="226">
                  <c:v>10.270488994192164</c:v>
                </c:pt>
                <c:pt idx="227">
                  <c:v>9.7513265586370252</c:v>
                </c:pt>
                <c:pt idx="228">
                  <c:v>10.230955082489231</c:v>
                </c:pt>
                <c:pt idx="229">
                  <c:v>10.063435680353191</c:v>
                </c:pt>
                <c:pt idx="230">
                  <c:v>10.738720061275421</c:v>
                </c:pt>
                <c:pt idx="231">
                  <c:v>10.047328122511802</c:v>
                </c:pt>
                <c:pt idx="232">
                  <c:v>10.465158370307687</c:v>
                </c:pt>
                <c:pt idx="233">
                  <c:v>8.9983840100525381</c:v>
                </c:pt>
                <c:pt idx="234">
                  <c:v>10.018466660859778</c:v>
                </c:pt>
                <c:pt idx="235">
                  <c:v>10.510777235585936</c:v>
                </c:pt>
                <c:pt idx="236">
                  <c:v>8.8685540405312011</c:v>
                </c:pt>
                <c:pt idx="237">
                  <c:v>9.9079276805621497</c:v>
                </c:pt>
                <c:pt idx="238">
                  <c:v>10.174544693464336</c:v>
                </c:pt>
                <c:pt idx="239">
                  <c:v>9.4004647408331579</c:v>
                </c:pt>
                <c:pt idx="240">
                  <c:v>10.036837678732885</c:v>
                </c:pt>
                <c:pt idx="241">
                  <c:v>10.685034728841586</c:v>
                </c:pt>
                <c:pt idx="242">
                  <c:v>9.4758535196569014</c:v>
                </c:pt>
                <c:pt idx="243">
                  <c:v>10.482121346307313</c:v>
                </c:pt>
                <c:pt idx="244">
                  <c:v>9.5533625394611281</c:v>
                </c:pt>
                <c:pt idx="245">
                  <c:v>10.160993882477847</c:v>
                </c:pt>
                <c:pt idx="246">
                  <c:v>10.463617493986263</c:v>
                </c:pt>
                <c:pt idx="247">
                  <c:v>9.5529366753053555</c:v>
                </c:pt>
                <c:pt idx="248">
                  <c:v>9.6130015527516122</c:v>
                </c:pt>
                <c:pt idx="249">
                  <c:v>8.4680029472254663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360"/>
        <c:axId val="298779272"/>
      </c:scatterChart>
      <c:valAx>
        <c:axId val="107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79272"/>
        <c:crosses val="autoZero"/>
        <c:crossBetween val="midCat"/>
      </c:valAx>
      <c:valAx>
        <c:axId val="2987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ATaxInc</a:t>
            </a:r>
            <a:r>
              <a:rPr lang="en-US" baseline="0"/>
              <a:t> VS Texp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Task1!$Q$2:$Q$251</c:f>
              <c:numCache>
                <c:formatCode>0</c:formatCode>
                <c:ptCount val="250"/>
                <c:pt idx="0">
                  <c:v>12.4395466534604</c:v>
                </c:pt>
                <c:pt idx="1">
                  <c:v>10.953172167580814</c:v>
                </c:pt>
                <c:pt idx="2">
                  <c:v>11.303425909571256</c:v>
                </c:pt>
                <c:pt idx="3">
                  <c:v>11.205027079666197</c:v>
                </c:pt>
                <c:pt idx="4">
                  <c:v>10.587139798534272</c:v>
                </c:pt>
                <c:pt idx="5">
                  <c:v>10.179944356747354</c:v>
                </c:pt>
                <c:pt idx="6">
                  <c:v>10.380652974809484</c:v>
                </c:pt>
                <c:pt idx="7">
                  <c:v>10.948241857301557</c:v>
                </c:pt>
                <c:pt idx="8">
                  <c:v>11.31319321791648</c:v>
                </c:pt>
                <c:pt idx="9">
                  <c:v>11.144857292559195</c:v>
                </c:pt>
                <c:pt idx="10">
                  <c:v>10.101518403035262</c:v>
                </c:pt>
                <c:pt idx="11">
                  <c:v>10.31896899591978</c:v>
                </c:pt>
                <c:pt idx="12">
                  <c:v>10.615652738931836</c:v>
                </c:pt>
                <c:pt idx="13">
                  <c:v>10.832062523243502</c:v>
                </c:pt>
                <c:pt idx="14">
                  <c:v>9.7576522043125831</c:v>
                </c:pt>
                <c:pt idx="15">
                  <c:v>11.716200946846968</c:v>
                </c:pt>
                <c:pt idx="16">
                  <c:v>10.153117229086165</c:v>
                </c:pt>
                <c:pt idx="17">
                  <c:v>10.17587830641895</c:v>
                </c:pt>
                <c:pt idx="18">
                  <c:v>10.657941475156765</c:v>
                </c:pt>
                <c:pt idx="19">
                  <c:v>9.5506623317521431</c:v>
                </c:pt>
                <c:pt idx="20">
                  <c:v>9.5207619313974536</c:v>
                </c:pt>
                <c:pt idx="21">
                  <c:v>11.358409718514256</c:v>
                </c:pt>
                <c:pt idx="22">
                  <c:v>11.317931957072364</c:v>
                </c:pt>
                <c:pt idx="23">
                  <c:v>10.99159485655909</c:v>
                </c:pt>
                <c:pt idx="24">
                  <c:v>10.988254434382185</c:v>
                </c:pt>
                <c:pt idx="25">
                  <c:v>12.176406937574416</c:v>
                </c:pt>
                <c:pt idx="26">
                  <c:v>9.4832640734524176</c:v>
                </c:pt>
                <c:pt idx="27">
                  <c:v>9.5841083933410918</c:v>
                </c:pt>
                <c:pt idx="28">
                  <c:v>10.949753360832029</c:v>
                </c:pt>
                <c:pt idx="29">
                  <c:v>11.756867226255052</c:v>
                </c:pt>
                <c:pt idx="30">
                  <c:v>11.155650340959463</c:v>
                </c:pt>
                <c:pt idx="31">
                  <c:v>10.449670667583172</c:v>
                </c:pt>
                <c:pt idx="32">
                  <c:v>11.577823296548072</c:v>
                </c:pt>
                <c:pt idx="33">
                  <c:v>9.9951547410619526</c:v>
                </c:pt>
                <c:pt idx="34">
                  <c:v>11.318077782810866</c:v>
                </c:pt>
                <c:pt idx="35">
                  <c:v>10.832497056818058</c:v>
                </c:pt>
                <c:pt idx="36">
                  <c:v>10.861208094173422</c:v>
                </c:pt>
                <c:pt idx="37">
                  <c:v>11.484875723523471</c:v>
                </c:pt>
                <c:pt idx="38">
                  <c:v>9.7826749323193809</c:v>
                </c:pt>
                <c:pt idx="39">
                  <c:v>11.427389362863634</c:v>
                </c:pt>
                <c:pt idx="40">
                  <c:v>10.926388019468542</c:v>
                </c:pt>
                <c:pt idx="41">
                  <c:v>10.875799385088063</c:v>
                </c:pt>
                <c:pt idx="42">
                  <c:v>11.036275799671376</c:v>
                </c:pt>
                <c:pt idx="43">
                  <c:v>9.4939391189903279</c:v>
                </c:pt>
                <c:pt idx="44">
                  <c:v>10.173438350957595</c:v>
                </c:pt>
                <c:pt idx="45">
                  <c:v>11.515033242046592</c:v>
                </c:pt>
                <c:pt idx="46">
                  <c:v>12.047815211185103</c:v>
                </c:pt>
                <c:pt idx="47">
                  <c:v>11.393420948415505</c:v>
                </c:pt>
                <c:pt idx="48">
                  <c:v>10.293906702439021</c:v>
                </c:pt>
                <c:pt idx="49">
                  <c:v>10.706318390495808</c:v>
                </c:pt>
                <c:pt idx="50">
                  <c:v>10.519996639806674</c:v>
                </c:pt>
                <c:pt idx="51">
                  <c:v>9.9771096924067422</c:v>
                </c:pt>
                <c:pt idx="52">
                  <c:v>11.378639502014821</c:v>
                </c:pt>
                <c:pt idx="53">
                  <c:v>11.17556283206387</c:v>
                </c:pt>
                <c:pt idx="54">
                  <c:v>11.049190148737244</c:v>
                </c:pt>
                <c:pt idx="55">
                  <c:v>11.100616994380056</c:v>
                </c:pt>
                <c:pt idx="56">
                  <c:v>10.737200699982965</c:v>
                </c:pt>
                <c:pt idx="57">
                  <c:v>10.815910815383793</c:v>
                </c:pt>
                <c:pt idx="58">
                  <c:v>11.810240986390248</c:v>
                </c:pt>
                <c:pt idx="59">
                  <c:v>10.728693166448515</c:v>
                </c:pt>
                <c:pt idx="60">
                  <c:v>10.879894541737267</c:v>
                </c:pt>
                <c:pt idx="61">
                  <c:v>10.987645884234087</c:v>
                </c:pt>
                <c:pt idx="62">
                  <c:v>11.342184592449067</c:v>
                </c:pt>
                <c:pt idx="63">
                  <c:v>9.5770646517679161</c:v>
                </c:pt>
                <c:pt idx="64">
                  <c:v>10.874228590189055</c:v>
                </c:pt>
                <c:pt idx="65">
                  <c:v>11.310870478485885</c:v>
                </c:pt>
                <c:pt idx="66">
                  <c:v>10.089718125826797</c:v>
                </c:pt>
                <c:pt idx="67">
                  <c:v>11.929838132360462</c:v>
                </c:pt>
                <c:pt idx="68">
                  <c:v>9.6007595218790751</c:v>
                </c:pt>
                <c:pt idx="69">
                  <c:v>10.959522835329864</c:v>
                </c:pt>
                <c:pt idx="70">
                  <c:v>9.9054356537541448</c:v>
                </c:pt>
                <c:pt idx="71">
                  <c:v>11.599570941693186</c:v>
                </c:pt>
                <c:pt idx="72">
                  <c:v>9.4358810478901134</c:v>
                </c:pt>
                <c:pt idx="73">
                  <c:v>9.041921720351219</c:v>
                </c:pt>
                <c:pt idx="74">
                  <c:v>10.953032138524556</c:v>
                </c:pt>
                <c:pt idx="75">
                  <c:v>11.933489344111264</c:v>
                </c:pt>
                <c:pt idx="76">
                  <c:v>9.8221690313585395</c:v>
                </c:pt>
                <c:pt idx="77">
                  <c:v>11.231490505278915</c:v>
                </c:pt>
                <c:pt idx="78">
                  <c:v>10.36916935613284</c:v>
                </c:pt>
                <c:pt idx="79">
                  <c:v>10.605049231697091</c:v>
                </c:pt>
                <c:pt idx="80">
                  <c:v>10.432290609532771</c:v>
                </c:pt>
                <c:pt idx="81">
                  <c:v>11.560123886799229</c:v>
                </c:pt>
                <c:pt idx="82">
                  <c:v>11.258420237213004</c:v>
                </c:pt>
                <c:pt idx="83">
                  <c:v>10.355963464913646</c:v>
                </c:pt>
                <c:pt idx="84">
                  <c:v>11.017169061361169</c:v>
                </c:pt>
                <c:pt idx="85">
                  <c:v>9.4318826419234192</c:v>
                </c:pt>
                <c:pt idx="86">
                  <c:v>11.077083620203348</c:v>
                </c:pt>
                <c:pt idx="87">
                  <c:v>10.688484386725952</c:v>
                </c:pt>
                <c:pt idx="88">
                  <c:v>10.222922620168259</c:v>
                </c:pt>
                <c:pt idx="89">
                  <c:v>10.727224302799675</c:v>
                </c:pt>
                <c:pt idx="90">
                  <c:v>11.102442789900266</c:v>
                </c:pt>
                <c:pt idx="91">
                  <c:v>11.16098216626443</c:v>
                </c:pt>
                <c:pt idx="92">
                  <c:v>9.4185733105546383</c:v>
                </c:pt>
                <c:pt idx="93">
                  <c:v>11.78634379215806</c:v>
                </c:pt>
                <c:pt idx="94">
                  <c:v>11.220431835521225</c:v>
                </c:pt>
                <c:pt idx="95">
                  <c:v>10.885191422958515</c:v>
                </c:pt>
                <c:pt idx="96">
                  <c:v>10.067602707388096</c:v>
                </c:pt>
                <c:pt idx="97">
                  <c:v>10.243097717848269</c:v>
                </c:pt>
                <c:pt idx="98">
                  <c:v>10.447293303596711</c:v>
                </c:pt>
                <c:pt idx="99">
                  <c:v>9.4422454289589659</c:v>
                </c:pt>
                <c:pt idx="100">
                  <c:v>10.89382768342006</c:v>
                </c:pt>
                <c:pt idx="101">
                  <c:v>10.831983496848645</c:v>
                </c:pt>
                <c:pt idx="102">
                  <c:v>10.433409671993108</c:v>
                </c:pt>
                <c:pt idx="103">
                  <c:v>11.287115862898899</c:v>
                </c:pt>
                <c:pt idx="104">
                  <c:v>10.656929888879828</c:v>
                </c:pt>
                <c:pt idx="105">
                  <c:v>10.026147565272016</c:v>
                </c:pt>
                <c:pt idx="106">
                  <c:v>10.825283105044727</c:v>
                </c:pt>
                <c:pt idx="107">
                  <c:v>10.035173493361503</c:v>
                </c:pt>
                <c:pt idx="108">
                  <c:v>10.994773065817776</c:v>
                </c:pt>
                <c:pt idx="109">
                  <c:v>11.290531632546564</c:v>
                </c:pt>
                <c:pt idx="110">
                  <c:v>11.710119213761869</c:v>
                </c:pt>
                <c:pt idx="111">
                  <c:v>11.418285060816107</c:v>
                </c:pt>
                <c:pt idx="112">
                  <c:v>11.050715386954158</c:v>
                </c:pt>
                <c:pt idx="113">
                  <c:v>8.821142236331891</c:v>
                </c:pt>
                <c:pt idx="114">
                  <c:v>9.9914984298588418</c:v>
                </c:pt>
                <c:pt idx="115">
                  <c:v>9.7413215019457375</c:v>
                </c:pt>
                <c:pt idx="116">
                  <c:v>11.280779008853019</c:v>
                </c:pt>
                <c:pt idx="117">
                  <c:v>11.405752196156646</c:v>
                </c:pt>
                <c:pt idx="118">
                  <c:v>10.93990523761112</c:v>
                </c:pt>
                <c:pt idx="119">
                  <c:v>10.817094686781081</c:v>
                </c:pt>
                <c:pt idx="120">
                  <c:v>11.134457628756993</c:v>
                </c:pt>
                <c:pt idx="121">
                  <c:v>11.590460415462946</c:v>
                </c:pt>
                <c:pt idx="122">
                  <c:v>9.9744118908728261</c:v>
                </c:pt>
                <c:pt idx="123">
                  <c:v>9.7288960418040844</c:v>
                </c:pt>
                <c:pt idx="124">
                  <c:v>10.412892167146671</c:v>
                </c:pt>
                <c:pt idx="125">
                  <c:v>9.4358810478901134</c:v>
                </c:pt>
                <c:pt idx="126">
                  <c:v>11.350006455451114</c:v>
                </c:pt>
                <c:pt idx="127">
                  <c:v>10.333027196085467</c:v>
                </c:pt>
                <c:pt idx="128">
                  <c:v>9.4001339436088376</c:v>
                </c:pt>
                <c:pt idx="129">
                  <c:v>11.630299528119867</c:v>
                </c:pt>
                <c:pt idx="130">
                  <c:v>9.9173904577051193</c:v>
                </c:pt>
                <c:pt idx="131">
                  <c:v>11.06911965638402</c:v>
                </c:pt>
                <c:pt idx="132">
                  <c:v>11.589265943226666</c:v>
                </c:pt>
                <c:pt idx="133">
                  <c:v>11.33249412059865</c:v>
                </c:pt>
                <c:pt idx="134">
                  <c:v>11.161834899325397</c:v>
                </c:pt>
                <c:pt idx="135">
                  <c:v>11.205122314522226</c:v>
                </c:pt>
                <c:pt idx="136">
                  <c:v>10.996551142273821</c:v>
                </c:pt>
                <c:pt idx="137">
                  <c:v>10.937810177987854</c:v>
                </c:pt>
                <c:pt idx="138">
                  <c:v>12.944408273763576</c:v>
                </c:pt>
                <c:pt idx="139">
                  <c:v>11.294645069322007</c:v>
                </c:pt>
                <c:pt idx="140">
                  <c:v>10.423471114086885</c:v>
                </c:pt>
                <c:pt idx="141">
                  <c:v>9.6287875143075166</c:v>
                </c:pt>
                <c:pt idx="142">
                  <c:v>10.366718297494435</c:v>
                </c:pt>
                <c:pt idx="143">
                  <c:v>10.862799458960477</c:v>
                </c:pt>
                <c:pt idx="144">
                  <c:v>10.214605350465526</c:v>
                </c:pt>
                <c:pt idx="145">
                  <c:v>10.78766823049205</c:v>
                </c:pt>
                <c:pt idx="146">
                  <c:v>10.029679577773887</c:v>
                </c:pt>
                <c:pt idx="147">
                  <c:v>11.695238688396127</c:v>
                </c:pt>
                <c:pt idx="148">
                  <c:v>11.556588220704842</c:v>
                </c:pt>
                <c:pt idx="149">
                  <c:v>10.655846592727919</c:v>
                </c:pt>
                <c:pt idx="150">
                  <c:v>11.047694428762629</c:v>
                </c:pt>
                <c:pt idx="151">
                  <c:v>11.551338159456641</c:v>
                </c:pt>
                <c:pt idx="152">
                  <c:v>10.975173903264981</c:v>
                </c:pt>
                <c:pt idx="153">
                  <c:v>11.048140196365891</c:v>
                </c:pt>
                <c:pt idx="154">
                  <c:v>10.181119289134408</c:v>
                </c:pt>
                <c:pt idx="155">
                  <c:v>10.141756141595407</c:v>
                </c:pt>
                <c:pt idx="156">
                  <c:v>11.347720578576464</c:v>
                </c:pt>
                <c:pt idx="157">
                  <c:v>11.202493225491926</c:v>
                </c:pt>
                <c:pt idx="158">
                  <c:v>10.706900697343169</c:v>
                </c:pt>
                <c:pt idx="159">
                  <c:v>10.924120281554181</c:v>
                </c:pt>
                <c:pt idx="160">
                  <c:v>9.5271928217277431</c:v>
                </c:pt>
                <c:pt idx="161">
                  <c:v>9.2983512492988964</c:v>
                </c:pt>
                <c:pt idx="162">
                  <c:v>11.122353895452056</c:v>
                </c:pt>
                <c:pt idx="163">
                  <c:v>10.459668878022915</c:v>
                </c:pt>
                <c:pt idx="164">
                  <c:v>11.662680785055064</c:v>
                </c:pt>
                <c:pt idx="165">
                  <c:v>9.4751631502818814</c:v>
                </c:pt>
                <c:pt idx="166">
                  <c:v>11.585711134695876</c:v>
                </c:pt>
                <c:pt idx="167">
                  <c:v>11.16533767889225</c:v>
                </c:pt>
                <c:pt idx="168">
                  <c:v>10.602368264943834</c:v>
                </c:pt>
                <c:pt idx="169">
                  <c:v>11.268060196083502</c:v>
                </c:pt>
                <c:pt idx="170">
                  <c:v>9.8754995159959584</c:v>
                </c:pt>
                <c:pt idx="171">
                  <c:v>12.267506351714266</c:v>
                </c:pt>
                <c:pt idx="172">
                  <c:v>10.63344870621879</c:v>
                </c:pt>
                <c:pt idx="173">
                  <c:v>10.995192708456269</c:v>
                </c:pt>
                <c:pt idx="174">
                  <c:v>10.69014784459452</c:v>
                </c:pt>
                <c:pt idx="175">
                  <c:v>8.5416906630166256</c:v>
                </c:pt>
                <c:pt idx="176">
                  <c:v>11.788350222526338</c:v>
                </c:pt>
                <c:pt idx="177">
                  <c:v>9.9427082656894097</c:v>
                </c:pt>
                <c:pt idx="178">
                  <c:v>11.113089483558081</c:v>
                </c:pt>
                <c:pt idx="179">
                  <c:v>10.540937016623984</c:v>
                </c:pt>
                <c:pt idx="180">
                  <c:v>10.819378204388943</c:v>
                </c:pt>
                <c:pt idx="181">
                  <c:v>10.696819377009836</c:v>
                </c:pt>
                <c:pt idx="182">
                  <c:v>10.986749288699293</c:v>
                </c:pt>
                <c:pt idx="183">
                  <c:v>11.084907952391552</c:v>
                </c:pt>
                <c:pt idx="184">
                  <c:v>10.477991952965301</c:v>
                </c:pt>
                <c:pt idx="185">
                  <c:v>10.159369312438111</c:v>
                </c:pt>
                <c:pt idx="186">
                  <c:v>10.86283777387073</c:v>
                </c:pt>
                <c:pt idx="187">
                  <c:v>9.6634521335517007</c:v>
                </c:pt>
                <c:pt idx="188">
                  <c:v>9.3893230275046236</c:v>
                </c:pt>
                <c:pt idx="189">
                  <c:v>11.600313437705445</c:v>
                </c:pt>
                <c:pt idx="190">
                  <c:v>11.326222323036584</c:v>
                </c:pt>
                <c:pt idx="191">
                  <c:v>11.499343648246825</c:v>
                </c:pt>
                <c:pt idx="192">
                  <c:v>11.245803902483631</c:v>
                </c:pt>
                <c:pt idx="193">
                  <c:v>10.050743086817882</c:v>
                </c:pt>
                <c:pt idx="194">
                  <c:v>10.04442271945762</c:v>
                </c:pt>
                <c:pt idx="195">
                  <c:v>11.283009029368589</c:v>
                </c:pt>
                <c:pt idx="196">
                  <c:v>9.9787341619106655</c:v>
                </c:pt>
                <c:pt idx="197">
                  <c:v>10.997355270173481</c:v>
                </c:pt>
                <c:pt idx="198">
                  <c:v>11.13740258073377</c:v>
                </c:pt>
                <c:pt idx="199">
                  <c:v>10.576967596620598</c:v>
                </c:pt>
                <c:pt idx="200">
                  <c:v>10.409491571022901</c:v>
                </c:pt>
                <c:pt idx="201">
                  <c:v>11.26789411389799</c:v>
                </c:pt>
                <c:pt idx="202">
                  <c:v>10.837696784912628</c:v>
                </c:pt>
                <c:pt idx="203">
                  <c:v>11.783585989337547</c:v>
                </c:pt>
                <c:pt idx="204">
                  <c:v>11.957701025794703</c:v>
                </c:pt>
                <c:pt idx="205">
                  <c:v>9.912744573798804</c:v>
                </c:pt>
                <c:pt idx="206">
                  <c:v>11.489943388578304</c:v>
                </c:pt>
                <c:pt idx="207">
                  <c:v>11.069867518002162</c:v>
                </c:pt>
                <c:pt idx="208">
                  <c:v>11.030476715470552</c:v>
                </c:pt>
                <c:pt idx="209">
                  <c:v>11.862088263265029</c:v>
                </c:pt>
                <c:pt idx="210">
                  <c:v>10.892210567666956</c:v>
                </c:pt>
                <c:pt idx="211">
                  <c:v>10.158633519975831</c:v>
                </c:pt>
                <c:pt idx="212">
                  <c:v>11.144871741860211</c:v>
                </c:pt>
                <c:pt idx="213">
                  <c:v>10.471921488922431</c:v>
                </c:pt>
                <c:pt idx="214">
                  <c:v>9.8579147072413722</c:v>
                </c:pt>
                <c:pt idx="215">
                  <c:v>11.142528228122558</c:v>
                </c:pt>
                <c:pt idx="216">
                  <c:v>10.920256902976503</c:v>
                </c:pt>
                <c:pt idx="217">
                  <c:v>11.341472629061373</c:v>
                </c:pt>
                <c:pt idx="218">
                  <c:v>10.83751996588644</c:v>
                </c:pt>
                <c:pt idx="219">
                  <c:v>11.555956218385615</c:v>
                </c:pt>
                <c:pt idx="220">
                  <c:v>9.1102990177959562</c:v>
                </c:pt>
                <c:pt idx="221">
                  <c:v>11.229607190619948</c:v>
                </c:pt>
                <c:pt idx="222">
                  <c:v>11.145247350422723</c:v>
                </c:pt>
                <c:pt idx="223">
                  <c:v>11.507319782449395</c:v>
                </c:pt>
                <c:pt idx="224">
                  <c:v>10.503806470784879</c:v>
                </c:pt>
                <c:pt idx="225">
                  <c:v>10.130184782049636</c:v>
                </c:pt>
                <c:pt idx="226">
                  <c:v>10.877518751046855</c:v>
                </c:pt>
                <c:pt idx="227">
                  <c:v>10.461730970631272</c:v>
                </c:pt>
                <c:pt idx="228">
                  <c:v>10.219210285143431</c:v>
                </c:pt>
                <c:pt idx="229">
                  <c:v>10.874228590189055</c:v>
                </c:pt>
                <c:pt idx="230">
                  <c:v>11.464480741129416</c:v>
                </c:pt>
                <c:pt idx="231">
                  <c:v>10.596184631815689</c:v>
                </c:pt>
                <c:pt idx="232">
                  <c:v>11.293250889794763</c:v>
                </c:pt>
                <c:pt idx="233">
                  <c:v>10.437756228028585</c:v>
                </c:pt>
                <c:pt idx="234">
                  <c:v>10.734612476037976</c:v>
                </c:pt>
                <c:pt idx="235">
                  <c:v>11.621259555169887</c:v>
                </c:pt>
                <c:pt idx="236">
                  <c:v>9.70625538300642</c:v>
                </c:pt>
                <c:pt idx="237">
                  <c:v>10.782969061276285</c:v>
                </c:pt>
                <c:pt idx="238">
                  <c:v>10.563362293832501</c:v>
                </c:pt>
                <c:pt idx="239">
                  <c:v>10.622643552277124</c:v>
                </c:pt>
                <c:pt idx="240">
                  <c:v>11.04231365081754</c:v>
                </c:pt>
                <c:pt idx="241">
                  <c:v>11.176473228149018</c:v>
                </c:pt>
                <c:pt idx="242">
                  <c:v>9.4912998986671369</c:v>
                </c:pt>
                <c:pt idx="243">
                  <c:v>11.366823970028843</c:v>
                </c:pt>
                <c:pt idx="244">
                  <c:v>9.8879169575451709</c:v>
                </c:pt>
                <c:pt idx="245">
                  <c:v>11.328353377631119</c:v>
                </c:pt>
                <c:pt idx="246">
                  <c:v>11.331079794924211</c:v>
                </c:pt>
                <c:pt idx="247">
                  <c:v>9.8970166614058162</c:v>
                </c:pt>
                <c:pt idx="248">
                  <c:v>10.013238416495247</c:v>
                </c:pt>
                <c:pt idx="249">
                  <c:v>9.2873014131123117</c:v>
                </c:pt>
              </c:numCache>
            </c:numRef>
          </c:xVal>
          <c:yVal>
            <c:numRef>
              <c:f>Task1!$R$2:$R$251</c:f>
              <c:numCache>
                <c:formatCode>0</c:formatCode>
                <c:ptCount val="250"/>
                <c:pt idx="0">
                  <c:v>10.510150489874295</c:v>
                </c:pt>
                <c:pt idx="1">
                  <c:v>9.5573992291959531</c:v>
                </c:pt>
                <c:pt idx="2">
                  <c:v>10.389733557327729</c:v>
                </c:pt>
                <c:pt idx="3">
                  <c:v>10.063946862472948</c:v>
                </c:pt>
                <c:pt idx="4">
                  <c:v>9.5252970865628441</c:v>
                </c:pt>
                <c:pt idx="5">
                  <c:v>9.8147109821452823</c:v>
                </c:pt>
                <c:pt idx="6">
                  <c:v>9.6393266751256927</c:v>
                </c:pt>
                <c:pt idx="7">
                  <c:v>10.122181217776706</c:v>
                </c:pt>
                <c:pt idx="8">
                  <c:v>9.7964033299264539</c:v>
                </c:pt>
                <c:pt idx="9">
                  <c:v>10.096089418737639</c:v>
                </c:pt>
                <c:pt idx="10">
                  <c:v>9.7080807561935174</c:v>
                </c:pt>
                <c:pt idx="11">
                  <c:v>8.9898183813669252</c:v>
                </c:pt>
                <c:pt idx="12">
                  <c:v>9.8147109821452823</c:v>
                </c:pt>
                <c:pt idx="13">
                  <c:v>10.231639557541623</c:v>
                </c:pt>
                <c:pt idx="14">
                  <c:v>9.1954297592404277</c:v>
                </c:pt>
                <c:pt idx="15">
                  <c:v>10.223394772282646</c:v>
                </c:pt>
                <c:pt idx="16">
                  <c:v>9.4326836031196226</c:v>
                </c:pt>
                <c:pt idx="17">
                  <c:v>9.6646591343017363</c:v>
                </c:pt>
                <c:pt idx="18">
                  <c:v>9.8677049223963564</c:v>
                </c:pt>
                <c:pt idx="19">
                  <c:v>10.064457783419048</c:v>
                </c:pt>
                <c:pt idx="20">
                  <c:v>9.0953783535065007</c:v>
                </c:pt>
                <c:pt idx="21">
                  <c:v>9.5429480077809554</c:v>
                </c:pt>
                <c:pt idx="22">
                  <c:v>9.6296426368723687</c:v>
                </c:pt>
                <c:pt idx="23">
                  <c:v>10.526802223497393</c:v>
                </c:pt>
                <c:pt idx="24">
                  <c:v>10.11176109118361</c:v>
                </c:pt>
                <c:pt idx="25">
                  <c:v>10.43567341342345</c:v>
                </c:pt>
                <c:pt idx="26">
                  <c:v>9.1807055668464912</c:v>
                </c:pt>
                <c:pt idx="27">
                  <c:v>8.7574691414707484</c:v>
                </c:pt>
                <c:pt idx="28">
                  <c:v>10.437580383240466</c:v>
                </c:pt>
                <c:pt idx="29">
                  <c:v>10.331496625079186</c:v>
                </c:pt>
                <c:pt idx="30">
                  <c:v>10.465186882674928</c:v>
                </c:pt>
                <c:pt idx="31">
                  <c:v>9.3810109860292759</c:v>
                </c:pt>
                <c:pt idx="32">
                  <c:v>9.9289116048762871</c:v>
                </c:pt>
                <c:pt idx="33">
                  <c:v>8.9781560760098245</c:v>
                </c:pt>
                <c:pt idx="34">
                  <c:v>9.5531496300532766</c:v>
                </c:pt>
                <c:pt idx="35">
                  <c:v>10.429546556942707</c:v>
                </c:pt>
                <c:pt idx="36">
                  <c:v>9.825417897114205</c:v>
                </c:pt>
                <c:pt idx="37">
                  <c:v>9.8618840026810535</c:v>
                </c:pt>
                <c:pt idx="38">
                  <c:v>9.6678917932826778</c:v>
                </c:pt>
                <c:pt idx="39">
                  <c:v>10.812451509023822</c:v>
                </c:pt>
                <c:pt idx="40">
                  <c:v>10.087807111992756</c:v>
                </c:pt>
                <c:pt idx="41">
                  <c:v>10.286707051696972</c:v>
                </c:pt>
                <c:pt idx="42">
                  <c:v>10.076263696486551</c:v>
                </c:pt>
                <c:pt idx="43">
                  <c:v>8.7571545276566063</c:v>
                </c:pt>
                <c:pt idx="44">
                  <c:v>9.2081379484209833</c:v>
                </c:pt>
                <c:pt idx="45">
                  <c:v>10.315365388416483</c:v>
                </c:pt>
                <c:pt idx="46">
                  <c:v>10.15549063253089</c:v>
                </c:pt>
                <c:pt idx="47">
                  <c:v>10.068281392461866</c:v>
                </c:pt>
                <c:pt idx="48">
                  <c:v>9.5077747358706421</c:v>
                </c:pt>
                <c:pt idx="49">
                  <c:v>10.223467391287071</c:v>
                </c:pt>
                <c:pt idx="50">
                  <c:v>9.5502353158748985</c:v>
                </c:pt>
                <c:pt idx="51">
                  <c:v>9.5121472184733591</c:v>
                </c:pt>
                <c:pt idx="52">
                  <c:v>10.45004704825323</c:v>
                </c:pt>
                <c:pt idx="53">
                  <c:v>10.00278975360999</c:v>
                </c:pt>
                <c:pt idx="54">
                  <c:v>9.9677760424184907</c:v>
                </c:pt>
                <c:pt idx="55">
                  <c:v>10.474128058603277</c:v>
                </c:pt>
                <c:pt idx="56">
                  <c:v>10.196492931019254</c:v>
                </c:pt>
                <c:pt idx="57">
                  <c:v>9.7226249309784176</c:v>
                </c:pt>
                <c:pt idx="58">
                  <c:v>10.44287147821008</c:v>
                </c:pt>
                <c:pt idx="59">
                  <c:v>10.209169157096309</c:v>
                </c:pt>
                <c:pt idx="60">
                  <c:v>10.767537172564593</c:v>
                </c:pt>
                <c:pt idx="61">
                  <c:v>9.5573992291959531</c:v>
                </c:pt>
                <c:pt idx="62">
                  <c:v>10.667885054624239</c:v>
                </c:pt>
                <c:pt idx="63">
                  <c:v>8.4184772184770793</c:v>
                </c:pt>
                <c:pt idx="64">
                  <c:v>10.189605903011726</c:v>
                </c:pt>
                <c:pt idx="65">
                  <c:v>9.7791707180287482</c:v>
                </c:pt>
                <c:pt idx="66">
                  <c:v>9.6358041665910363</c:v>
                </c:pt>
                <c:pt idx="67">
                  <c:v>10.676023380765145</c:v>
                </c:pt>
                <c:pt idx="68">
                  <c:v>7.8196363023675923</c:v>
                </c:pt>
                <c:pt idx="69">
                  <c:v>9.78549199429842</c:v>
                </c:pt>
                <c:pt idx="70">
                  <c:v>9.8420375902199062</c:v>
                </c:pt>
                <c:pt idx="71">
                  <c:v>10.834568369882918</c:v>
                </c:pt>
                <c:pt idx="72">
                  <c:v>10.365710994462901</c:v>
                </c:pt>
                <c:pt idx="73">
                  <c:v>9.6906655502937902</c:v>
                </c:pt>
                <c:pt idx="74">
                  <c:v>10.608637411887223</c:v>
                </c:pt>
                <c:pt idx="75">
                  <c:v>9.8721516722262752</c:v>
                </c:pt>
                <c:pt idx="76">
                  <c:v>9.6319412619937506</c:v>
                </c:pt>
                <c:pt idx="77">
                  <c:v>10.434968381227153</c:v>
                </c:pt>
                <c:pt idx="78">
                  <c:v>9.6259538111361618</c:v>
                </c:pt>
                <c:pt idx="79">
                  <c:v>9.9169959025609202</c:v>
                </c:pt>
                <c:pt idx="80">
                  <c:v>9.3770405478671801</c:v>
                </c:pt>
                <c:pt idx="81">
                  <c:v>10.361165532091226</c:v>
                </c:pt>
                <c:pt idx="82">
                  <c:v>9.6545132411873968</c:v>
                </c:pt>
                <c:pt idx="83">
                  <c:v>9.3566028789544351</c:v>
                </c:pt>
                <c:pt idx="84">
                  <c:v>9.5598698477540438</c:v>
                </c:pt>
                <c:pt idx="85">
                  <c:v>9.0624202418995612</c:v>
                </c:pt>
                <c:pt idx="86">
                  <c:v>9.6369144432945824</c:v>
                </c:pt>
                <c:pt idx="87">
                  <c:v>9.435002769259663</c:v>
                </c:pt>
                <c:pt idx="88">
                  <c:v>9.5582469862230592</c:v>
                </c:pt>
                <c:pt idx="89">
                  <c:v>10.211376582296397</c:v>
                </c:pt>
                <c:pt idx="90">
                  <c:v>10.481083579935971</c:v>
                </c:pt>
                <c:pt idx="91">
                  <c:v>10.35624964708645</c:v>
                </c:pt>
                <c:pt idx="92">
                  <c:v>9.9877367849810277</c:v>
                </c:pt>
                <c:pt idx="93">
                  <c:v>9.8058747236691275</c:v>
                </c:pt>
                <c:pt idx="94">
                  <c:v>9.9012851289809287</c:v>
                </c:pt>
                <c:pt idx="95">
                  <c:v>10.204295601206814</c:v>
                </c:pt>
                <c:pt idx="96">
                  <c:v>9.6866987668599265</c:v>
                </c:pt>
                <c:pt idx="97">
                  <c:v>9.9901697086718517</c:v>
                </c:pt>
                <c:pt idx="98">
                  <c:v>10.028224133937455</c:v>
                </c:pt>
                <c:pt idx="99">
                  <c:v>9.6382190749212473</c:v>
                </c:pt>
                <c:pt idx="100">
                  <c:v>10.392711531744357</c:v>
                </c:pt>
                <c:pt idx="101">
                  <c:v>10.607648854359173</c:v>
                </c:pt>
                <c:pt idx="102">
                  <c:v>9.4239183184206912</c:v>
                </c:pt>
                <c:pt idx="103">
                  <c:v>10.835691002870332</c:v>
                </c:pt>
                <c:pt idx="104">
                  <c:v>9.4138524813411646</c:v>
                </c:pt>
                <c:pt idx="105">
                  <c:v>9.0285786584407415</c:v>
                </c:pt>
                <c:pt idx="106">
                  <c:v>10.453053004618049</c:v>
                </c:pt>
                <c:pt idx="107">
                  <c:v>8.8522358352278552</c:v>
                </c:pt>
                <c:pt idx="108">
                  <c:v>10.107896705794088</c:v>
                </c:pt>
                <c:pt idx="109">
                  <c:v>10.509414243334801</c:v>
                </c:pt>
                <c:pt idx="110">
                  <c:v>10.888352401565209</c:v>
                </c:pt>
                <c:pt idx="111">
                  <c:v>10.487154632477253</c:v>
                </c:pt>
                <c:pt idx="112">
                  <c:v>10.423233273676678</c:v>
                </c:pt>
                <c:pt idx="113">
                  <c:v>9.1290218507985941</c:v>
                </c:pt>
                <c:pt idx="114">
                  <c:v>8.9880714380726339</c:v>
                </c:pt>
                <c:pt idx="115">
                  <c:v>9.4346032965583095</c:v>
                </c:pt>
                <c:pt idx="116">
                  <c:v>10.535769457324799</c:v>
                </c:pt>
                <c:pt idx="117">
                  <c:v>10.5398791792736</c:v>
                </c:pt>
                <c:pt idx="118">
                  <c:v>10.215264497991953</c:v>
                </c:pt>
                <c:pt idx="119">
                  <c:v>10.228284757576837</c:v>
                </c:pt>
                <c:pt idx="120">
                  <c:v>10.192306478524971</c:v>
                </c:pt>
                <c:pt idx="121">
                  <c:v>10.836674732070014</c:v>
                </c:pt>
                <c:pt idx="122">
                  <c:v>10.350222554842508</c:v>
                </c:pt>
                <c:pt idx="123">
                  <c:v>9.735896960342167</c:v>
                </c:pt>
                <c:pt idx="124">
                  <c:v>10.672321814942407</c:v>
                </c:pt>
                <c:pt idx="125">
                  <c:v>9.5079232691052269</c:v>
                </c:pt>
                <c:pt idx="126">
                  <c:v>10.8636229061867</c:v>
                </c:pt>
                <c:pt idx="127">
                  <c:v>9.5816970104508972</c:v>
                </c:pt>
                <c:pt idx="128">
                  <c:v>9.4091092601487372</c:v>
                </c:pt>
                <c:pt idx="129">
                  <c:v>10.488102526272613</c:v>
                </c:pt>
                <c:pt idx="130">
                  <c:v>9.5941731799572327</c:v>
                </c:pt>
                <c:pt idx="131">
                  <c:v>9.5543555177681245</c:v>
                </c:pt>
                <c:pt idx="132">
                  <c:v>10.362209026944724</c:v>
                </c:pt>
                <c:pt idx="133">
                  <c:v>10.29265388767479</c:v>
                </c:pt>
                <c:pt idx="134">
                  <c:v>10.118840838375275</c:v>
                </c:pt>
                <c:pt idx="135">
                  <c:v>10.404717282628672</c:v>
                </c:pt>
                <c:pt idx="136">
                  <c:v>10.176829799383084</c:v>
                </c:pt>
                <c:pt idx="137">
                  <c:v>10.033506533859862</c:v>
                </c:pt>
                <c:pt idx="138">
                  <c:v>10.17481155837509</c:v>
                </c:pt>
                <c:pt idx="139">
                  <c:v>10.007397015926639</c:v>
                </c:pt>
                <c:pt idx="140">
                  <c:v>9.6841492520628965</c:v>
                </c:pt>
                <c:pt idx="141">
                  <c:v>8.7691962714110012</c:v>
                </c:pt>
                <c:pt idx="142">
                  <c:v>9.2026105739142423</c:v>
                </c:pt>
                <c:pt idx="143">
                  <c:v>9.9507050521452385</c:v>
                </c:pt>
                <c:pt idx="144">
                  <c:v>10.291229868989722</c:v>
                </c:pt>
                <c:pt idx="145">
                  <c:v>10.736353196265156</c:v>
                </c:pt>
                <c:pt idx="146">
                  <c:v>9.6257558109375161</c:v>
                </c:pt>
                <c:pt idx="147">
                  <c:v>10.570085397862536</c:v>
                </c:pt>
                <c:pt idx="148">
                  <c:v>10.439395956669582</c:v>
                </c:pt>
                <c:pt idx="149">
                  <c:v>9.7813764141411568</c:v>
                </c:pt>
                <c:pt idx="150">
                  <c:v>9.9866791434228919</c:v>
                </c:pt>
                <c:pt idx="151">
                  <c:v>10.516806585736159</c:v>
                </c:pt>
                <c:pt idx="152">
                  <c:v>9.5759552354843862</c:v>
                </c:pt>
                <c:pt idx="153">
                  <c:v>11.152457622792795</c:v>
                </c:pt>
                <c:pt idx="154">
                  <c:v>9.9618507958330422</c:v>
                </c:pt>
                <c:pt idx="155">
                  <c:v>9.4397045351034485</c:v>
                </c:pt>
                <c:pt idx="156">
                  <c:v>9.8110432621448478</c:v>
                </c:pt>
                <c:pt idx="157">
                  <c:v>10.489661807091968</c:v>
                </c:pt>
                <c:pt idx="158">
                  <c:v>9.4285919772099653</c:v>
                </c:pt>
                <c:pt idx="159">
                  <c:v>9.6471103299127599</c:v>
                </c:pt>
                <c:pt idx="160">
                  <c:v>8.8355014574097783</c:v>
                </c:pt>
                <c:pt idx="161">
                  <c:v>7.8819374892720697</c:v>
                </c:pt>
                <c:pt idx="162">
                  <c:v>10.487879573259036</c:v>
                </c:pt>
                <c:pt idx="163">
                  <c:v>10.395833473555248</c:v>
                </c:pt>
                <c:pt idx="164">
                  <c:v>10.614474651224404</c:v>
                </c:pt>
                <c:pt idx="165">
                  <c:v>9.3763631558006342</c:v>
                </c:pt>
                <c:pt idx="166">
                  <c:v>10.161998247687629</c:v>
                </c:pt>
                <c:pt idx="167">
                  <c:v>10.368321592451126</c:v>
                </c:pt>
                <c:pt idx="168">
                  <c:v>10.078826453902199</c:v>
                </c:pt>
                <c:pt idx="169">
                  <c:v>10.075758773476581</c:v>
                </c:pt>
                <c:pt idx="170">
                  <c:v>10.226295426963283</c:v>
                </c:pt>
                <c:pt idx="171">
                  <c:v>10.714195521835219</c:v>
                </c:pt>
                <c:pt idx="172">
                  <c:v>10.404202232551389</c:v>
                </c:pt>
                <c:pt idx="173">
                  <c:v>10.505998612836629</c:v>
                </c:pt>
                <c:pt idx="174">
                  <c:v>9.9588749546156858</c:v>
                </c:pt>
                <c:pt idx="175">
                  <c:v>8.6358647211337356</c:v>
                </c:pt>
                <c:pt idx="176">
                  <c:v>10.152883474994404</c:v>
                </c:pt>
                <c:pt idx="177">
                  <c:v>9.2304370736753043</c:v>
                </c:pt>
                <c:pt idx="178">
                  <c:v>9.6050141290061273</c:v>
                </c:pt>
                <c:pt idx="179">
                  <c:v>9.5306832266675112</c:v>
                </c:pt>
                <c:pt idx="180">
                  <c:v>10.111436244467795</c:v>
                </c:pt>
                <c:pt idx="181">
                  <c:v>9.9093205077285713</c:v>
                </c:pt>
                <c:pt idx="182">
                  <c:v>10.043032079974024</c:v>
                </c:pt>
                <c:pt idx="183">
                  <c:v>9.5852775417153886</c:v>
                </c:pt>
                <c:pt idx="184">
                  <c:v>9.9289116048762871</c:v>
                </c:pt>
                <c:pt idx="185">
                  <c:v>9.2641654586710906</c:v>
                </c:pt>
                <c:pt idx="186">
                  <c:v>10.460643173884725</c:v>
                </c:pt>
                <c:pt idx="187">
                  <c:v>8.9151636177621416</c:v>
                </c:pt>
                <c:pt idx="188">
                  <c:v>8.5307015414410294</c:v>
                </c:pt>
                <c:pt idx="189">
                  <c:v>10.683569023781297</c:v>
                </c:pt>
                <c:pt idx="190">
                  <c:v>10.115003767609359</c:v>
                </c:pt>
                <c:pt idx="191">
                  <c:v>10.462731842903445</c:v>
                </c:pt>
                <c:pt idx="192">
                  <c:v>9.9762267311764337</c:v>
                </c:pt>
                <c:pt idx="193">
                  <c:v>9.6918401663603451</c:v>
                </c:pt>
                <c:pt idx="194">
                  <c:v>9.8961607771496674</c:v>
                </c:pt>
                <c:pt idx="195">
                  <c:v>10.3815833516792</c:v>
                </c:pt>
                <c:pt idx="196">
                  <c:v>9.4322832027138741</c:v>
                </c:pt>
                <c:pt idx="197">
                  <c:v>9.604474863741963</c:v>
                </c:pt>
                <c:pt idx="198">
                  <c:v>9.9861268860569297</c:v>
                </c:pt>
                <c:pt idx="199">
                  <c:v>9.4109110624380001</c:v>
                </c:pt>
                <c:pt idx="200">
                  <c:v>9.825417897114205</c:v>
                </c:pt>
                <c:pt idx="201">
                  <c:v>10.191781937486343</c:v>
                </c:pt>
                <c:pt idx="202">
                  <c:v>9.5498793299681797</c:v>
                </c:pt>
                <c:pt idx="203">
                  <c:v>9.9730602558880879</c:v>
                </c:pt>
                <c:pt idx="204">
                  <c:v>10.329114700468233</c:v>
                </c:pt>
                <c:pt idx="205">
                  <c:v>8.9551900245268872</c:v>
                </c:pt>
                <c:pt idx="206">
                  <c:v>9.6064283182717496</c:v>
                </c:pt>
                <c:pt idx="207">
                  <c:v>9.0664700015564801</c:v>
                </c:pt>
                <c:pt idx="208">
                  <c:v>10.545209851103886</c:v>
                </c:pt>
                <c:pt idx="209">
                  <c:v>10.52489702656513</c:v>
                </c:pt>
                <c:pt idx="210">
                  <c:v>9.8670828706423279</c:v>
                </c:pt>
                <c:pt idx="211">
                  <c:v>9.5209818485628741</c:v>
                </c:pt>
                <c:pt idx="212">
                  <c:v>10.030604667595593</c:v>
                </c:pt>
                <c:pt idx="213">
                  <c:v>9.4866075416126652</c:v>
                </c:pt>
                <c:pt idx="214">
                  <c:v>9.6798438761802359</c:v>
                </c:pt>
                <c:pt idx="215">
                  <c:v>10.096666619330865</c:v>
                </c:pt>
                <c:pt idx="216">
                  <c:v>9.6880021029637398</c:v>
                </c:pt>
                <c:pt idx="217">
                  <c:v>9.7749721303007</c:v>
                </c:pt>
                <c:pt idx="218">
                  <c:v>10.023135514802023</c:v>
                </c:pt>
                <c:pt idx="219">
                  <c:v>10.742681234025316</c:v>
                </c:pt>
                <c:pt idx="220">
                  <c:v>10.351692814320451</c:v>
                </c:pt>
                <c:pt idx="221">
                  <c:v>10.344287628931781</c:v>
                </c:pt>
                <c:pt idx="222">
                  <c:v>10.094107912144779</c:v>
                </c:pt>
                <c:pt idx="223">
                  <c:v>10.544525316297522</c:v>
                </c:pt>
                <c:pt idx="224">
                  <c:v>10.212148031373101</c:v>
                </c:pt>
                <c:pt idx="225">
                  <c:v>9.9932825516523422</c:v>
                </c:pt>
                <c:pt idx="226">
                  <c:v>10.270488994192164</c:v>
                </c:pt>
                <c:pt idx="227">
                  <c:v>9.7513265586370252</c:v>
                </c:pt>
                <c:pt idx="228">
                  <c:v>10.230955082489231</c:v>
                </c:pt>
                <c:pt idx="229">
                  <c:v>10.063435680353191</c:v>
                </c:pt>
                <c:pt idx="230">
                  <c:v>10.738720061275421</c:v>
                </c:pt>
                <c:pt idx="231">
                  <c:v>10.047328122511802</c:v>
                </c:pt>
                <c:pt idx="232">
                  <c:v>10.465158370307687</c:v>
                </c:pt>
                <c:pt idx="233">
                  <c:v>8.9983840100525381</c:v>
                </c:pt>
                <c:pt idx="234">
                  <c:v>10.018466660859778</c:v>
                </c:pt>
                <c:pt idx="235">
                  <c:v>10.510777235585936</c:v>
                </c:pt>
                <c:pt idx="236">
                  <c:v>8.8685540405312011</c:v>
                </c:pt>
                <c:pt idx="237">
                  <c:v>9.9079276805621497</c:v>
                </c:pt>
                <c:pt idx="238">
                  <c:v>10.174544693464336</c:v>
                </c:pt>
                <c:pt idx="239">
                  <c:v>9.4004647408331579</c:v>
                </c:pt>
                <c:pt idx="240">
                  <c:v>10.036837678732885</c:v>
                </c:pt>
                <c:pt idx="241">
                  <c:v>10.685034728841586</c:v>
                </c:pt>
                <c:pt idx="242">
                  <c:v>9.4758535196569014</c:v>
                </c:pt>
                <c:pt idx="243">
                  <c:v>10.482121346307313</c:v>
                </c:pt>
                <c:pt idx="244">
                  <c:v>9.5533625394611281</c:v>
                </c:pt>
                <c:pt idx="245">
                  <c:v>10.160993882477847</c:v>
                </c:pt>
                <c:pt idx="246">
                  <c:v>10.463617493986263</c:v>
                </c:pt>
                <c:pt idx="247">
                  <c:v>9.5529366753053555</c:v>
                </c:pt>
                <c:pt idx="248">
                  <c:v>9.6130015527516122</c:v>
                </c:pt>
                <c:pt idx="249">
                  <c:v>8.4680029472254663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08992"/>
        <c:axId val="247409384"/>
      </c:scatterChart>
      <c:valAx>
        <c:axId val="2474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ATaxINC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9384"/>
        <c:crosses val="autoZero"/>
        <c:crossBetween val="midCat"/>
      </c:valAx>
      <c:valAx>
        <c:axId val="2474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[assignment-1_264208456.xlsx]Task3!PivotTable4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Task3!$F$4:$F$16</c:f>
              <c:multiLvlStrCache>
                <c:ptCount val="10"/>
                <c:lvl>
                  <c:pt idx="0">
                    <c:v>B</c:v>
                  </c:pt>
                  <c:pt idx="1">
                    <c:v>I</c:v>
                  </c:pt>
                  <c:pt idx="2">
                    <c:v>M</c:v>
                  </c:pt>
                  <c:pt idx="3">
                    <c:v>P</c:v>
                  </c:pt>
                  <c:pt idx="4">
                    <c:v>S</c:v>
                  </c:pt>
                  <c:pt idx="5">
                    <c:v>B</c:v>
                  </c:pt>
                  <c:pt idx="6">
                    <c:v>I</c:v>
                  </c:pt>
                  <c:pt idx="7">
                    <c:v>M</c:v>
                  </c:pt>
                  <c:pt idx="8">
                    <c:v>P</c:v>
                  </c:pt>
                  <c:pt idx="9">
                    <c:v>S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</c:lvl>
              </c:multiLvlStrCache>
            </c:multiLvlStrRef>
          </c:cat>
          <c:val>
            <c:numRef>
              <c:f>Task3!$G$4:$G$16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37</c:v>
                </c:pt>
                <c:pt idx="6">
                  <c:v>28</c:v>
                </c:pt>
                <c:pt idx="7">
                  <c:v>25</c:v>
                </c:pt>
                <c:pt idx="8">
                  <c:v>15</c:v>
                </c:pt>
                <c:pt idx="9">
                  <c:v>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7407816"/>
        <c:axId val="247410168"/>
      </c:barChart>
      <c:catAx>
        <c:axId val="2474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0168"/>
        <c:crosses val="autoZero"/>
        <c:auto val="1"/>
        <c:lblAlgn val="ctr"/>
        <c:lblOffset val="100"/>
        <c:noMultiLvlLbl val="0"/>
      </c:catAx>
      <c:valAx>
        <c:axId val="247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0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[assignment-1_264208456.xlsx]Task3!PivotTable5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Households with Primary</a:t>
            </a:r>
            <a:r>
              <a:rPr lang="en-US" baseline="0"/>
              <a:t> Education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Task3!$G$51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Task3!$F$52:$F$55</c:f>
              <c:multiLvlStrCache>
                <c:ptCount val="2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P</c:v>
                  </c:pt>
                </c:lvl>
              </c:multiLvlStrCache>
            </c:multiLvlStrRef>
          </c:cat>
          <c:val>
            <c:numRef>
              <c:f>Task3!$G$52:$G$55</c:f>
              <c:numCache>
                <c:formatCode>General</c:formatCode>
                <c:ptCount val="2"/>
                <c:pt idx="0">
                  <c:v>23</c:v>
                </c:pt>
                <c:pt idx="1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510240"/>
        <c:axId val="335511808"/>
      </c:barChart>
      <c:catAx>
        <c:axId val="3355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1808"/>
        <c:crosses val="autoZero"/>
        <c:auto val="1"/>
        <c:lblAlgn val="ctr"/>
        <c:lblOffset val="100"/>
        <c:noMultiLvlLbl val="0"/>
      </c:catAx>
      <c:valAx>
        <c:axId val="335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218</xdr:row>
      <xdr:rowOff>61912</xdr:rowOff>
    </xdr:from>
    <xdr:to>
      <xdr:col>25</xdr:col>
      <xdr:colOff>581025</xdr:colOff>
      <xdr:row>232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17</xdr:col>
      <xdr:colOff>323850</xdr:colOff>
      <xdr:row>16</xdr:row>
      <xdr:rowOff>80962</xdr:rowOff>
    </xdr:to>
    <xdr:graphicFrame macro="">
      <xdr:nvGraphicFramePr>
        <xdr:cNvPr id="2" name="Bar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56</xdr:row>
      <xdr:rowOff>185737</xdr:rowOff>
    </xdr:from>
    <xdr:to>
      <xdr:col>13</xdr:col>
      <xdr:colOff>4762</xdr:colOff>
      <xdr:row>144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na%20Kishore%20Rao/Dropbox/PC/Documents/Ashna%20Semester%202,%202022/BUA4004%20-%20Statistics%20for%20Business%20&amp;%20Finance/Assignment%201/2000%20aussie%20households%20-%20Ashna%20Kish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andom Sample"/>
      <sheetName val="Task 1"/>
      <sheetName val="Task 2"/>
      <sheetName val="Task 3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04.74020821759" createdVersion="5" refreshedVersion="5" minRefreshableVersion="3" recordCount="251">
  <cacheSource type="worksheet">
    <worksheetSource ref="B1:C1048576" sheet="Task3"/>
  </cacheSource>
  <cacheFields count="2">
    <cacheField name="Highest Degree" numFmtId="0">
      <sharedItems containsBlank="1" count="6">
        <s v="B"/>
        <s v="M"/>
        <s v="I"/>
        <s v="S"/>
        <s v="P"/>
        <m/>
      </sharedItems>
    </cacheField>
    <cacheField name="GHH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04.771435185183" createdVersion="5" refreshedVersion="5" minRefreshableVersion="3" recordCount="250">
  <cacheSource type="worksheet">
    <worksheetSource name="Table4"/>
  </cacheSource>
  <cacheFields count="3">
    <cacheField name="Household ID" numFmtId="1">
      <sharedItems/>
    </cacheField>
    <cacheField name="Highest Degree" numFmtId="0">
      <sharedItems count="5">
        <s v="B"/>
        <s v="M"/>
        <s v="I"/>
        <s v="S"/>
        <s v="P"/>
      </sharedItems>
    </cacheField>
    <cacheField name="GHH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</r>
  <r>
    <x v="1"/>
    <x v="0"/>
  </r>
  <r>
    <x v="0"/>
    <x v="0"/>
  </r>
  <r>
    <x v="2"/>
    <x v="0"/>
  </r>
  <r>
    <x v="3"/>
    <x v="1"/>
  </r>
  <r>
    <x v="2"/>
    <x v="1"/>
  </r>
  <r>
    <x v="3"/>
    <x v="1"/>
  </r>
  <r>
    <x v="0"/>
    <x v="0"/>
  </r>
  <r>
    <x v="3"/>
    <x v="0"/>
  </r>
  <r>
    <x v="2"/>
    <x v="1"/>
  </r>
  <r>
    <x v="1"/>
    <x v="0"/>
  </r>
  <r>
    <x v="1"/>
    <x v="0"/>
  </r>
  <r>
    <x v="3"/>
    <x v="1"/>
  </r>
  <r>
    <x v="3"/>
    <x v="1"/>
  </r>
  <r>
    <x v="1"/>
    <x v="0"/>
  </r>
  <r>
    <x v="1"/>
    <x v="1"/>
  </r>
  <r>
    <x v="1"/>
    <x v="0"/>
  </r>
  <r>
    <x v="2"/>
    <x v="0"/>
  </r>
  <r>
    <x v="1"/>
    <x v="0"/>
  </r>
  <r>
    <x v="0"/>
    <x v="1"/>
  </r>
  <r>
    <x v="3"/>
    <x v="1"/>
  </r>
  <r>
    <x v="0"/>
    <x v="0"/>
  </r>
  <r>
    <x v="2"/>
    <x v="1"/>
  </r>
  <r>
    <x v="1"/>
    <x v="1"/>
  </r>
  <r>
    <x v="2"/>
    <x v="0"/>
  </r>
  <r>
    <x v="0"/>
    <x v="1"/>
  </r>
  <r>
    <x v="3"/>
    <x v="1"/>
  </r>
  <r>
    <x v="0"/>
    <x v="1"/>
  </r>
  <r>
    <x v="1"/>
    <x v="1"/>
  </r>
  <r>
    <x v="2"/>
    <x v="0"/>
  </r>
  <r>
    <x v="2"/>
    <x v="1"/>
  </r>
  <r>
    <x v="4"/>
    <x v="0"/>
  </r>
  <r>
    <x v="2"/>
    <x v="0"/>
  </r>
  <r>
    <x v="4"/>
    <x v="1"/>
  </r>
  <r>
    <x v="2"/>
    <x v="1"/>
  </r>
  <r>
    <x v="1"/>
    <x v="0"/>
  </r>
  <r>
    <x v="2"/>
    <x v="1"/>
  </r>
  <r>
    <x v="3"/>
    <x v="0"/>
  </r>
  <r>
    <x v="3"/>
    <x v="1"/>
  </r>
  <r>
    <x v="1"/>
    <x v="0"/>
  </r>
  <r>
    <x v="2"/>
    <x v="0"/>
  </r>
  <r>
    <x v="0"/>
    <x v="0"/>
  </r>
  <r>
    <x v="1"/>
    <x v="0"/>
  </r>
  <r>
    <x v="4"/>
    <x v="1"/>
  </r>
  <r>
    <x v="0"/>
    <x v="1"/>
  </r>
  <r>
    <x v="3"/>
    <x v="1"/>
  </r>
  <r>
    <x v="3"/>
    <x v="0"/>
  </r>
  <r>
    <x v="2"/>
    <x v="1"/>
  </r>
  <r>
    <x v="3"/>
    <x v="0"/>
  </r>
  <r>
    <x v="4"/>
    <x v="1"/>
  </r>
  <r>
    <x v="3"/>
    <x v="0"/>
  </r>
  <r>
    <x v="0"/>
    <x v="0"/>
  </r>
  <r>
    <x v="2"/>
    <x v="0"/>
  </r>
  <r>
    <x v="4"/>
    <x v="1"/>
  </r>
  <r>
    <x v="0"/>
    <x v="1"/>
  </r>
  <r>
    <x v="4"/>
    <x v="1"/>
  </r>
  <r>
    <x v="2"/>
    <x v="0"/>
  </r>
  <r>
    <x v="3"/>
    <x v="1"/>
  </r>
  <r>
    <x v="2"/>
    <x v="1"/>
  </r>
  <r>
    <x v="1"/>
    <x v="0"/>
  </r>
  <r>
    <x v="4"/>
    <x v="1"/>
  </r>
  <r>
    <x v="2"/>
    <x v="0"/>
  </r>
  <r>
    <x v="1"/>
    <x v="0"/>
  </r>
  <r>
    <x v="2"/>
    <x v="1"/>
  </r>
  <r>
    <x v="2"/>
    <x v="0"/>
  </r>
  <r>
    <x v="0"/>
    <x v="1"/>
  </r>
  <r>
    <x v="0"/>
    <x v="1"/>
  </r>
  <r>
    <x v="0"/>
    <x v="0"/>
  </r>
  <r>
    <x v="2"/>
    <x v="0"/>
  </r>
  <r>
    <x v="0"/>
    <x v="1"/>
  </r>
  <r>
    <x v="2"/>
    <x v="1"/>
  </r>
  <r>
    <x v="3"/>
    <x v="0"/>
  </r>
  <r>
    <x v="2"/>
    <x v="1"/>
  </r>
  <r>
    <x v="3"/>
    <x v="0"/>
  </r>
  <r>
    <x v="0"/>
    <x v="1"/>
  </r>
  <r>
    <x v="3"/>
    <x v="0"/>
  </r>
  <r>
    <x v="3"/>
    <x v="0"/>
  </r>
  <r>
    <x v="4"/>
    <x v="1"/>
  </r>
  <r>
    <x v="1"/>
    <x v="1"/>
  </r>
  <r>
    <x v="0"/>
    <x v="0"/>
  </r>
  <r>
    <x v="1"/>
    <x v="0"/>
  </r>
  <r>
    <x v="4"/>
    <x v="1"/>
  </r>
  <r>
    <x v="1"/>
    <x v="1"/>
  </r>
  <r>
    <x v="0"/>
    <x v="1"/>
  </r>
  <r>
    <x v="0"/>
    <x v="0"/>
  </r>
  <r>
    <x v="3"/>
    <x v="0"/>
  </r>
  <r>
    <x v="3"/>
    <x v="0"/>
  </r>
  <r>
    <x v="4"/>
    <x v="0"/>
  </r>
  <r>
    <x v="2"/>
    <x v="0"/>
  </r>
  <r>
    <x v="1"/>
    <x v="1"/>
  </r>
  <r>
    <x v="1"/>
    <x v="0"/>
  </r>
  <r>
    <x v="0"/>
    <x v="0"/>
  </r>
  <r>
    <x v="2"/>
    <x v="1"/>
  </r>
  <r>
    <x v="3"/>
    <x v="0"/>
  </r>
  <r>
    <x v="4"/>
    <x v="1"/>
  </r>
  <r>
    <x v="3"/>
    <x v="1"/>
  </r>
  <r>
    <x v="2"/>
    <x v="0"/>
  </r>
  <r>
    <x v="4"/>
    <x v="1"/>
  </r>
  <r>
    <x v="1"/>
    <x v="1"/>
  </r>
  <r>
    <x v="4"/>
    <x v="1"/>
  </r>
  <r>
    <x v="3"/>
    <x v="0"/>
  </r>
  <r>
    <x v="2"/>
    <x v="0"/>
  </r>
  <r>
    <x v="3"/>
    <x v="1"/>
  </r>
  <r>
    <x v="0"/>
    <x v="1"/>
  </r>
  <r>
    <x v="4"/>
    <x v="1"/>
  </r>
  <r>
    <x v="0"/>
    <x v="1"/>
  </r>
  <r>
    <x v="3"/>
    <x v="0"/>
  </r>
  <r>
    <x v="1"/>
    <x v="0"/>
  </r>
  <r>
    <x v="4"/>
    <x v="1"/>
  </r>
  <r>
    <x v="0"/>
    <x v="0"/>
  </r>
  <r>
    <x v="0"/>
    <x v="0"/>
  </r>
  <r>
    <x v="0"/>
    <x v="1"/>
  </r>
  <r>
    <x v="0"/>
    <x v="1"/>
  </r>
  <r>
    <x v="2"/>
    <x v="0"/>
  </r>
  <r>
    <x v="4"/>
    <x v="1"/>
  </r>
  <r>
    <x v="3"/>
    <x v="0"/>
  </r>
  <r>
    <x v="0"/>
    <x v="1"/>
  </r>
  <r>
    <x v="0"/>
    <x v="0"/>
  </r>
  <r>
    <x v="0"/>
    <x v="1"/>
  </r>
  <r>
    <x v="1"/>
    <x v="0"/>
  </r>
  <r>
    <x v="4"/>
    <x v="1"/>
  </r>
  <r>
    <x v="1"/>
    <x v="1"/>
  </r>
  <r>
    <x v="2"/>
    <x v="1"/>
  </r>
  <r>
    <x v="2"/>
    <x v="0"/>
  </r>
  <r>
    <x v="1"/>
    <x v="0"/>
  </r>
  <r>
    <x v="3"/>
    <x v="1"/>
  </r>
  <r>
    <x v="3"/>
    <x v="0"/>
  </r>
  <r>
    <x v="4"/>
    <x v="0"/>
  </r>
  <r>
    <x v="3"/>
    <x v="1"/>
  </r>
  <r>
    <x v="4"/>
    <x v="0"/>
  </r>
  <r>
    <x v="2"/>
    <x v="1"/>
  </r>
  <r>
    <x v="3"/>
    <x v="0"/>
  </r>
  <r>
    <x v="3"/>
    <x v="0"/>
  </r>
  <r>
    <x v="0"/>
    <x v="0"/>
  </r>
  <r>
    <x v="0"/>
    <x v="0"/>
  </r>
  <r>
    <x v="0"/>
    <x v="0"/>
  </r>
  <r>
    <x v="2"/>
    <x v="0"/>
  </r>
  <r>
    <x v="4"/>
    <x v="0"/>
  </r>
  <r>
    <x v="0"/>
    <x v="0"/>
  </r>
  <r>
    <x v="0"/>
    <x v="0"/>
  </r>
  <r>
    <x v="3"/>
    <x v="1"/>
  </r>
  <r>
    <x v="1"/>
    <x v="0"/>
  </r>
  <r>
    <x v="1"/>
    <x v="0"/>
  </r>
  <r>
    <x v="4"/>
    <x v="0"/>
  </r>
  <r>
    <x v="3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3"/>
    <x v="0"/>
  </r>
  <r>
    <x v="2"/>
    <x v="1"/>
  </r>
  <r>
    <x v="4"/>
    <x v="1"/>
  </r>
  <r>
    <x v="3"/>
    <x v="1"/>
  </r>
  <r>
    <x v="3"/>
    <x v="1"/>
  </r>
  <r>
    <x v="2"/>
    <x v="1"/>
  </r>
  <r>
    <x v="1"/>
    <x v="0"/>
  </r>
  <r>
    <x v="1"/>
    <x v="0"/>
  </r>
  <r>
    <x v="3"/>
    <x v="0"/>
  </r>
  <r>
    <x v="0"/>
    <x v="0"/>
  </r>
  <r>
    <x v="0"/>
    <x v="1"/>
  </r>
  <r>
    <x v="4"/>
    <x v="0"/>
  </r>
  <r>
    <x v="0"/>
    <x v="1"/>
  </r>
  <r>
    <x v="3"/>
    <x v="1"/>
  </r>
  <r>
    <x v="4"/>
    <x v="0"/>
  </r>
  <r>
    <x v="3"/>
    <x v="0"/>
  </r>
  <r>
    <x v="0"/>
    <x v="0"/>
  </r>
  <r>
    <x v="0"/>
    <x v="1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2"/>
    <x v="1"/>
  </r>
  <r>
    <x v="1"/>
    <x v="1"/>
  </r>
  <r>
    <x v="0"/>
    <x v="0"/>
  </r>
  <r>
    <x v="1"/>
    <x v="1"/>
  </r>
  <r>
    <x v="0"/>
    <x v="1"/>
  </r>
  <r>
    <x v="2"/>
    <x v="1"/>
  </r>
  <r>
    <x v="4"/>
    <x v="1"/>
  </r>
  <r>
    <x v="0"/>
    <x v="1"/>
  </r>
  <r>
    <x v="2"/>
    <x v="1"/>
  </r>
  <r>
    <x v="1"/>
    <x v="1"/>
  </r>
  <r>
    <x v="2"/>
    <x v="1"/>
  </r>
  <r>
    <x v="0"/>
    <x v="0"/>
  </r>
  <r>
    <x v="4"/>
    <x v="0"/>
  </r>
  <r>
    <x v="2"/>
    <x v="1"/>
  </r>
  <r>
    <x v="3"/>
    <x v="0"/>
  </r>
  <r>
    <x v="4"/>
    <x v="0"/>
  </r>
  <r>
    <x v="3"/>
    <x v="0"/>
  </r>
  <r>
    <x v="4"/>
    <x v="0"/>
  </r>
  <r>
    <x v="4"/>
    <x v="1"/>
  </r>
  <r>
    <x v="0"/>
    <x v="0"/>
  </r>
  <r>
    <x v="3"/>
    <x v="1"/>
  </r>
  <r>
    <x v="2"/>
    <x v="1"/>
  </r>
  <r>
    <x v="1"/>
    <x v="1"/>
  </r>
  <r>
    <x v="4"/>
    <x v="1"/>
  </r>
  <r>
    <x v="1"/>
    <x v="0"/>
  </r>
  <r>
    <x v="3"/>
    <x v="0"/>
  </r>
  <r>
    <x v="2"/>
    <x v="1"/>
  </r>
  <r>
    <x v="4"/>
    <x v="0"/>
  </r>
  <r>
    <x v="3"/>
    <x v="0"/>
  </r>
  <r>
    <x v="1"/>
    <x v="1"/>
  </r>
  <r>
    <x v="1"/>
    <x v="0"/>
  </r>
  <r>
    <x v="1"/>
    <x v="1"/>
  </r>
  <r>
    <x v="1"/>
    <x v="0"/>
  </r>
  <r>
    <x v="3"/>
    <x v="1"/>
  </r>
  <r>
    <x v="4"/>
    <x v="0"/>
  </r>
  <r>
    <x v="0"/>
    <x v="0"/>
  </r>
  <r>
    <x v="2"/>
    <x v="1"/>
  </r>
  <r>
    <x v="2"/>
    <x v="0"/>
  </r>
  <r>
    <x v="4"/>
    <x v="1"/>
  </r>
  <r>
    <x v="3"/>
    <x v="0"/>
  </r>
  <r>
    <x v="0"/>
    <x v="0"/>
  </r>
  <r>
    <x v="3"/>
    <x v="1"/>
  </r>
  <r>
    <x v="0"/>
    <x v="0"/>
  </r>
  <r>
    <x v="2"/>
    <x v="0"/>
  </r>
  <r>
    <x v="1"/>
    <x v="0"/>
  </r>
  <r>
    <x v="2"/>
    <x v="1"/>
  </r>
  <r>
    <x v="1"/>
    <x v="1"/>
  </r>
  <r>
    <x v="4"/>
    <x v="1"/>
  </r>
  <r>
    <x v="0"/>
    <x v="1"/>
  </r>
  <r>
    <x v="2"/>
    <x v="0"/>
  </r>
  <r>
    <x v="4"/>
    <x v="0"/>
  </r>
  <r>
    <x v="4"/>
    <x v="0"/>
  </r>
  <r>
    <x v="2"/>
    <x v="0"/>
  </r>
  <r>
    <x v="3"/>
    <x v="0"/>
  </r>
  <r>
    <x v="3"/>
    <x v="0"/>
  </r>
  <r>
    <x v="2"/>
    <x v="1"/>
  </r>
  <r>
    <x v="2"/>
    <x v="0"/>
  </r>
  <r>
    <x v="4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2"/>
    <x v="0"/>
  </r>
  <r>
    <x v="1"/>
    <x v="1"/>
  </r>
  <r>
    <x v="0"/>
    <x v="1"/>
  </r>
  <r>
    <x v="2"/>
    <x v="0"/>
  </r>
  <r>
    <x v="0"/>
    <x v="1"/>
  </r>
  <r>
    <x v="1"/>
    <x v="1"/>
  </r>
  <r>
    <x v="4"/>
    <x v="1"/>
  </r>
  <r>
    <x v="3"/>
    <x v="0"/>
  </r>
  <r>
    <x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s v="H0152"/>
    <x v="0"/>
    <x v="0"/>
  </r>
  <r>
    <s v="H1568"/>
    <x v="1"/>
    <x v="0"/>
  </r>
  <r>
    <s v="H1941"/>
    <x v="0"/>
    <x v="0"/>
  </r>
  <r>
    <s v="H1805"/>
    <x v="2"/>
    <x v="0"/>
  </r>
  <r>
    <s v="H1034"/>
    <x v="3"/>
    <x v="1"/>
  </r>
  <r>
    <s v="H1969"/>
    <x v="2"/>
    <x v="1"/>
  </r>
  <r>
    <s v="H1608"/>
    <x v="3"/>
    <x v="1"/>
  </r>
  <r>
    <s v="H0137"/>
    <x v="0"/>
    <x v="0"/>
  </r>
  <r>
    <s v="H0939"/>
    <x v="3"/>
    <x v="0"/>
  </r>
  <r>
    <s v="H0728"/>
    <x v="2"/>
    <x v="1"/>
  </r>
  <r>
    <s v="H0837"/>
    <x v="1"/>
    <x v="0"/>
  </r>
  <r>
    <s v="H0107"/>
    <x v="1"/>
    <x v="0"/>
  </r>
  <r>
    <s v="H1093"/>
    <x v="3"/>
    <x v="1"/>
  </r>
  <r>
    <s v="H1141"/>
    <x v="3"/>
    <x v="1"/>
  </r>
  <r>
    <s v="H1479"/>
    <x v="1"/>
    <x v="0"/>
  </r>
  <r>
    <s v="H0621"/>
    <x v="1"/>
    <x v="1"/>
  </r>
  <r>
    <s v="H0008"/>
    <x v="1"/>
    <x v="0"/>
  </r>
  <r>
    <s v="H1710"/>
    <x v="2"/>
    <x v="0"/>
  </r>
  <r>
    <s v="H1021"/>
    <x v="1"/>
    <x v="0"/>
  </r>
  <r>
    <s v="H1154"/>
    <x v="0"/>
    <x v="1"/>
  </r>
  <r>
    <s v="H0931"/>
    <x v="3"/>
    <x v="1"/>
  </r>
  <r>
    <s v="H0712"/>
    <x v="0"/>
    <x v="0"/>
  </r>
  <r>
    <s v="H0574"/>
    <x v="2"/>
    <x v="1"/>
  </r>
  <r>
    <s v="H1542"/>
    <x v="1"/>
    <x v="1"/>
  </r>
  <r>
    <s v="H1772"/>
    <x v="2"/>
    <x v="0"/>
  </r>
  <r>
    <s v="H1285"/>
    <x v="0"/>
    <x v="1"/>
  </r>
  <r>
    <s v="H0438"/>
    <x v="3"/>
    <x v="1"/>
  </r>
  <r>
    <s v="H0786"/>
    <x v="0"/>
    <x v="1"/>
  </r>
  <r>
    <s v="H1541"/>
    <x v="1"/>
    <x v="1"/>
  </r>
  <r>
    <s v="H1121"/>
    <x v="2"/>
    <x v="0"/>
  </r>
  <r>
    <s v="H0109"/>
    <x v="2"/>
    <x v="1"/>
  </r>
  <r>
    <s v="H0876"/>
    <x v="4"/>
    <x v="0"/>
  </r>
  <r>
    <s v="H0610"/>
    <x v="2"/>
    <x v="0"/>
  </r>
  <r>
    <s v="H1625"/>
    <x v="4"/>
    <x v="1"/>
  </r>
  <r>
    <s v="H1508"/>
    <x v="2"/>
    <x v="1"/>
  </r>
  <r>
    <s v="H0899"/>
    <x v="1"/>
    <x v="0"/>
  </r>
  <r>
    <s v="H1917"/>
    <x v="2"/>
    <x v="1"/>
  </r>
  <r>
    <s v="H1759"/>
    <x v="3"/>
    <x v="0"/>
  </r>
  <r>
    <s v="H1048"/>
    <x v="3"/>
    <x v="1"/>
  </r>
  <r>
    <s v="H0697"/>
    <x v="1"/>
    <x v="0"/>
  </r>
  <r>
    <s v="H0968"/>
    <x v="2"/>
    <x v="0"/>
  </r>
  <r>
    <s v="H1879"/>
    <x v="0"/>
    <x v="0"/>
  </r>
  <r>
    <s v="H0587"/>
    <x v="1"/>
    <x v="0"/>
  </r>
  <r>
    <s v="H0976"/>
    <x v="4"/>
    <x v="1"/>
  </r>
  <r>
    <s v="H1316"/>
    <x v="0"/>
    <x v="1"/>
  </r>
  <r>
    <s v="H1639"/>
    <x v="3"/>
    <x v="1"/>
  </r>
  <r>
    <s v="H0657"/>
    <x v="3"/>
    <x v="0"/>
  </r>
  <r>
    <s v="H1101"/>
    <x v="2"/>
    <x v="1"/>
  </r>
  <r>
    <s v="H0924"/>
    <x v="3"/>
    <x v="0"/>
  </r>
  <r>
    <s v="H0663"/>
    <x v="4"/>
    <x v="1"/>
  </r>
  <r>
    <s v="H1790"/>
    <x v="3"/>
    <x v="0"/>
  </r>
  <r>
    <s v="H0756"/>
    <x v="0"/>
    <x v="0"/>
  </r>
  <r>
    <s v="H0469"/>
    <x v="2"/>
    <x v="0"/>
  </r>
  <r>
    <s v="H0147"/>
    <x v="4"/>
    <x v="1"/>
  </r>
  <r>
    <s v="H0486"/>
    <x v="0"/>
    <x v="1"/>
  </r>
  <r>
    <s v="H1465"/>
    <x v="4"/>
    <x v="1"/>
  </r>
  <r>
    <s v="H1180"/>
    <x v="2"/>
    <x v="0"/>
  </r>
  <r>
    <s v="H0082"/>
    <x v="3"/>
    <x v="1"/>
  </r>
  <r>
    <s v="H0655"/>
    <x v="2"/>
    <x v="1"/>
  </r>
  <r>
    <s v="H1348"/>
    <x v="1"/>
    <x v="0"/>
  </r>
  <r>
    <s v="H0352"/>
    <x v="4"/>
    <x v="1"/>
  </r>
  <r>
    <s v="H0721"/>
    <x v="2"/>
    <x v="0"/>
  </r>
  <r>
    <s v="H1977"/>
    <x v="1"/>
    <x v="0"/>
  </r>
  <r>
    <s v="H0722"/>
    <x v="2"/>
    <x v="1"/>
  </r>
  <r>
    <s v="H0817"/>
    <x v="2"/>
    <x v="0"/>
  </r>
  <r>
    <s v="H0517"/>
    <x v="0"/>
    <x v="1"/>
  </r>
  <r>
    <s v="H0652"/>
    <x v="0"/>
    <x v="1"/>
  </r>
  <r>
    <s v="H1866"/>
    <x v="0"/>
    <x v="0"/>
  </r>
  <r>
    <s v="H1779"/>
    <x v="2"/>
    <x v="0"/>
  </r>
  <r>
    <s v="H0119"/>
    <x v="0"/>
    <x v="1"/>
  </r>
  <r>
    <s v="H1604"/>
    <x v="2"/>
    <x v="1"/>
  </r>
  <r>
    <s v="H0888"/>
    <x v="3"/>
    <x v="0"/>
  </r>
  <r>
    <s v="H1952"/>
    <x v="2"/>
    <x v="1"/>
  </r>
  <r>
    <s v="H1136"/>
    <x v="3"/>
    <x v="0"/>
  </r>
  <r>
    <s v="H0399"/>
    <x v="0"/>
    <x v="1"/>
  </r>
  <r>
    <s v="H0157"/>
    <x v="3"/>
    <x v="0"/>
  </r>
  <r>
    <s v="H1103"/>
    <x v="3"/>
    <x v="0"/>
  </r>
  <r>
    <s v="H1398"/>
    <x v="4"/>
    <x v="1"/>
  </r>
  <r>
    <s v="H0472"/>
    <x v="1"/>
    <x v="1"/>
  </r>
  <r>
    <s v="H0584"/>
    <x v="0"/>
    <x v="0"/>
  </r>
  <r>
    <s v="H1258"/>
    <x v="1"/>
    <x v="0"/>
  </r>
  <r>
    <s v="H1587"/>
    <x v="4"/>
    <x v="1"/>
  </r>
  <r>
    <s v="H0048"/>
    <x v="1"/>
    <x v="1"/>
  </r>
  <r>
    <s v="H0203"/>
    <x v="0"/>
    <x v="1"/>
  </r>
  <r>
    <s v="H0006"/>
    <x v="0"/>
    <x v="0"/>
  </r>
  <r>
    <s v="H1532"/>
    <x v="3"/>
    <x v="0"/>
  </r>
  <r>
    <s v="H0698"/>
    <x v="3"/>
    <x v="0"/>
  </r>
  <r>
    <s v="H1293"/>
    <x v="4"/>
    <x v="0"/>
  </r>
  <r>
    <s v="H0226"/>
    <x v="2"/>
    <x v="0"/>
  </r>
  <r>
    <s v="H1856"/>
    <x v="1"/>
    <x v="1"/>
  </r>
  <r>
    <s v="H1895"/>
    <x v="1"/>
    <x v="0"/>
  </r>
  <r>
    <s v="H1785"/>
    <x v="0"/>
    <x v="0"/>
  </r>
  <r>
    <s v="H1728"/>
    <x v="2"/>
    <x v="1"/>
  </r>
  <r>
    <s v="H1546"/>
    <x v="3"/>
    <x v="0"/>
  </r>
  <r>
    <s v="H0631"/>
    <x v="4"/>
    <x v="1"/>
  </r>
  <r>
    <s v="H0813"/>
    <x v="3"/>
    <x v="1"/>
  </r>
  <r>
    <s v="H1480"/>
    <x v="2"/>
    <x v="0"/>
  </r>
  <r>
    <s v="H0740"/>
    <x v="4"/>
    <x v="1"/>
  </r>
  <r>
    <s v="H1753"/>
    <x v="1"/>
    <x v="1"/>
  </r>
  <r>
    <s v="H0347"/>
    <x v="4"/>
    <x v="1"/>
  </r>
  <r>
    <s v="H1535"/>
    <x v="3"/>
    <x v="0"/>
  </r>
  <r>
    <s v="H1306"/>
    <x v="2"/>
    <x v="0"/>
  </r>
  <r>
    <s v="H1382"/>
    <x v="3"/>
    <x v="1"/>
  </r>
  <r>
    <s v="H0535"/>
    <x v="0"/>
    <x v="1"/>
  </r>
  <r>
    <s v="H0991"/>
    <x v="4"/>
    <x v="1"/>
  </r>
  <r>
    <s v="H0537"/>
    <x v="0"/>
    <x v="1"/>
  </r>
  <r>
    <s v="H0363"/>
    <x v="3"/>
    <x v="0"/>
  </r>
  <r>
    <s v="H0164"/>
    <x v="1"/>
    <x v="0"/>
  </r>
  <r>
    <s v="H1003"/>
    <x v="4"/>
    <x v="1"/>
  </r>
  <r>
    <s v="H0630"/>
    <x v="0"/>
    <x v="0"/>
  </r>
  <r>
    <s v="H0029"/>
    <x v="0"/>
    <x v="0"/>
  </r>
  <r>
    <s v="H0398"/>
    <x v="0"/>
    <x v="1"/>
  </r>
  <r>
    <s v="H0919"/>
    <x v="0"/>
    <x v="1"/>
  </r>
  <r>
    <s v="H0454"/>
    <x v="2"/>
    <x v="0"/>
  </r>
  <r>
    <s v="H1892"/>
    <x v="4"/>
    <x v="1"/>
  </r>
  <r>
    <s v="H0982"/>
    <x v="3"/>
    <x v="0"/>
  </r>
  <r>
    <s v="H1397"/>
    <x v="0"/>
    <x v="1"/>
  </r>
  <r>
    <s v="H0904"/>
    <x v="0"/>
    <x v="0"/>
  </r>
  <r>
    <s v="H0206"/>
    <x v="0"/>
    <x v="1"/>
  </r>
  <r>
    <s v="H0865"/>
    <x v="1"/>
    <x v="0"/>
  </r>
  <r>
    <s v="H1062"/>
    <x v="4"/>
    <x v="1"/>
  </r>
  <r>
    <s v="H1537"/>
    <x v="1"/>
    <x v="1"/>
  </r>
  <r>
    <s v="H1522"/>
    <x v="2"/>
    <x v="1"/>
  </r>
  <r>
    <s v="H0857"/>
    <x v="2"/>
    <x v="0"/>
  </r>
  <r>
    <s v="H1795"/>
    <x v="1"/>
    <x v="0"/>
  </r>
  <r>
    <s v="H0360"/>
    <x v="3"/>
    <x v="1"/>
  </r>
  <r>
    <s v="H1674"/>
    <x v="3"/>
    <x v="0"/>
  </r>
  <r>
    <s v="H0543"/>
    <x v="4"/>
    <x v="0"/>
  </r>
  <r>
    <s v="H0093"/>
    <x v="3"/>
    <x v="1"/>
  </r>
  <r>
    <s v="H1794"/>
    <x v="4"/>
    <x v="0"/>
  </r>
  <r>
    <s v="H0884"/>
    <x v="2"/>
    <x v="1"/>
  </r>
  <r>
    <s v="H0544"/>
    <x v="3"/>
    <x v="0"/>
  </r>
  <r>
    <s v="H0326"/>
    <x v="3"/>
    <x v="0"/>
  </r>
  <r>
    <s v="H0914"/>
    <x v="0"/>
    <x v="0"/>
  </r>
  <r>
    <s v="H1372"/>
    <x v="0"/>
    <x v="0"/>
  </r>
  <r>
    <s v="H0626"/>
    <x v="0"/>
    <x v="0"/>
  </r>
  <r>
    <s v="H0747"/>
    <x v="2"/>
    <x v="0"/>
  </r>
  <r>
    <s v="H0345"/>
    <x v="4"/>
    <x v="0"/>
  </r>
  <r>
    <s v="H1712"/>
    <x v="0"/>
    <x v="0"/>
  </r>
  <r>
    <s v="H0725"/>
    <x v="0"/>
    <x v="0"/>
  </r>
  <r>
    <s v="H1031"/>
    <x v="3"/>
    <x v="1"/>
  </r>
  <r>
    <s v="H0760"/>
    <x v="1"/>
    <x v="0"/>
  </r>
  <r>
    <s v="H1161"/>
    <x v="1"/>
    <x v="0"/>
  </r>
  <r>
    <s v="H0703"/>
    <x v="4"/>
    <x v="0"/>
  </r>
  <r>
    <s v="H1675"/>
    <x v="3"/>
    <x v="0"/>
  </r>
  <r>
    <s v="H1784"/>
    <x v="1"/>
    <x v="1"/>
  </r>
  <r>
    <s v="H0402"/>
    <x v="0"/>
    <x v="0"/>
  </r>
  <r>
    <s v="H0140"/>
    <x v="0"/>
    <x v="0"/>
  </r>
  <r>
    <s v="H1668"/>
    <x v="0"/>
    <x v="0"/>
  </r>
  <r>
    <s v="H0563"/>
    <x v="0"/>
    <x v="0"/>
  </r>
  <r>
    <s v="H0732"/>
    <x v="0"/>
    <x v="0"/>
  </r>
  <r>
    <s v="H0101"/>
    <x v="1"/>
    <x v="0"/>
  </r>
  <r>
    <s v="H0321"/>
    <x v="3"/>
    <x v="0"/>
  </r>
  <r>
    <s v="H0420"/>
    <x v="2"/>
    <x v="1"/>
  </r>
  <r>
    <s v="H1027"/>
    <x v="4"/>
    <x v="1"/>
  </r>
  <r>
    <s v="H1262"/>
    <x v="3"/>
    <x v="1"/>
  </r>
  <r>
    <s v="H0126"/>
    <x v="3"/>
    <x v="1"/>
  </r>
  <r>
    <s v="H1282"/>
    <x v="2"/>
    <x v="1"/>
  </r>
  <r>
    <s v="H0041"/>
    <x v="1"/>
    <x v="0"/>
  </r>
  <r>
    <s v="H0385"/>
    <x v="1"/>
    <x v="0"/>
  </r>
  <r>
    <s v="H0418"/>
    <x v="3"/>
    <x v="0"/>
  </r>
  <r>
    <s v="H1019"/>
    <x v="0"/>
    <x v="0"/>
  </r>
  <r>
    <s v="H1813"/>
    <x v="0"/>
    <x v="1"/>
  </r>
  <r>
    <s v="H0393"/>
    <x v="4"/>
    <x v="0"/>
  </r>
  <r>
    <s v="H1271"/>
    <x v="0"/>
    <x v="1"/>
  </r>
  <r>
    <s v="H1132"/>
    <x v="3"/>
    <x v="1"/>
  </r>
  <r>
    <s v="H1246"/>
    <x v="4"/>
    <x v="0"/>
  </r>
  <r>
    <s v="H1748"/>
    <x v="3"/>
    <x v="0"/>
  </r>
  <r>
    <s v="H0464"/>
    <x v="0"/>
    <x v="0"/>
  </r>
  <r>
    <s v="H0470"/>
    <x v="0"/>
    <x v="1"/>
  </r>
  <r>
    <s v="H0591"/>
    <x v="2"/>
    <x v="0"/>
  </r>
  <r>
    <s v="H0198"/>
    <x v="3"/>
    <x v="0"/>
  </r>
  <r>
    <s v="H0527"/>
    <x v="2"/>
    <x v="0"/>
  </r>
  <r>
    <s v="H1888"/>
    <x v="2"/>
    <x v="0"/>
  </r>
  <r>
    <s v="H1499"/>
    <x v="0"/>
    <x v="0"/>
  </r>
  <r>
    <s v="H0523"/>
    <x v="3"/>
    <x v="0"/>
  </r>
  <r>
    <s v="H0668"/>
    <x v="2"/>
    <x v="0"/>
  </r>
  <r>
    <s v="H0896"/>
    <x v="2"/>
    <x v="1"/>
  </r>
  <r>
    <s v="H0636"/>
    <x v="1"/>
    <x v="1"/>
  </r>
  <r>
    <s v="H0039"/>
    <x v="0"/>
    <x v="0"/>
  </r>
  <r>
    <s v="H0311"/>
    <x v="1"/>
    <x v="1"/>
  </r>
  <r>
    <s v="H0502"/>
    <x v="0"/>
    <x v="1"/>
  </r>
  <r>
    <s v="H0162"/>
    <x v="2"/>
    <x v="1"/>
  </r>
  <r>
    <s v="H1825"/>
    <x v="4"/>
    <x v="1"/>
  </r>
  <r>
    <s v="H1385"/>
    <x v="0"/>
    <x v="1"/>
  </r>
  <r>
    <s v="H0122"/>
    <x v="2"/>
    <x v="1"/>
  </r>
  <r>
    <s v="H0205"/>
    <x v="1"/>
    <x v="1"/>
  </r>
  <r>
    <s v="H1536"/>
    <x v="2"/>
    <x v="1"/>
  </r>
  <r>
    <s v="H1665"/>
    <x v="0"/>
    <x v="0"/>
  </r>
  <r>
    <s v="H1552"/>
    <x v="4"/>
    <x v="0"/>
  </r>
  <r>
    <s v="H0407"/>
    <x v="2"/>
    <x v="1"/>
  </r>
  <r>
    <s v="H0831"/>
    <x v="3"/>
    <x v="0"/>
  </r>
  <r>
    <s v="H1687"/>
    <x v="4"/>
    <x v="0"/>
  </r>
  <r>
    <s v="H1483"/>
    <x v="3"/>
    <x v="0"/>
  </r>
  <r>
    <s v="H1393"/>
    <x v="4"/>
    <x v="0"/>
  </r>
  <r>
    <s v="H0128"/>
    <x v="4"/>
    <x v="1"/>
  </r>
  <r>
    <s v="H0123"/>
    <x v="0"/>
    <x v="0"/>
  </r>
  <r>
    <s v="H1490"/>
    <x v="3"/>
    <x v="1"/>
  </r>
  <r>
    <s v="H0612"/>
    <x v="2"/>
    <x v="1"/>
  </r>
  <r>
    <s v="H1119"/>
    <x v="1"/>
    <x v="1"/>
  </r>
  <r>
    <s v="H1708"/>
    <x v="4"/>
    <x v="1"/>
  </r>
  <r>
    <s v="H0409"/>
    <x v="1"/>
    <x v="0"/>
  </r>
  <r>
    <s v="H1050"/>
    <x v="3"/>
    <x v="0"/>
  </r>
  <r>
    <s v="H1754"/>
    <x v="2"/>
    <x v="1"/>
  </r>
  <r>
    <s v="H0243"/>
    <x v="4"/>
    <x v="0"/>
  </r>
  <r>
    <s v="H0490"/>
    <x v="3"/>
    <x v="0"/>
  </r>
  <r>
    <s v="H1329"/>
    <x v="1"/>
    <x v="1"/>
  </r>
  <r>
    <s v="H0718"/>
    <x v="1"/>
    <x v="0"/>
  </r>
  <r>
    <s v="H0848"/>
    <x v="1"/>
    <x v="1"/>
  </r>
  <r>
    <s v="H0271"/>
    <x v="1"/>
    <x v="0"/>
  </r>
  <r>
    <s v="H0625"/>
    <x v="3"/>
    <x v="1"/>
  </r>
  <r>
    <s v="H0432"/>
    <x v="4"/>
    <x v="0"/>
  </r>
  <r>
    <s v="H1194"/>
    <x v="0"/>
    <x v="0"/>
  </r>
  <r>
    <s v="H1015"/>
    <x v="2"/>
    <x v="1"/>
  </r>
  <r>
    <s v="H0938"/>
    <x v="2"/>
    <x v="0"/>
  </r>
  <r>
    <s v="H1830"/>
    <x v="4"/>
    <x v="1"/>
  </r>
  <r>
    <s v="H0467"/>
    <x v="3"/>
    <x v="0"/>
  </r>
  <r>
    <s v="H1077"/>
    <x v="0"/>
    <x v="0"/>
  </r>
  <r>
    <s v="H1299"/>
    <x v="3"/>
    <x v="1"/>
  </r>
  <r>
    <s v="H0565"/>
    <x v="0"/>
    <x v="0"/>
  </r>
  <r>
    <s v="H1544"/>
    <x v="2"/>
    <x v="0"/>
  </r>
  <r>
    <s v="H0713"/>
    <x v="1"/>
    <x v="0"/>
  </r>
  <r>
    <s v="H0040"/>
    <x v="2"/>
    <x v="1"/>
  </r>
  <r>
    <s v="H0957"/>
    <x v="1"/>
    <x v="1"/>
  </r>
  <r>
    <s v="H1944"/>
    <x v="4"/>
    <x v="1"/>
  </r>
  <r>
    <s v="H1810"/>
    <x v="0"/>
    <x v="1"/>
  </r>
  <r>
    <s v="H1840"/>
    <x v="2"/>
    <x v="0"/>
  </r>
  <r>
    <s v="H0032"/>
    <x v="4"/>
    <x v="0"/>
  </r>
  <r>
    <s v="H0264"/>
    <x v="4"/>
    <x v="0"/>
  </r>
  <r>
    <s v="H1920"/>
    <x v="2"/>
    <x v="0"/>
  </r>
  <r>
    <s v="H0127"/>
    <x v="3"/>
    <x v="0"/>
  </r>
  <r>
    <s v="H1066"/>
    <x v="3"/>
    <x v="0"/>
  </r>
  <r>
    <s v="H0569"/>
    <x v="2"/>
    <x v="1"/>
  </r>
  <r>
    <s v="H1345"/>
    <x v="2"/>
    <x v="0"/>
  </r>
  <r>
    <s v="H1843"/>
    <x v="4"/>
    <x v="1"/>
  </r>
  <r>
    <s v="H1447"/>
    <x v="0"/>
    <x v="0"/>
  </r>
  <r>
    <s v="H0886"/>
    <x v="0"/>
    <x v="0"/>
  </r>
  <r>
    <s v="H1742"/>
    <x v="0"/>
    <x v="0"/>
  </r>
  <r>
    <s v="H1298"/>
    <x v="1"/>
    <x v="1"/>
  </r>
  <r>
    <s v="H0841"/>
    <x v="0"/>
    <x v="0"/>
  </r>
  <r>
    <s v="H1434"/>
    <x v="0"/>
    <x v="1"/>
  </r>
  <r>
    <s v="H1974"/>
    <x v="0"/>
    <x v="0"/>
  </r>
  <r>
    <s v="H0415"/>
    <x v="2"/>
    <x v="0"/>
  </r>
  <r>
    <s v="H1489"/>
    <x v="1"/>
    <x v="1"/>
  </r>
  <r>
    <s v="H1328"/>
    <x v="0"/>
    <x v="1"/>
  </r>
  <r>
    <s v="H0862"/>
    <x v="2"/>
    <x v="0"/>
  </r>
  <r>
    <s v="H0388"/>
    <x v="0"/>
    <x v="1"/>
  </r>
  <r>
    <s v="H0019"/>
    <x v="1"/>
    <x v="1"/>
  </r>
  <r>
    <s v="H1883"/>
    <x v="4"/>
    <x v="1"/>
  </r>
  <r>
    <s v="H1229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51:G55" firstHeaderRow="1" firstDataRow="1" firstDataCol="1"/>
  <pivotFields count="3">
    <pivotField showAll="0"/>
    <pivotField axis="axisRow" dataField="1" showAll="0">
      <items count="6">
        <item h="1" x="0"/>
        <item h="1" x="2"/>
        <item h="1" x="1"/>
        <item x="4"/>
        <item h="1" x="3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"/>
    <field x="2"/>
  </rowFields>
  <rowItems count="4">
    <i>
      <x v="3"/>
    </i>
    <i r="1">
      <x/>
    </i>
    <i r="1">
      <x v="1"/>
    </i>
    <i t="grand">
      <x/>
    </i>
  </rowItems>
  <colItems count="1">
    <i/>
  </colItems>
  <dataFields count="1">
    <dataField name="Count of Highest Degre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>
  <location ref="F3:G16" firstHeaderRow="1" firstDataRow="1" firstDataCol="1"/>
  <pivotFields count="2">
    <pivotField axis="axisRow" dataField="1" showAll="0">
      <items count="7">
        <item x="0"/>
        <item x="2"/>
        <item x="1"/>
        <item x="4"/>
        <item x="3"/>
        <item x="5"/>
        <item t="default"/>
      </items>
    </pivotField>
    <pivotField axis="axisRow" showAll="0">
      <items count="4">
        <item x="1"/>
        <item x="0"/>
        <item h="1" x="2"/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Highest Degree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251" totalsRowShown="0" headerRowDxfId="38" dataDxfId="37">
  <autoFilter ref="A1:Q251"/>
  <tableColumns count="17">
    <tableColumn id="1" name="Rand"/>
    <tableColumn id="2" name="Household ID" dataDxfId="36"/>
    <tableColumn id="3" name="Income" dataDxfId="35"/>
    <tableColumn id="4" name="ATaxInc" dataDxfId="34"/>
    <tableColumn id="5" name="Grocery" dataDxfId="33"/>
    <tableColumn id="6" name="Alcohol" dataDxfId="32"/>
    <tableColumn id="7" name="Meals" dataDxfId="31"/>
    <tableColumn id="8" name="Fuel" dataDxfId="30"/>
    <tableColumn id="9" name="Cloth" dataDxfId="29"/>
    <tableColumn id="10" name="Phone" dataDxfId="28"/>
    <tableColumn id="11" name="Utilities" dataDxfId="27"/>
    <tableColumn id="12" name="Texp" dataDxfId="26"/>
    <tableColumn id="13" name="Children" dataDxfId="25"/>
    <tableColumn id="14" name="Adults" dataDxfId="24"/>
    <tableColumn id="15" name="OwnHouse" dataDxfId="23"/>
    <tableColumn id="16" name="Highest Degree" dataDxfId="22"/>
    <tableColumn id="17" name="GHH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251" totalsRowShown="0" headerRowDxfId="17" dataDxfId="16">
  <autoFilter ref="A1:Q251"/>
  <tableColumns count="17">
    <tableColumn id="1" name="Rand"/>
    <tableColumn id="2" name="Household ID" dataDxfId="15"/>
    <tableColumn id="3" name="Income" dataDxfId="14"/>
    <tableColumn id="4" name="ATaxInc" dataDxfId="13"/>
    <tableColumn id="5" name="Grocery" dataDxfId="12"/>
    <tableColumn id="6" name="Alcohol" dataDxfId="11"/>
    <tableColumn id="7" name="Meals" dataDxfId="10"/>
    <tableColumn id="8" name="Fuel" dataDxfId="9"/>
    <tableColumn id="9" name="Cloth" dataDxfId="8"/>
    <tableColumn id="10" name="Phone" dataDxfId="7"/>
    <tableColumn id="11" name="Utilities" dataDxfId="6"/>
    <tableColumn id="12" name="Texp" dataDxfId="5"/>
    <tableColumn id="13" name="Children" dataDxfId="4"/>
    <tableColumn id="14" name="Adults" dataDxfId="3"/>
    <tableColumn id="15" name="OwnHouse" dataDxfId="2"/>
    <tableColumn id="16" name="Highest Degree" dataDxfId="1"/>
    <tableColumn id="17" name="GH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251" totalsRowShown="0">
  <autoFilter ref="A1:C251">
    <filterColumn colId="1">
      <filters>
        <filter val="P"/>
      </filters>
    </filterColumn>
  </autoFilter>
  <tableColumns count="3">
    <tableColumn id="1" name="Household ID" dataDxfId="20"/>
    <tableColumn id="2" name="Highest Degree" dataDxfId="19"/>
    <tableColumn id="3" name="GHH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5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59"/>
  <sheetViews>
    <sheetView workbookViewId="0">
      <pane ySplit="1" topLeftCell="A218" activePane="bottomLeft" state="frozen"/>
      <selection pane="bottomLeft" activeCell="B1" sqref="B1:R251"/>
    </sheetView>
  </sheetViews>
  <sheetFormatPr defaultRowHeight="15" x14ac:dyDescent="0.25"/>
  <cols>
    <col min="2" max="2" width="12" bestFit="1" customWidth="1"/>
  </cols>
  <sheetData>
    <row r="1" spans="2:18" ht="30" x14ac:dyDescent="0.25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4" t="s">
        <v>16</v>
      </c>
    </row>
    <row r="2" spans="2:18" x14ac:dyDescent="0.25">
      <c r="B2">
        <v>4.8829615161595508E-3</v>
      </c>
      <c r="C2" s="5" t="s">
        <v>17</v>
      </c>
      <c r="D2" s="5">
        <v>312800</v>
      </c>
      <c r="E2" s="5">
        <v>252596</v>
      </c>
      <c r="F2" s="7">
        <v>15642</v>
      </c>
      <c r="G2" s="5">
        <v>1304</v>
      </c>
      <c r="H2" s="5">
        <v>4800</v>
      </c>
      <c r="I2" s="7">
        <v>2400</v>
      </c>
      <c r="J2" s="5">
        <v>960</v>
      </c>
      <c r="K2" s="7">
        <v>2400</v>
      </c>
      <c r="L2" s="7">
        <v>1200</v>
      </c>
      <c r="M2" s="5">
        <v>36686</v>
      </c>
      <c r="N2" s="5">
        <v>0</v>
      </c>
      <c r="O2" s="5">
        <v>5</v>
      </c>
      <c r="P2" s="5">
        <v>1</v>
      </c>
      <c r="Q2" s="1" t="s">
        <v>18</v>
      </c>
      <c r="R2" s="1" t="s">
        <v>19</v>
      </c>
    </row>
    <row r="3" spans="2:18" x14ac:dyDescent="0.25">
      <c r="B3">
        <v>1.8616290780358286E-2</v>
      </c>
      <c r="C3" s="5" t="s">
        <v>20</v>
      </c>
      <c r="D3" s="5">
        <v>65540</v>
      </c>
      <c r="E3" s="5">
        <v>57135</v>
      </c>
      <c r="F3" s="7">
        <v>5866</v>
      </c>
      <c r="G3" s="5">
        <v>0</v>
      </c>
      <c r="H3" s="5">
        <v>300</v>
      </c>
      <c r="I3" s="7">
        <v>1260</v>
      </c>
      <c r="J3" s="5">
        <v>1500</v>
      </c>
      <c r="K3" s="7">
        <v>2160</v>
      </c>
      <c r="L3" s="7">
        <v>713</v>
      </c>
      <c r="M3" s="5">
        <v>14149</v>
      </c>
      <c r="N3" s="5">
        <v>2</v>
      </c>
      <c r="O3" s="5">
        <v>3</v>
      </c>
      <c r="P3" s="5">
        <v>1</v>
      </c>
      <c r="Q3" s="1" t="s">
        <v>19</v>
      </c>
      <c r="R3" s="1" t="s">
        <v>19</v>
      </c>
    </row>
    <row r="4" spans="2:18" x14ac:dyDescent="0.25">
      <c r="B4">
        <v>2.7771843623157447E-2</v>
      </c>
      <c r="C4" s="5" t="s">
        <v>21</v>
      </c>
      <c r="D4" s="5">
        <v>109822</v>
      </c>
      <c r="E4" s="5">
        <v>81099</v>
      </c>
      <c r="F4" s="7">
        <v>5214</v>
      </c>
      <c r="G4" s="5">
        <v>2868</v>
      </c>
      <c r="H4" s="5">
        <v>900</v>
      </c>
      <c r="I4" s="7">
        <v>2100</v>
      </c>
      <c r="J4" s="5">
        <v>600</v>
      </c>
      <c r="K4" s="7">
        <v>1620</v>
      </c>
      <c r="L4" s="7">
        <v>1200</v>
      </c>
      <c r="M4" s="5">
        <v>32524</v>
      </c>
      <c r="N4" s="5">
        <v>0</v>
      </c>
      <c r="O4" s="5">
        <v>3</v>
      </c>
      <c r="P4" s="5">
        <v>1</v>
      </c>
      <c r="Q4" s="1" t="s">
        <v>18</v>
      </c>
      <c r="R4" s="1" t="s">
        <v>19</v>
      </c>
    </row>
    <row r="5" spans="2:18" x14ac:dyDescent="0.25">
      <c r="B5">
        <v>3.2959990234076968E-2</v>
      </c>
      <c r="C5" s="5" t="s">
        <v>22</v>
      </c>
      <c r="D5" s="5">
        <v>95000</v>
      </c>
      <c r="E5" s="5">
        <v>73499</v>
      </c>
      <c r="F5" s="7">
        <v>5214</v>
      </c>
      <c r="G5" s="5">
        <v>3128</v>
      </c>
      <c r="H5" s="5">
        <v>0</v>
      </c>
      <c r="I5" s="7">
        <v>5880</v>
      </c>
      <c r="J5" s="5">
        <v>4800</v>
      </c>
      <c r="K5" s="7">
        <v>1800</v>
      </c>
      <c r="L5" s="7">
        <v>280</v>
      </c>
      <c r="M5" s="5">
        <v>23481</v>
      </c>
      <c r="N5" s="5">
        <v>0</v>
      </c>
      <c r="O5" s="5">
        <v>2</v>
      </c>
      <c r="P5" s="5">
        <v>1</v>
      </c>
      <c r="Q5" s="1" t="s">
        <v>23</v>
      </c>
      <c r="R5" s="1" t="s">
        <v>19</v>
      </c>
    </row>
    <row r="6" spans="2:18" x14ac:dyDescent="0.25">
      <c r="B6">
        <v>3.601184118167669E-2</v>
      </c>
      <c r="C6" s="5" t="s">
        <v>24</v>
      </c>
      <c r="D6" s="5">
        <v>50000</v>
      </c>
      <c r="E6" s="5">
        <v>39622</v>
      </c>
      <c r="F6" s="7">
        <v>5735</v>
      </c>
      <c r="G6" s="5">
        <v>2607</v>
      </c>
      <c r="H6" s="5">
        <v>600</v>
      </c>
      <c r="I6" s="7">
        <v>360</v>
      </c>
      <c r="J6" s="5">
        <v>1200</v>
      </c>
      <c r="K6" s="7">
        <v>720</v>
      </c>
      <c r="L6" s="7">
        <v>1300</v>
      </c>
      <c r="M6" s="5">
        <v>13702</v>
      </c>
      <c r="N6" s="5">
        <v>0</v>
      </c>
      <c r="O6" s="5">
        <v>1</v>
      </c>
      <c r="P6" s="5">
        <v>1</v>
      </c>
      <c r="Q6" s="1" t="s">
        <v>25</v>
      </c>
      <c r="R6" s="1" t="s">
        <v>26</v>
      </c>
    </row>
    <row r="7" spans="2:18" x14ac:dyDescent="0.25">
      <c r="B7">
        <v>5.7374797814874721E-2</v>
      </c>
      <c r="C7" s="5" t="s">
        <v>27</v>
      </c>
      <c r="D7" s="5">
        <v>31500</v>
      </c>
      <c r="E7" s="5">
        <v>26369</v>
      </c>
      <c r="F7" s="7">
        <v>7821</v>
      </c>
      <c r="G7" s="5">
        <v>0</v>
      </c>
      <c r="H7" s="5">
        <v>0</v>
      </c>
      <c r="I7" s="7">
        <v>2400</v>
      </c>
      <c r="J7" s="5">
        <v>0</v>
      </c>
      <c r="K7" s="7">
        <v>3000</v>
      </c>
      <c r="L7" s="7">
        <v>1480</v>
      </c>
      <c r="M7" s="5">
        <v>18301</v>
      </c>
      <c r="N7" s="5">
        <v>0</v>
      </c>
      <c r="O7" s="5">
        <v>2</v>
      </c>
      <c r="P7" s="5">
        <v>1</v>
      </c>
      <c r="Q7" s="1" t="s">
        <v>23</v>
      </c>
      <c r="R7" s="1" t="s">
        <v>26</v>
      </c>
    </row>
    <row r="8" spans="2:18" x14ac:dyDescent="0.25">
      <c r="B8">
        <v>6.9582201605273591E-2</v>
      </c>
      <c r="C8" s="5" t="s">
        <v>28</v>
      </c>
      <c r="D8" s="5">
        <v>32469</v>
      </c>
      <c r="E8" s="5">
        <v>32230</v>
      </c>
      <c r="F8" s="7">
        <v>5214</v>
      </c>
      <c r="G8" s="5">
        <v>0</v>
      </c>
      <c r="H8" s="5">
        <v>360</v>
      </c>
      <c r="I8" s="7">
        <v>1200</v>
      </c>
      <c r="J8" s="5">
        <v>600</v>
      </c>
      <c r="K8" s="7">
        <v>1080</v>
      </c>
      <c r="L8" s="7">
        <v>1600</v>
      </c>
      <c r="M8" s="5">
        <v>15357</v>
      </c>
      <c r="N8" s="5">
        <v>0</v>
      </c>
      <c r="O8" s="5">
        <v>2</v>
      </c>
      <c r="P8" s="5">
        <v>1</v>
      </c>
      <c r="Q8" s="1" t="s">
        <v>25</v>
      </c>
      <c r="R8" s="1" t="s">
        <v>26</v>
      </c>
    </row>
    <row r="9" spans="2:18" x14ac:dyDescent="0.25">
      <c r="B9">
        <v>7.2939237647633284E-2</v>
      </c>
      <c r="C9" s="5" t="s">
        <v>29</v>
      </c>
      <c r="D9" s="5">
        <v>77000</v>
      </c>
      <c r="E9" s="5">
        <v>56854</v>
      </c>
      <c r="F9" s="7">
        <v>4171</v>
      </c>
      <c r="G9" s="5">
        <v>1564</v>
      </c>
      <c r="H9" s="5">
        <v>4800</v>
      </c>
      <c r="I9" s="7">
        <v>240</v>
      </c>
      <c r="J9" s="5">
        <v>1800</v>
      </c>
      <c r="K9" s="7">
        <v>1200</v>
      </c>
      <c r="L9" s="7">
        <v>1000</v>
      </c>
      <c r="M9" s="5">
        <v>24889</v>
      </c>
      <c r="N9" s="5">
        <v>0</v>
      </c>
      <c r="O9" s="5">
        <v>1</v>
      </c>
      <c r="P9" s="5">
        <v>1</v>
      </c>
      <c r="Q9" s="1" t="s">
        <v>18</v>
      </c>
      <c r="R9" s="1" t="s">
        <v>19</v>
      </c>
    </row>
    <row r="10" spans="2:18" x14ac:dyDescent="0.25">
      <c r="B10">
        <v>7.6296273689992977E-2</v>
      </c>
      <c r="C10" s="5" t="s">
        <v>30</v>
      </c>
      <c r="D10" s="5">
        <v>98188</v>
      </c>
      <c r="E10" s="5">
        <v>81895</v>
      </c>
      <c r="F10" s="7">
        <v>5214</v>
      </c>
      <c r="G10" s="5">
        <v>5214</v>
      </c>
      <c r="H10" s="5">
        <v>510</v>
      </c>
      <c r="I10" s="7">
        <v>540</v>
      </c>
      <c r="J10" s="5">
        <v>0</v>
      </c>
      <c r="K10" s="7">
        <v>1260</v>
      </c>
      <c r="L10" s="7">
        <v>620</v>
      </c>
      <c r="M10" s="5">
        <v>17969</v>
      </c>
      <c r="N10" s="5">
        <v>0</v>
      </c>
      <c r="O10" s="5">
        <v>3</v>
      </c>
      <c r="P10" s="5">
        <v>0</v>
      </c>
      <c r="Q10" s="1" t="s">
        <v>25</v>
      </c>
      <c r="R10" s="1" t="s">
        <v>19</v>
      </c>
    </row>
    <row r="11" spans="2:18" x14ac:dyDescent="0.25">
      <c r="B11">
        <v>7.6296273689992977E-2</v>
      </c>
      <c r="C11" s="5" t="s">
        <v>31</v>
      </c>
      <c r="D11" s="5">
        <v>86000</v>
      </c>
      <c r="E11" s="5">
        <v>69207</v>
      </c>
      <c r="F11" s="7">
        <v>7821</v>
      </c>
      <c r="G11" s="5">
        <v>1043</v>
      </c>
      <c r="H11" s="5">
        <v>1200</v>
      </c>
      <c r="I11" s="7">
        <v>1440</v>
      </c>
      <c r="J11" s="5">
        <v>600</v>
      </c>
      <c r="K11" s="7">
        <v>1440</v>
      </c>
      <c r="L11" s="7">
        <v>800</v>
      </c>
      <c r="M11" s="5">
        <v>24248</v>
      </c>
      <c r="N11" s="5">
        <v>0</v>
      </c>
      <c r="O11" s="5">
        <v>2</v>
      </c>
      <c r="P11" s="5">
        <v>1</v>
      </c>
      <c r="Q11" s="1" t="s">
        <v>23</v>
      </c>
      <c r="R11" s="1" t="s">
        <v>26</v>
      </c>
    </row>
    <row r="12" spans="2:18" x14ac:dyDescent="0.25">
      <c r="B12">
        <v>7.7211828974272895E-2</v>
      </c>
      <c r="C12" s="5" t="s">
        <v>32</v>
      </c>
      <c r="D12" s="5">
        <v>24380</v>
      </c>
      <c r="E12" s="5">
        <v>24380</v>
      </c>
      <c r="F12" s="7">
        <v>10428</v>
      </c>
      <c r="G12" s="5">
        <v>782</v>
      </c>
      <c r="H12" s="5">
        <v>240</v>
      </c>
      <c r="I12" s="7">
        <v>300</v>
      </c>
      <c r="J12" s="5">
        <v>120</v>
      </c>
      <c r="K12" s="7">
        <v>1080</v>
      </c>
      <c r="L12" s="7">
        <v>1080</v>
      </c>
      <c r="M12" s="5">
        <v>16450</v>
      </c>
      <c r="N12" s="5">
        <v>0</v>
      </c>
      <c r="O12" s="5">
        <v>2</v>
      </c>
      <c r="P12" s="5">
        <v>1</v>
      </c>
      <c r="Q12" s="1" t="s">
        <v>19</v>
      </c>
      <c r="R12" s="1" t="s">
        <v>19</v>
      </c>
    </row>
    <row r="13" spans="2:18" x14ac:dyDescent="0.25">
      <c r="B13">
        <v>9.2776268807031465E-2</v>
      </c>
      <c r="C13" s="5" t="s">
        <v>33</v>
      </c>
      <c r="D13" s="5">
        <v>37000</v>
      </c>
      <c r="E13" s="5">
        <v>30302</v>
      </c>
      <c r="F13" s="7">
        <v>4171</v>
      </c>
      <c r="G13" s="5">
        <v>0</v>
      </c>
      <c r="H13" s="5">
        <v>0</v>
      </c>
      <c r="I13" s="7">
        <v>480</v>
      </c>
      <c r="J13" s="5">
        <v>480</v>
      </c>
      <c r="K13" s="7">
        <v>840</v>
      </c>
      <c r="L13" s="7">
        <v>200</v>
      </c>
      <c r="M13" s="5">
        <v>8021</v>
      </c>
      <c r="N13" s="5">
        <v>0</v>
      </c>
      <c r="O13" s="5">
        <v>1</v>
      </c>
      <c r="P13" s="5">
        <v>0</v>
      </c>
      <c r="Q13" s="1" t="s">
        <v>19</v>
      </c>
      <c r="R13" s="1" t="s">
        <v>19</v>
      </c>
    </row>
    <row r="14" spans="2:18" x14ac:dyDescent="0.25">
      <c r="B14">
        <v>9.4912564470351277E-2</v>
      </c>
      <c r="C14" s="5" t="s">
        <v>34</v>
      </c>
      <c r="D14" s="5">
        <v>51600</v>
      </c>
      <c r="E14" s="5">
        <v>40768</v>
      </c>
      <c r="F14" s="7">
        <v>4171</v>
      </c>
      <c r="G14" s="5">
        <v>1043</v>
      </c>
      <c r="H14" s="5">
        <v>3000</v>
      </c>
      <c r="I14" s="7">
        <v>1200</v>
      </c>
      <c r="J14" s="5">
        <v>960</v>
      </c>
      <c r="K14" s="7">
        <v>780</v>
      </c>
      <c r="L14" s="7">
        <v>1200</v>
      </c>
      <c r="M14" s="5">
        <v>18301</v>
      </c>
      <c r="N14" s="5">
        <v>0</v>
      </c>
      <c r="O14" s="5">
        <v>1</v>
      </c>
      <c r="P14" s="5">
        <v>0</v>
      </c>
      <c r="Q14" s="1" t="s">
        <v>25</v>
      </c>
      <c r="R14" s="1" t="s">
        <v>26</v>
      </c>
    </row>
    <row r="15" spans="2:18" x14ac:dyDescent="0.25">
      <c r="B15">
        <v>9.7048860133671075E-2</v>
      </c>
      <c r="C15" s="5" t="s">
        <v>35</v>
      </c>
      <c r="D15" s="5">
        <v>60000</v>
      </c>
      <c r="E15" s="5">
        <v>50618</v>
      </c>
      <c r="F15" s="7">
        <v>5214</v>
      </c>
      <c r="G15" s="5">
        <v>2607</v>
      </c>
      <c r="H15" s="5">
        <v>3600</v>
      </c>
      <c r="I15" s="7">
        <v>3840</v>
      </c>
      <c r="J15" s="5">
        <v>0</v>
      </c>
      <c r="K15" s="7">
        <v>1200</v>
      </c>
      <c r="L15" s="7">
        <v>3200</v>
      </c>
      <c r="M15" s="5">
        <v>27768</v>
      </c>
      <c r="N15" s="5">
        <v>0</v>
      </c>
      <c r="O15" s="5">
        <v>2</v>
      </c>
      <c r="P15" s="5">
        <v>0</v>
      </c>
      <c r="Q15" s="1" t="s">
        <v>25</v>
      </c>
      <c r="R15" s="1" t="s">
        <v>26</v>
      </c>
    </row>
    <row r="16" spans="2:18" x14ac:dyDescent="0.25">
      <c r="B16">
        <v>9.9185155796990887E-2</v>
      </c>
      <c r="C16" s="5" t="s">
        <v>36</v>
      </c>
      <c r="D16" s="5">
        <v>17286</v>
      </c>
      <c r="E16" s="5">
        <v>17286</v>
      </c>
      <c r="F16" s="7">
        <v>3128</v>
      </c>
      <c r="G16" s="5">
        <v>0</v>
      </c>
      <c r="H16" s="5">
        <v>600</v>
      </c>
      <c r="I16" s="7">
        <v>720</v>
      </c>
      <c r="J16" s="5">
        <v>0</v>
      </c>
      <c r="K16" s="7">
        <v>1200</v>
      </c>
      <c r="L16" s="7">
        <v>2600</v>
      </c>
      <c r="M16" s="5">
        <v>9852</v>
      </c>
      <c r="N16" s="5">
        <v>0</v>
      </c>
      <c r="O16" s="5">
        <v>2</v>
      </c>
      <c r="P16" s="5">
        <v>0</v>
      </c>
      <c r="Q16" s="1" t="s">
        <v>19</v>
      </c>
      <c r="R16" s="1" t="s">
        <v>19</v>
      </c>
    </row>
    <row r="17" spans="2:18" x14ac:dyDescent="0.25">
      <c r="B17">
        <v>0.10132145146031069</v>
      </c>
      <c r="C17" s="5" t="s">
        <v>37</v>
      </c>
      <c r="D17" s="5">
        <v>163698</v>
      </c>
      <c r="E17" s="5">
        <v>122541</v>
      </c>
      <c r="F17" s="7">
        <v>8342</v>
      </c>
      <c r="G17" s="5">
        <v>0</v>
      </c>
      <c r="H17" s="5">
        <v>1080</v>
      </c>
      <c r="I17" s="7">
        <v>1920</v>
      </c>
      <c r="J17" s="5">
        <v>600</v>
      </c>
      <c r="K17" s="7">
        <v>960</v>
      </c>
      <c r="L17" s="7">
        <v>1500</v>
      </c>
      <c r="M17" s="5">
        <v>27540</v>
      </c>
      <c r="N17" s="5">
        <v>2</v>
      </c>
      <c r="O17" s="5">
        <v>2</v>
      </c>
      <c r="P17" s="5">
        <v>1</v>
      </c>
      <c r="Q17" s="1" t="s">
        <v>19</v>
      </c>
      <c r="R17" s="1" t="s">
        <v>26</v>
      </c>
    </row>
    <row r="18" spans="2:18" x14ac:dyDescent="0.25">
      <c r="B18">
        <v>0.10528885769219032</v>
      </c>
      <c r="C18" s="5" t="s">
        <v>38</v>
      </c>
      <c r="D18" s="5">
        <v>30524</v>
      </c>
      <c r="E18" s="5">
        <v>25671</v>
      </c>
      <c r="F18" s="7">
        <v>6257</v>
      </c>
      <c r="G18" s="5">
        <v>1043</v>
      </c>
      <c r="H18" s="5">
        <v>240</v>
      </c>
      <c r="I18" s="7">
        <v>300</v>
      </c>
      <c r="J18" s="5">
        <v>0</v>
      </c>
      <c r="K18" s="7">
        <v>240</v>
      </c>
      <c r="L18" s="7">
        <v>1050</v>
      </c>
      <c r="M18" s="5">
        <v>12490</v>
      </c>
      <c r="N18" s="5">
        <v>0</v>
      </c>
      <c r="O18" s="5">
        <v>1</v>
      </c>
      <c r="P18" s="5">
        <v>1</v>
      </c>
      <c r="Q18" s="1" t="s">
        <v>19</v>
      </c>
      <c r="R18" s="1" t="s">
        <v>19</v>
      </c>
    </row>
    <row r="19" spans="2:18" x14ac:dyDescent="0.25">
      <c r="B19">
        <v>0.10589922788171027</v>
      </c>
      <c r="C19" s="5" t="s">
        <v>39</v>
      </c>
      <c r="D19" s="5">
        <v>27001</v>
      </c>
      <c r="E19" s="5">
        <v>26262</v>
      </c>
      <c r="F19" s="7">
        <v>7300</v>
      </c>
      <c r="G19" s="5">
        <v>521</v>
      </c>
      <c r="H19" s="5">
        <v>0</v>
      </c>
      <c r="I19" s="7">
        <v>420</v>
      </c>
      <c r="J19" s="5">
        <v>240</v>
      </c>
      <c r="K19" s="7">
        <v>120</v>
      </c>
      <c r="L19" s="7">
        <v>1420</v>
      </c>
      <c r="M19" s="5">
        <v>15751</v>
      </c>
      <c r="N19" s="5">
        <v>1</v>
      </c>
      <c r="O19" s="5">
        <v>2</v>
      </c>
      <c r="P19" s="5">
        <v>1</v>
      </c>
      <c r="Q19" s="1" t="s">
        <v>23</v>
      </c>
      <c r="R19" s="1" t="s">
        <v>19</v>
      </c>
    </row>
    <row r="20" spans="2:18" x14ac:dyDescent="0.25">
      <c r="B20">
        <v>0.11597033600878934</v>
      </c>
      <c r="C20" s="5" t="s">
        <v>40</v>
      </c>
      <c r="D20" s="5">
        <v>54060</v>
      </c>
      <c r="E20" s="5">
        <v>42529</v>
      </c>
      <c r="F20" s="7">
        <v>5214</v>
      </c>
      <c r="G20" s="5">
        <v>1043</v>
      </c>
      <c r="H20" s="5">
        <v>840</v>
      </c>
      <c r="I20" s="7">
        <v>2400</v>
      </c>
      <c r="J20" s="5">
        <v>0</v>
      </c>
      <c r="K20" s="7">
        <v>1200</v>
      </c>
      <c r="L20" s="7">
        <v>600</v>
      </c>
      <c r="M20" s="5">
        <v>19297</v>
      </c>
      <c r="N20" s="5">
        <v>0</v>
      </c>
      <c r="O20" s="5">
        <v>1</v>
      </c>
      <c r="P20" s="5">
        <v>1</v>
      </c>
      <c r="Q20" s="1" t="s">
        <v>19</v>
      </c>
      <c r="R20" s="1" t="s">
        <v>19</v>
      </c>
    </row>
    <row r="21" spans="2:18" x14ac:dyDescent="0.25">
      <c r="B21">
        <v>0.11780144657734916</v>
      </c>
      <c r="C21" s="5" t="s">
        <v>41</v>
      </c>
      <c r="D21" s="5">
        <v>14300</v>
      </c>
      <c r="E21" s="5">
        <v>14054</v>
      </c>
      <c r="F21" s="7">
        <v>7821</v>
      </c>
      <c r="G21" s="5">
        <v>522</v>
      </c>
      <c r="H21" s="5">
        <v>1680</v>
      </c>
      <c r="I21" s="7">
        <v>3000</v>
      </c>
      <c r="J21" s="5">
        <v>600</v>
      </c>
      <c r="K21" s="7">
        <v>1440</v>
      </c>
      <c r="L21" s="7">
        <v>1700</v>
      </c>
      <c r="M21" s="5">
        <v>23493</v>
      </c>
      <c r="N21" s="5">
        <v>0</v>
      </c>
      <c r="O21" s="5">
        <v>2</v>
      </c>
      <c r="P21" s="5">
        <v>1</v>
      </c>
      <c r="Q21" s="1" t="s">
        <v>18</v>
      </c>
      <c r="R21" s="1" t="s">
        <v>26</v>
      </c>
    </row>
    <row r="22" spans="2:18" x14ac:dyDescent="0.25">
      <c r="B22">
        <v>0.12848292489394819</v>
      </c>
      <c r="C22" s="5" t="s">
        <v>42</v>
      </c>
      <c r="D22" s="5">
        <v>13640</v>
      </c>
      <c r="E22" s="5">
        <v>13640</v>
      </c>
      <c r="F22" s="7">
        <v>3650</v>
      </c>
      <c r="G22" s="5">
        <v>0</v>
      </c>
      <c r="H22" s="5">
        <v>600</v>
      </c>
      <c r="I22" s="7">
        <v>600</v>
      </c>
      <c r="J22" s="5">
        <v>600</v>
      </c>
      <c r="K22" s="7">
        <v>600</v>
      </c>
      <c r="L22" s="7">
        <v>500</v>
      </c>
      <c r="M22" s="5">
        <v>8914</v>
      </c>
      <c r="N22" s="5">
        <v>0</v>
      </c>
      <c r="O22" s="5">
        <v>1</v>
      </c>
      <c r="P22" s="5">
        <v>0</v>
      </c>
      <c r="Q22" s="1" t="s">
        <v>25</v>
      </c>
      <c r="R22" s="1" t="s">
        <v>26</v>
      </c>
    </row>
    <row r="23" spans="2:18" x14ac:dyDescent="0.25">
      <c r="B23">
        <v>0.13458662678914762</v>
      </c>
      <c r="C23" s="5" t="s">
        <v>43</v>
      </c>
      <c r="D23" s="5">
        <v>108988</v>
      </c>
      <c r="E23" s="5">
        <v>85683</v>
      </c>
      <c r="F23" s="7">
        <v>4693</v>
      </c>
      <c r="G23" s="5">
        <v>521</v>
      </c>
      <c r="H23" s="5">
        <v>480</v>
      </c>
      <c r="I23" s="7">
        <v>720</v>
      </c>
      <c r="J23" s="5">
        <v>480</v>
      </c>
      <c r="K23" s="7">
        <v>1200</v>
      </c>
      <c r="L23" s="7">
        <v>1800</v>
      </c>
      <c r="M23" s="5">
        <v>13946</v>
      </c>
      <c r="N23" s="5">
        <v>0</v>
      </c>
      <c r="O23" s="5">
        <v>2</v>
      </c>
      <c r="P23" s="5">
        <v>1</v>
      </c>
      <c r="Q23" s="1" t="s">
        <v>18</v>
      </c>
      <c r="R23" s="1" t="s">
        <v>19</v>
      </c>
    </row>
    <row r="24" spans="2:18" x14ac:dyDescent="0.25">
      <c r="B24">
        <v>0.14465773491622669</v>
      </c>
      <c r="C24" s="5" t="s">
        <v>44</v>
      </c>
      <c r="D24" s="5">
        <v>123000</v>
      </c>
      <c r="E24" s="5">
        <v>82284</v>
      </c>
      <c r="F24" s="7">
        <v>5214</v>
      </c>
      <c r="G24" s="5">
        <v>3911</v>
      </c>
      <c r="H24" s="5">
        <v>480</v>
      </c>
      <c r="I24" s="7">
        <v>0</v>
      </c>
      <c r="J24" s="5">
        <v>600</v>
      </c>
      <c r="K24" s="7">
        <v>600</v>
      </c>
      <c r="L24" s="7">
        <v>600</v>
      </c>
      <c r="M24" s="5">
        <v>15209</v>
      </c>
      <c r="N24" s="5">
        <v>0</v>
      </c>
      <c r="O24" s="5">
        <v>1</v>
      </c>
      <c r="P24" s="5">
        <v>0</v>
      </c>
      <c r="Q24" s="1" t="s">
        <v>23</v>
      </c>
      <c r="R24" s="1" t="s">
        <v>26</v>
      </c>
    </row>
    <row r="25" spans="2:18" x14ac:dyDescent="0.25">
      <c r="B25">
        <v>0.14496292001098668</v>
      </c>
      <c r="C25" s="5" t="s">
        <v>45</v>
      </c>
      <c r="D25" s="5">
        <v>71342</v>
      </c>
      <c r="E25" s="5">
        <v>59373</v>
      </c>
      <c r="F25" s="7">
        <v>15642</v>
      </c>
      <c r="G25" s="5">
        <v>521</v>
      </c>
      <c r="H25" s="5">
        <v>540</v>
      </c>
      <c r="I25" s="7">
        <v>2250</v>
      </c>
      <c r="J25" s="5">
        <v>3300</v>
      </c>
      <c r="K25" s="7">
        <v>1140</v>
      </c>
      <c r="L25" s="7">
        <v>1275</v>
      </c>
      <c r="M25" s="5">
        <v>37302</v>
      </c>
      <c r="N25" s="5">
        <v>1</v>
      </c>
      <c r="O25" s="5">
        <v>3</v>
      </c>
      <c r="P25" s="5">
        <v>1</v>
      </c>
      <c r="Q25" s="1" t="s">
        <v>19</v>
      </c>
      <c r="R25" s="1" t="s">
        <v>26</v>
      </c>
    </row>
    <row r="26" spans="2:18" x14ac:dyDescent="0.25">
      <c r="B26">
        <v>0.15076143681142612</v>
      </c>
      <c r="C26" s="5" t="s">
        <v>46</v>
      </c>
      <c r="D26" s="5">
        <v>72000</v>
      </c>
      <c r="E26" s="5">
        <v>59175</v>
      </c>
      <c r="F26" s="7">
        <v>6257</v>
      </c>
      <c r="G26" s="5">
        <v>3389</v>
      </c>
      <c r="H26" s="5">
        <v>2400</v>
      </c>
      <c r="I26" s="7">
        <v>2280</v>
      </c>
      <c r="J26" s="5">
        <v>300</v>
      </c>
      <c r="K26" s="7">
        <v>690</v>
      </c>
      <c r="L26" s="7">
        <v>1550</v>
      </c>
      <c r="M26" s="5">
        <v>24631</v>
      </c>
      <c r="N26" s="5">
        <v>0</v>
      </c>
      <c r="O26" s="5">
        <v>2</v>
      </c>
      <c r="P26" s="5">
        <v>1</v>
      </c>
      <c r="Q26" s="1" t="s">
        <v>23</v>
      </c>
      <c r="R26" s="1" t="s">
        <v>19</v>
      </c>
    </row>
    <row r="27" spans="2:18" x14ac:dyDescent="0.25">
      <c r="B27">
        <v>0.15961180455946533</v>
      </c>
      <c r="C27" s="5" t="s">
        <v>47</v>
      </c>
      <c r="D27" s="5">
        <v>283447</v>
      </c>
      <c r="E27" s="5">
        <v>194154</v>
      </c>
      <c r="F27" s="7">
        <v>6257</v>
      </c>
      <c r="G27" s="5">
        <v>1564</v>
      </c>
      <c r="H27" s="5">
        <v>2400</v>
      </c>
      <c r="I27" s="7">
        <v>720</v>
      </c>
      <c r="J27" s="5">
        <v>1200</v>
      </c>
      <c r="K27" s="7">
        <v>2400</v>
      </c>
      <c r="L27" s="7">
        <v>930</v>
      </c>
      <c r="M27" s="5">
        <v>34053</v>
      </c>
      <c r="N27" s="5">
        <v>0</v>
      </c>
      <c r="O27" s="5">
        <v>3</v>
      </c>
      <c r="P27" s="5">
        <v>1</v>
      </c>
      <c r="Q27" s="1" t="s">
        <v>18</v>
      </c>
      <c r="R27" s="1" t="s">
        <v>26</v>
      </c>
    </row>
    <row r="28" spans="2:18" x14ac:dyDescent="0.25">
      <c r="B28">
        <v>0.16418958098086492</v>
      </c>
      <c r="C28" s="5" t="s">
        <v>48</v>
      </c>
      <c r="D28" s="5">
        <v>13949</v>
      </c>
      <c r="E28" s="5">
        <v>13138</v>
      </c>
      <c r="F28" s="7">
        <v>6257</v>
      </c>
      <c r="G28" s="5">
        <v>2086</v>
      </c>
      <c r="H28" s="5">
        <v>240</v>
      </c>
      <c r="I28" s="7">
        <v>600</v>
      </c>
      <c r="J28" s="5">
        <v>360</v>
      </c>
      <c r="K28" s="7">
        <v>0</v>
      </c>
      <c r="L28" s="7">
        <v>165</v>
      </c>
      <c r="M28" s="5">
        <v>9708</v>
      </c>
      <c r="N28" s="5">
        <v>0</v>
      </c>
      <c r="O28" s="5">
        <v>1</v>
      </c>
      <c r="P28" s="5">
        <v>0</v>
      </c>
      <c r="Q28" s="1" t="s">
        <v>25</v>
      </c>
      <c r="R28" s="1" t="s">
        <v>26</v>
      </c>
    </row>
    <row r="29" spans="2:18" x14ac:dyDescent="0.25">
      <c r="B29">
        <v>0.17090365306558428</v>
      </c>
      <c r="C29" s="5" t="s">
        <v>49</v>
      </c>
      <c r="D29" s="5">
        <v>14532</v>
      </c>
      <c r="E29" s="5">
        <v>14532</v>
      </c>
      <c r="F29" s="7">
        <v>4953</v>
      </c>
      <c r="G29" s="5">
        <v>0</v>
      </c>
      <c r="H29" s="5">
        <v>624</v>
      </c>
      <c r="I29" s="7">
        <v>60</v>
      </c>
      <c r="J29" s="5">
        <v>60</v>
      </c>
      <c r="K29" s="7">
        <v>120</v>
      </c>
      <c r="L29" s="7">
        <v>5</v>
      </c>
      <c r="M29" s="5">
        <v>6358</v>
      </c>
      <c r="N29" s="5">
        <v>0</v>
      </c>
      <c r="O29" s="5">
        <v>1</v>
      </c>
      <c r="P29" s="5">
        <v>1</v>
      </c>
      <c r="Q29" s="1" t="s">
        <v>18</v>
      </c>
      <c r="R29" s="1" t="s">
        <v>26</v>
      </c>
    </row>
    <row r="30" spans="2:18" x14ac:dyDescent="0.25">
      <c r="B30">
        <v>0.17090365306558428</v>
      </c>
      <c r="C30" s="5" t="s">
        <v>50</v>
      </c>
      <c r="D30" s="5">
        <v>70928</v>
      </c>
      <c r="E30" s="5">
        <v>56940</v>
      </c>
      <c r="F30" s="7">
        <v>19553</v>
      </c>
      <c r="G30" s="5">
        <v>0</v>
      </c>
      <c r="H30" s="5">
        <v>480</v>
      </c>
      <c r="I30" s="7">
        <v>1740</v>
      </c>
      <c r="J30" s="5">
        <v>1380</v>
      </c>
      <c r="K30" s="7">
        <v>1080</v>
      </c>
      <c r="L30" s="7">
        <v>1475</v>
      </c>
      <c r="M30" s="5">
        <v>34118</v>
      </c>
      <c r="N30" s="5">
        <v>3</v>
      </c>
      <c r="O30" s="5">
        <v>2</v>
      </c>
      <c r="P30" s="5">
        <v>1</v>
      </c>
      <c r="Q30" s="1" t="s">
        <v>19</v>
      </c>
      <c r="R30" s="1" t="s">
        <v>26</v>
      </c>
    </row>
    <row r="31" spans="2:18" x14ac:dyDescent="0.25">
      <c r="B31">
        <v>0.18036439100314341</v>
      </c>
      <c r="C31" s="5" t="s">
        <v>51</v>
      </c>
      <c r="D31" s="5">
        <v>180061</v>
      </c>
      <c r="E31" s="5">
        <v>127627</v>
      </c>
      <c r="F31" s="7">
        <v>7821</v>
      </c>
      <c r="G31" s="5">
        <v>1043</v>
      </c>
      <c r="H31" s="5">
        <v>2100</v>
      </c>
      <c r="I31" s="7">
        <v>3240</v>
      </c>
      <c r="J31" s="5">
        <v>3600</v>
      </c>
      <c r="K31" s="7">
        <v>1860</v>
      </c>
      <c r="L31" s="7">
        <v>1400</v>
      </c>
      <c r="M31" s="5">
        <v>30684</v>
      </c>
      <c r="N31" s="5">
        <v>0</v>
      </c>
      <c r="O31" s="5">
        <v>2</v>
      </c>
      <c r="P31" s="5">
        <v>0</v>
      </c>
      <c r="Q31" s="1" t="s">
        <v>23</v>
      </c>
      <c r="R31" s="1" t="s">
        <v>19</v>
      </c>
    </row>
    <row r="32" spans="2:18" x14ac:dyDescent="0.25">
      <c r="B32">
        <v>0.19409772026734215</v>
      </c>
      <c r="C32" s="5" t="s">
        <v>52</v>
      </c>
      <c r="D32" s="5">
        <v>87000</v>
      </c>
      <c r="E32" s="5">
        <v>69958</v>
      </c>
      <c r="F32" s="7">
        <v>10428</v>
      </c>
      <c r="G32" s="5">
        <v>782</v>
      </c>
      <c r="H32" s="5">
        <v>600</v>
      </c>
      <c r="I32" s="7">
        <v>3000</v>
      </c>
      <c r="J32" s="5">
        <v>1920</v>
      </c>
      <c r="K32" s="7">
        <v>1140</v>
      </c>
      <c r="L32" s="7">
        <v>800</v>
      </c>
      <c r="M32" s="5">
        <v>35073</v>
      </c>
      <c r="N32" s="5">
        <v>0</v>
      </c>
      <c r="O32" s="5">
        <v>2</v>
      </c>
      <c r="P32" s="5">
        <v>1</v>
      </c>
      <c r="Q32" s="1" t="s">
        <v>23</v>
      </c>
      <c r="R32" s="1" t="s">
        <v>26</v>
      </c>
    </row>
    <row r="33" spans="2:18" x14ac:dyDescent="0.25">
      <c r="B33">
        <v>0.2053895687734611</v>
      </c>
      <c r="C33" s="5" t="s">
        <v>53</v>
      </c>
      <c r="D33" s="5">
        <v>38254</v>
      </c>
      <c r="E33" s="5">
        <v>34533</v>
      </c>
      <c r="F33" s="7">
        <v>7821</v>
      </c>
      <c r="G33" s="5">
        <v>0</v>
      </c>
      <c r="H33" s="5">
        <v>480</v>
      </c>
      <c r="I33" s="7">
        <v>720</v>
      </c>
      <c r="J33" s="5">
        <v>600</v>
      </c>
      <c r="K33" s="7">
        <v>1080</v>
      </c>
      <c r="L33" s="7">
        <v>660</v>
      </c>
      <c r="M33" s="5">
        <v>11861</v>
      </c>
      <c r="N33" s="5">
        <v>1</v>
      </c>
      <c r="O33" s="5">
        <v>2</v>
      </c>
      <c r="P33" s="5">
        <v>0</v>
      </c>
      <c r="Q33" s="1" t="s">
        <v>54</v>
      </c>
      <c r="R33" s="1" t="s">
        <v>19</v>
      </c>
    </row>
    <row r="34" spans="2:18" x14ac:dyDescent="0.25">
      <c r="B34">
        <v>0.20569475386822109</v>
      </c>
      <c r="C34" s="5" t="s">
        <v>55</v>
      </c>
      <c r="D34" s="5">
        <v>144139</v>
      </c>
      <c r="E34" s="5">
        <v>106705</v>
      </c>
      <c r="F34" s="7">
        <v>8082</v>
      </c>
      <c r="G34" s="5">
        <v>913</v>
      </c>
      <c r="H34" s="5">
        <v>960</v>
      </c>
      <c r="I34" s="7">
        <v>1800</v>
      </c>
      <c r="J34" s="5">
        <v>600</v>
      </c>
      <c r="K34" s="7">
        <v>600</v>
      </c>
      <c r="L34" s="7">
        <v>1398</v>
      </c>
      <c r="M34" s="5">
        <v>20515</v>
      </c>
      <c r="N34" s="5">
        <v>0</v>
      </c>
      <c r="O34" s="5">
        <v>2</v>
      </c>
      <c r="P34" s="5">
        <v>1</v>
      </c>
      <c r="Q34" s="1" t="s">
        <v>23</v>
      </c>
      <c r="R34" s="1" t="s">
        <v>19</v>
      </c>
    </row>
    <row r="35" spans="2:18" x14ac:dyDescent="0.25">
      <c r="B35">
        <v>0.21454512161626027</v>
      </c>
      <c r="C35" s="5" t="s">
        <v>56</v>
      </c>
      <c r="D35" s="5">
        <v>24371</v>
      </c>
      <c r="E35" s="5">
        <v>21920</v>
      </c>
      <c r="F35" s="7">
        <v>6257</v>
      </c>
      <c r="G35" s="5">
        <v>209</v>
      </c>
      <c r="H35" s="5">
        <v>0</v>
      </c>
      <c r="I35" s="7">
        <v>300</v>
      </c>
      <c r="J35" s="5">
        <v>120</v>
      </c>
      <c r="K35" s="7">
        <v>720</v>
      </c>
      <c r="L35" s="7">
        <v>70</v>
      </c>
      <c r="M35" s="5">
        <v>7928</v>
      </c>
      <c r="N35" s="5">
        <v>0</v>
      </c>
      <c r="O35" s="5">
        <v>1</v>
      </c>
      <c r="P35" s="5">
        <v>1</v>
      </c>
      <c r="Q35" s="1" t="s">
        <v>54</v>
      </c>
      <c r="R35" s="1" t="s">
        <v>26</v>
      </c>
    </row>
    <row r="36" spans="2:18" x14ac:dyDescent="0.25">
      <c r="B36">
        <v>0.22186956389049961</v>
      </c>
      <c r="C36" s="5" t="s">
        <v>57</v>
      </c>
      <c r="D36" s="5">
        <v>104082</v>
      </c>
      <c r="E36" s="5">
        <v>82296</v>
      </c>
      <c r="F36" s="7">
        <v>4432</v>
      </c>
      <c r="G36" s="5">
        <v>2086</v>
      </c>
      <c r="H36" s="5">
        <v>600</v>
      </c>
      <c r="I36" s="7">
        <v>480</v>
      </c>
      <c r="J36" s="5">
        <v>540</v>
      </c>
      <c r="K36" s="7">
        <v>1320</v>
      </c>
      <c r="L36" s="7">
        <v>570</v>
      </c>
      <c r="M36" s="5">
        <v>14089</v>
      </c>
      <c r="N36" s="5">
        <v>0</v>
      </c>
      <c r="O36" s="5">
        <v>2</v>
      </c>
      <c r="P36" s="5">
        <v>0</v>
      </c>
      <c r="Q36" s="1" t="s">
        <v>23</v>
      </c>
      <c r="R36" s="1" t="s">
        <v>26</v>
      </c>
    </row>
    <row r="37" spans="2:18" x14ac:dyDescent="0.25">
      <c r="B37">
        <v>0.22247993408001954</v>
      </c>
      <c r="C37" s="5" t="s">
        <v>58</v>
      </c>
      <c r="D37" s="5">
        <v>50640</v>
      </c>
      <c r="E37" s="5">
        <v>50640</v>
      </c>
      <c r="F37" s="7">
        <v>14599</v>
      </c>
      <c r="G37" s="5">
        <v>261</v>
      </c>
      <c r="H37" s="5">
        <v>0</v>
      </c>
      <c r="I37" s="7">
        <v>1920</v>
      </c>
      <c r="J37" s="5">
        <v>1920</v>
      </c>
      <c r="K37" s="7">
        <v>2160</v>
      </c>
      <c r="L37" s="7">
        <v>800</v>
      </c>
      <c r="M37" s="5">
        <v>33845</v>
      </c>
      <c r="N37" s="5">
        <v>0</v>
      </c>
      <c r="O37" s="5">
        <v>2</v>
      </c>
      <c r="P37" s="5">
        <v>1</v>
      </c>
      <c r="Q37" s="1" t="s">
        <v>19</v>
      </c>
      <c r="R37" s="1" t="s">
        <v>19</v>
      </c>
    </row>
    <row r="38" spans="2:18" x14ac:dyDescent="0.25">
      <c r="B38">
        <v>0.22339548936429945</v>
      </c>
      <c r="C38" s="5" t="s">
        <v>59</v>
      </c>
      <c r="D38" s="5">
        <v>62100</v>
      </c>
      <c r="E38" s="5">
        <v>52115</v>
      </c>
      <c r="F38" s="7">
        <v>6257</v>
      </c>
      <c r="G38" s="5">
        <v>131</v>
      </c>
      <c r="H38" s="5">
        <v>480</v>
      </c>
      <c r="I38" s="7">
        <v>900</v>
      </c>
      <c r="J38" s="5">
        <v>1320</v>
      </c>
      <c r="K38" s="7">
        <v>600</v>
      </c>
      <c r="L38" s="7">
        <v>1000</v>
      </c>
      <c r="M38" s="5">
        <v>18498</v>
      </c>
      <c r="N38" s="5">
        <v>0</v>
      </c>
      <c r="O38" s="5">
        <v>2</v>
      </c>
      <c r="P38" s="5">
        <v>1</v>
      </c>
      <c r="Q38" s="1" t="s">
        <v>23</v>
      </c>
      <c r="R38" s="1" t="s">
        <v>26</v>
      </c>
    </row>
    <row r="39" spans="2:18" x14ac:dyDescent="0.25">
      <c r="B39">
        <v>0.22431104464857937</v>
      </c>
      <c r="C39" s="5" t="s">
        <v>60</v>
      </c>
      <c r="D39" s="5">
        <v>114436</v>
      </c>
      <c r="E39" s="5">
        <v>97234</v>
      </c>
      <c r="F39" s="7">
        <v>10689</v>
      </c>
      <c r="G39" s="5">
        <v>261</v>
      </c>
      <c r="H39" s="5">
        <v>180</v>
      </c>
      <c r="I39" s="7">
        <v>1200</v>
      </c>
      <c r="J39" s="5">
        <v>240</v>
      </c>
      <c r="K39" s="7">
        <v>780</v>
      </c>
      <c r="L39" s="7">
        <v>1670</v>
      </c>
      <c r="M39" s="5">
        <v>19185</v>
      </c>
      <c r="N39" s="5">
        <v>0</v>
      </c>
      <c r="O39" s="5">
        <v>3</v>
      </c>
      <c r="P39" s="5">
        <v>1</v>
      </c>
      <c r="Q39" s="1" t="s">
        <v>25</v>
      </c>
      <c r="R39" s="1" t="s">
        <v>19</v>
      </c>
    </row>
    <row r="40" spans="2:18" x14ac:dyDescent="0.25">
      <c r="B40">
        <v>0.22675252540665913</v>
      </c>
      <c r="C40" s="5" t="s">
        <v>61</v>
      </c>
      <c r="D40" s="5">
        <v>18000</v>
      </c>
      <c r="E40" s="5">
        <v>17724</v>
      </c>
      <c r="F40" s="7">
        <v>6257</v>
      </c>
      <c r="G40" s="5">
        <v>261</v>
      </c>
      <c r="H40" s="5">
        <v>240</v>
      </c>
      <c r="I40" s="7">
        <v>1680</v>
      </c>
      <c r="J40" s="5">
        <v>1680</v>
      </c>
      <c r="K40" s="7">
        <v>600</v>
      </c>
      <c r="L40" s="7">
        <v>400</v>
      </c>
      <c r="M40" s="5">
        <v>15802</v>
      </c>
      <c r="N40" s="5">
        <v>0</v>
      </c>
      <c r="O40" s="5">
        <v>2</v>
      </c>
      <c r="P40" s="5">
        <v>1</v>
      </c>
      <c r="Q40" s="1" t="s">
        <v>25</v>
      </c>
      <c r="R40" s="1" t="s">
        <v>26</v>
      </c>
    </row>
    <row r="41" spans="2:18" x14ac:dyDescent="0.25">
      <c r="B41">
        <v>0.23438215277565844</v>
      </c>
      <c r="C41" s="5" t="s">
        <v>62</v>
      </c>
      <c r="D41" s="5">
        <v>120060</v>
      </c>
      <c r="E41" s="5">
        <v>91802</v>
      </c>
      <c r="F41" s="7">
        <v>10428</v>
      </c>
      <c r="G41" s="5">
        <v>2607</v>
      </c>
      <c r="H41" s="5">
        <v>4800</v>
      </c>
      <c r="I41" s="7">
        <v>2400</v>
      </c>
      <c r="J41" s="5">
        <v>2400</v>
      </c>
      <c r="K41" s="7">
        <v>2400</v>
      </c>
      <c r="L41" s="7">
        <v>1000</v>
      </c>
      <c r="M41" s="5">
        <v>49635</v>
      </c>
      <c r="N41" s="5">
        <v>0</v>
      </c>
      <c r="O41" s="5">
        <v>3</v>
      </c>
      <c r="P41" s="5">
        <v>1</v>
      </c>
      <c r="Q41" s="1" t="s">
        <v>19</v>
      </c>
      <c r="R41" s="1" t="s">
        <v>19</v>
      </c>
    </row>
    <row r="42" spans="2:18" x14ac:dyDescent="0.25">
      <c r="B42">
        <v>0.24353770561845761</v>
      </c>
      <c r="C42" s="5" t="s">
        <v>63</v>
      </c>
      <c r="D42" s="5">
        <v>64234</v>
      </c>
      <c r="E42" s="5">
        <v>55625</v>
      </c>
      <c r="F42" s="7">
        <v>10428</v>
      </c>
      <c r="G42" s="5">
        <v>0</v>
      </c>
      <c r="H42" s="5">
        <v>720</v>
      </c>
      <c r="I42" s="7">
        <v>1440</v>
      </c>
      <c r="J42" s="5">
        <v>600</v>
      </c>
      <c r="K42" s="7">
        <v>1200</v>
      </c>
      <c r="L42" s="7">
        <v>2000</v>
      </c>
      <c r="M42" s="5">
        <v>24048</v>
      </c>
      <c r="N42" s="5">
        <v>0</v>
      </c>
      <c r="O42" s="5">
        <v>3</v>
      </c>
      <c r="P42" s="5">
        <v>1</v>
      </c>
      <c r="Q42" s="1" t="s">
        <v>23</v>
      </c>
      <c r="R42" s="1" t="s">
        <v>19</v>
      </c>
    </row>
    <row r="43" spans="2:18" x14ac:dyDescent="0.25">
      <c r="B43">
        <v>0.24903103732413709</v>
      </c>
      <c r="C43" s="5" t="s">
        <v>64</v>
      </c>
      <c r="D43" s="5">
        <v>61399</v>
      </c>
      <c r="E43" s="5">
        <v>52881</v>
      </c>
      <c r="F43" s="7">
        <v>10428</v>
      </c>
      <c r="G43" s="5">
        <v>3128</v>
      </c>
      <c r="H43" s="5">
        <v>1200</v>
      </c>
      <c r="I43" s="7">
        <v>720</v>
      </c>
      <c r="J43" s="5">
        <v>1200</v>
      </c>
      <c r="K43" s="7">
        <v>4800</v>
      </c>
      <c r="L43" s="7">
        <v>2300</v>
      </c>
      <c r="M43" s="5">
        <v>29340</v>
      </c>
      <c r="N43" s="5">
        <v>1</v>
      </c>
      <c r="O43" s="5">
        <v>3</v>
      </c>
      <c r="P43" s="5">
        <v>0</v>
      </c>
      <c r="Q43" s="1" t="s">
        <v>18</v>
      </c>
      <c r="R43" s="1" t="s">
        <v>19</v>
      </c>
    </row>
    <row r="44" spans="2:18" x14ac:dyDescent="0.25">
      <c r="B44">
        <v>0.25391399884029664</v>
      </c>
      <c r="C44" s="5" t="s">
        <v>65</v>
      </c>
      <c r="D44" s="5">
        <v>74166</v>
      </c>
      <c r="E44" s="5">
        <v>62086</v>
      </c>
      <c r="F44" s="7">
        <v>10428</v>
      </c>
      <c r="G44" s="5">
        <v>1304</v>
      </c>
      <c r="H44" s="5">
        <v>2400</v>
      </c>
      <c r="I44" s="7">
        <v>3300</v>
      </c>
      <c r="J44" s="5">
        <v>900</v>
      </c>
      <c r="K44" s="7">
        <v>1440</v>
      </c>
      <c r="L44" s="7">
        <v>1400</v>
      </c>
      <c r="M44" s="5">
        <v>23772</v>
      </c>
      <c r="N44" s="5">
        <v>2</v>
      </c>
      <c r="O44" s="5">
        <v>2</v>
      </c>
      <c r="P44" s="5">
        <v>0</v>
      </c>
      <c r="Q44" s="1" t="s">
        <v>19</v>
      </c>
      <c r="R44" s="1" t="s">
        <v>19</v>
      </c>
    </row>
    <row r="45" spans="2:18" x14ac:dyDescent="0.25">
      <c r="B45">
        <v>0.26551103244117558</v>
      </c>
      <c r="C45" s="5" t="s">
        <v>66</v>
      </c>
      <c r="D45" s="5">
        <v>13279</v>
      </c>
      <c r="E45" s="5">
        <v>13279</v>
      </c>
      <c r="F45" s="7">
        <v>3128</v>
      </c>
      <c r="G45" s="5">
        <v>1304</v>
      </c>
      <c r="H45" s="5">
        <v>0</v>
      </c>
      <c r="I45" s="7">
        <v>720</v>
      </c>
      <c r="J45" s="5">
        <v>0</v>
      </c>
      <c r="K45" s="7">
        <v>504</v>
      </c>
      <c r="L45" s="7">
        <v>150</v>
      </c>
      <c r="M45" s="5">
        <v>6356</v>
      </c>
      <c r="N45" s="5">
        <v>0</v>
      </c>
      <c r="O45" s="5">
        <v>1</v>
      </c>
      <c r="P45" s="5">
        <v>1</v>
      </c>
      <c r="Q45" s="1" t="s">
        <v>54</v>
      </c>
      <c r="R45" s="1" t="s">
        <v>26</v>
      </c>
    </row>
    <row r="46" spans="2:18" x14ac:dyDescent="0.25">
      <c r="B46">
        <v>0.27954954680013427</v>
      </c>
      <c r="C46" s="5" t="s">
        <v>67</v>
      </c>
      <c r="D46" s="5">
        <v>26198</v>
      </c>
      <c r="E46" s="5">
        <v>26198</v>
      </c>
      <c r="F46" s="7">
        <v>3128</v>
      </c>
      <c r="G46" s="5">
        <v>0</v>
      </c>
      <c r="H46" s="5">
        <v>2400</v>
      </c>
      <c r="I46" s="7">
        <v>600</v>
      </c>
      <c r="J46" s="5">
        <v>0</v>
      </c>
      <c r="K46" s="7">
        <v>600</v>
      </c>
      <c r="L46" s="7">
        <v>650</v>
      </c>
      <c r="M46" s="5">
        <v>9978</v>
      </c>
      <c r="N46" s="5">
        <v>0</v>
      </c>
      <c r="O46" s="5">
        <v>1</v>
      </c>
      <c r="P46" s="5">
        <v>1</v>
      </c>
      <c r="Q46" s="1" t="s">
        <v>18</v>
      </c>
      <c r="R46" s="1" t="s">
        <v>26</v>
      </c>
    </row>
    <row r="47" spans="2:18" x14ac:dyDescent="0.25">
      <c r="B47">
        <v>0.30823694570757165</v>
      </c>
      <c r="C47" s="5" t="s">
        <v>68</v>
      </c>
      <c r="D47" s="5">
        <v>131000</v>
      </c>
      <c r="E47" s="5">
        <v>100211</v>
      </c>
      <c r="F47" s="7">
        <v>6518</v>
      </c>
      <c r="G47" s="5">
        <v>1564</v>
      </c>
      <c r="H47" s="5">
        <v>3000</v>
      </c>
      <c r="I47" s="7">
        <v>5400</v>
      </c>
      <c r="J47" s="5">
        <v>2400</v>
      </c>
      <c r="K47" s="7">
        <v>1680</v>
      </c>
      <c r="L47" s="7">
        <v>650</v>
      </c>
      <c r="M47" s="5">
        <v>30193</v>
      </c>
      <c r="N47" s="5">
        <v>0</v>
      </c>
      <c r="O47" s="5">
        <v>2</v>
      </c>
      <c r="P47" s="5">
        <v>1</v>
      </c>
      <c r="Q47" s="1" t="s">
        <v>25</v>
      </c>
      <c r="R47" s="1" t="s">
        <v>26</v>
      </c>
    </row>
    <row r="48" spans="2:18" x14ac:dyDescent="0.25">
      <c r="B48">
        <v>0.31067842646565141</v>
      </c>
      <c r="C48" s="5" t="s">
        <v>69</v>
      </c>
      <c r="D48" s="5">
        <v>257141</v>
      </c>
      <c r="E48" s="5">
        <v>170726</v>
      </c>
      <c r="F48" s="7">
        <v>10428</v>
      </c>
      <c r="G48" s="5">
        <v>1304</v>
      </c>
      <c r="H48" s="5">
        <v>1800</v>
      </c>
      <c r="I48" s="7">
        <v>600</v>
      </c>
      <c r="J48" s="5">
        <v>1200</v>
      </c>
      <c r="K48" s="7">
        <v>300</v>
      </c>
      <c r="L48" s="7">
        <v>900</v>
      </c>
      <c r="M48" s="5">
        <v>25732</v>
      </c>
      <c r="N48" s="5">
        <v>4</v>
      </c>
      <c r="O48" s="5">
        <v>2</v>
      </c>
      <c r="P48" s="5">
        <v>1</v>
      </c>
      <c r="Q48" s="1" t="s">
        <v>25</v>
      </c>
      <c r="R48" s="1" t="s">
        <v>19</v>
      </c>
    </row>
    <row r="49" spans="2:18" x14ac:dyDescent="0.25">
      <c r="B49">
        <v>0.32013916440321055</v>
      </c>
      <c r="C49" s="5" t="s">
        <v>70</v>
      </c>
      <c r="D49" s="5">
        <v>117450</v>
      </c>
      <c r="E49" s="5">
        <v>88736</v>
      </c>
      <c r="F49" s="7">
        <v>10168</v>
      </c>
      <c r="G49" s="5">
        <v>1825</v>
      </c>
      <c r="H49" s="5">
        <v>360</v>
      </c>
      <c r="I49" s="7">
        <v>1080</v>
      </c>
      <c r="J49" s="5">
        <v>360</v>
      </c>
      <c r="K49" s="7">
        <v>420</v>
      </c>
      <c r="L49" s="7">
        <v>2100</v>
      </c>
      <c r="M49" s="5">
        <v>23583</v>
      </c>
      <c r="N49" s="5">
        <v>0</v>
      </c>
      <c r="O49" s="5">
        <v>2</v>
      </c>
      <c r="P49" s="5">
        <v>1</v>
      </c>
      <c r="Q49" s="1" t="s">
        <v>23</v>
      </c>
      <c r="R49" s="1" t="s">
        <v>26</v>
      </c>
    </row>
    <row r="50" spans="2:18" x14ac:dyDescent="0.25">
      <c r="B50">
        <v>0.32074953459273048</v>
      </c>
      <c r="C50" s="5" t="s">
        <v>71</v>
      </c>
      <c r="D50" s="5">
        <v>29552</v>
      </c>
      <c r="E50" s="5">
        <v>29552</v>
      </c>
      <c r="F50" s="7">
        <v>5214</v>
      </c>
      <c r="G50" s="5">
        <v>0</v>
      </c>
      <c r="H50" s="5">
        <v>0</v>
      </c>
      <c r="I50" s="7">
        <v>600</v>
      </c>
      <c r="J50" s="5">
        <v>480</v>
      </c>
      <c r="K50" s="7">
        <v>1200</v>
      </c>
      <c r="L50" s="7">
        <v>530</v>
      </c>
      <c r="M50" s="5">
        <v>13464</v>
      </c>
      <c r="N50" s="5">
        <v>0</v>
      </c>
      <c r="O50" s="5">
        <v>2</v>
      </c>
      <c r="P50" s="5">
        <v>1</v>
      </c>
      <c r="Q50" s="1" t="s">
        <v>25</v>
      </c>
      <c r="R50" s="1" t="s">
        <v>19</v>
      </c>
    </row>
    <row r="51" spans="2:18" x14ac:dyDescent="0.25">
      <c r="B51">
        <v>0.32319101535081024</v>
      </c>
      <c r="C51" s="5" t="s">
        <v>72</v>
      </c>
      <c r="D51" s="5">
        <v>57000</v>
      </c>
      <c r="E51" s="5">
        <v>44637</v>
      </c>
      <c r="F51" s="7">
        <v>6257</v>
      </c>
      <c r="G51" s="5">
        <v>521</v>
      </c>
      <c r="H51" s="5">
        <v>600</v>
      </c>
      <c r="I51" s="7">
        <v>1440</v>
      </c>
      <c r="J51" s="5">
        <v>1200</v>
      </c>
      <c r="K51" s="7">
        <v>1800</v>
      </c>
      <c r="L51" s="7">
        <v>1000</v>
      </c>
      <c r="M51" s="5">
        <v>27542</v>
      </c>
      <c r="N51" s="5">
        <v>0</v>
      </c>
      <c r="O51" s="5">
        <v>1</v>
      </c>
      <c r="P51" s="5">
        <v>1</v>
      </c>
      <c r="Q51" s="1" t="s">
        <v>54</v>
      </c>
      <c r="R51" s="1" t="s">
        <v>26</v>
      </c>
    </row>
    <row r="52" spans="2:18" x14ac:dyDescent="0.25">
      <c r="B52">
        <v>0.33631397442548905</v>
      </c>
      <c r="C52" s="5" t="s">
        <v>73</v>
      </c>
      <c r="D52" s="5">
        <v>42270</v>
      </c>
      <c r="E52" s="5">
        <v>37049</v>
      </c>
      <c r="F52" s="7">
        <v>6778</v>
      </c>
      <c r="G52" s="5">
        <v>0</v>
      </c>
      <c r="H52" s="5">
        <v>180</v>
      </c>
      <c r="I52" s="7">
        <v>3000</v>
      </c>
      <c r="J52" s="5">
        <v>240</v>
      </c>
      <c r="K52" s="7">
        <v>1200</v>
      </c>
      <c r="L52" s="7">
        <v>900</v>
      </c>
      <c r="M52" s="5">
        <v>14048</v>
      </c>
      <c r="N52" s="5">
        <v>1</v>
      </c>
      <c r="O52" s="5">
        <v>1</v>
      </c>
      <c r="P52" s="5">
        <v>0</v>
      </c>
      <c r="Q52" s="1" t="s">
        <v>25</v>
      </c>
      <c r="R52" s="1" t="s">
        <v>19</v>
      </c>
    </row>
    <row r="53" spans="2:18" x14ac:dyDescent="0.25">
      <c r="B53">
        <v>0.34485915707876824</v>
      </c>
      <c r="C53" s="5" t="s">
        <v>74</v>
      </c>
      <c r="D53" s="5">
        <v>21528</v>
      </c>
      <c r="E53" s="5">
        <v>21528</v>
      </c>
      <c r="F53" s="7">
        <v>4171</v>
      </c>
      <c r="G53" s="5">
        <v>1564</v>
      </c>
      <c r="H53" s="5">
        <v>0</v>
      </c>
      <c r="I53" s="7">
        <v>0</v>
      </c>
      <c r="J53" s="5">
        <v>0</v>
      </c>
      <c r="K53" s="7">
        <v>3840</v>
      </c>
      <c r="L53" s="7">
        <v>1020</v>
      </c>
      <c r="M53" s="5">
        <v>13523</v>
      </c>
      <c r="N53" s="5">
        <v>2</v>
      </c>
      <c r="O53" s="5">
        <v>1</v>
      </c>
      <c r="P53" s="5">
        <v>0</v>
      </c>
      <c r="Q53" s="1" t="s">
        <v>18</v>
      </c>
      <c r="R53" s="1" t="s">
        <v>19</v>
      </c>
    </row>
    <row r="54" spans="2:18" x14ac:dyDescent="0.25">
      <c r="B54">
        <v>0.35096285897396773</v>
      </c>
      <c r="C54" s="5" t="s">
        <v>75</v>
      </c>
      <c r="D54" s="5">
        <v>102742</v>
      </c>
      <c r="E54" s="5">
        <v>87434</v>
      </c>
      <c r="F54" s="7">
        <v>14339</v>
      </c>
      <c r="G54" s="5">
        <v>2607</v>
      </c>
      <c r="H54" s="5">
        <v>900</v>
      </c>
      <c r="I54" s="7">
        <v>1200</v>
      </c>
      <c r="J54" s="5">
        <v>900</v>
      </c>
      <c r="K54" s="7">
        <v>2100</v>
      </c>
      <c r="L54" s="7">
        <v>800</v>
      </c>
      <c r="M54" s="5">
        <v>34546</v>
      </c>
      <c r="N54" s="5">
        <v>1</v>
      </c>
      <c r="O54" s="5">
        <v>4</v>
      </c>
      <c r="P54" s="5">
        <v>1</v>
      </c>
      <c r="Q54" s="1" t="s">
        <v>23</v>
      </c>
      <c r="R54" s="1" t="s">
        <v>19</v>
      </c>
    </row>
    <row r="55" spans="2:18" x14ac:dyDescent="0.25">
      <c r="B55">
        <v>0.36439100314340644</v>
      </c>
      <c r="C55" s="5" t="s">
        <v>76</v>
      </c>
      <c r="D55" s="5">
        <v>84140</v>
      </c>
      <c r="E55" s="5">
        <v>71365</v>
      </c>
      <c r="F55" s="7">
        <v>10428</v>
      </c>
      <c r="G55" s="5">
        <v>522</v>
      </c>
      <c r="H55" s="5">
        <v>1440</v>
      </c>
      <c r="I55" s="7">
        <v>1500</v>
      </c>
      <c r="J55" s="5">
        <v>900</v>
      </c>
      <c r="K55" s="7">
        <v>1200</v>
      </c>
      <c r="L55" s="7">
        <v>1150</v>
      </c>
      <c r="M55" s="5">
        <v>22088</v>
      </c>
      <c r="N55" s="5">
        <v>1</v>
      </c>
      <c r="O55" s="5">
        <v>2</v>
      </c>
      <c r="P55" s="5">
        <v>0</v>
      </c>
      <c r="Q55" s="1" t="s">
        <v>54</v>
      </c>
      <c r="R55" s="1" t="s">
        <v>26</v>
      </c>
    </row>
    <row r="56" spans="2:18" x14ac:dyDescent="0.25">
      <c r="B56">
        <v>0.36835840937528613</v>
      </c>
      <c r="C56" s="5" t="s">
        <v>77</v>
      </c>
      <c r="D56" s="5">
        <v>78896</v>
      </c>
      <c r="E56" s="5">
        <v>62893</v>
      </c>
      <c r="F56" s="7">
        <v>7821</v>
      </c>
      <c r="G56" s="5">
        <v>2607</v>
      </c>
      <c r="H56" s="5">
        <v>960</v>
      </c>
      <c r="I56" s="7">
        <v>1680</v>
      </c>
      <c r="J56" s="5">
        <v>960</v>
      </c>
      <c r="K56" s="7">
        <v>1200</v>
      </c>
      <c r="L56" s="7">
        <v>1200</v>
      </c>
      <c r="M56" s="5">
        <v>21328</v>
      </c>
      <c r="N56" s="5">
        <v>2</v>
      </c>
      <c r="O56" s="5">
        <v>2</v>
      </c>
      <c r="P56" s="5">
        <v>1</v>
      </c>
      <c r="Q56" s="1" t="s">
        <v>18</v>
      </c>
      <c r="R56" s="1" t="s">
        <v>26</v>
      </c>
    </row>
    <row r="57" spans="2:18" x14ac:dyDescent="0.25">
      <c r="B57">
        <v>0.3686635944700461</v>
      </c>
      <c r="C57" s="5" t="s">
        <v>78</v>
      </c>
      <c r="D57" s="5">
        <v>85736</v>
      </c>
      <c r="E57" s="5">
        <v>66212</v>
      </c>
      <c r="F57" s="7">
        <v>9907</v>
      </c>
      <c r="G57" s="5">
        <v>521</v>
      </c>
      <c r="H57" s="5">
        <v>1920</v>
      </c>
      <c r="I57" s="7">
        <v>2040</v>
      </c>
      <c r="J57" s="5">
        <v>480</v>
      </c>
      <c r="K57" s="7">
        <v>930</v>
      </c>
      <c r="L57" s="7">
        <v>1500</v>
      </c>
      <c r="M57" s="5">
        <v>35388</v>
      </c>
      <c r="N57" s="5">
        <v>1</v>
      </c>
      <c r="O57" s="5">
        <v>2</v>
      </c>
      <c r="P57" s="5">
        <v>1</v>
      </c>
      <c r="Q57" s="1" t="s">
        <v>54</v>
      </c>
      <c r="R57" s="1" t="s">
        <v>26</v>
      </c>
    </row>
    <row r="58" spans="2:18" x14ac:dyDescent="0.25">
      <c r="B58">
        <v>0.37079989013336589</v>
      </c>
      <c r="C58" s="5" t="s">
        <v>79</v>
      </c>
      <c r="D58" s="5">
        <v>54158</v>
      </c>
      <c r="E58" s="5">
        <v>46037</v>
      </c>
      <c r="F58" s="7">
        <v>10428</v>
      </c>
      <c r="G58" s="5">
        <v>521</v>
      </c>
      <c r="H58" s="5">
        <v>480</v>
      </c>
      <c r="I58" s="7">
        <v>2880</v>
      </c>
      <c r="J58" s="5">
        <v>2160</v>
      </c>
      <c r="K58" s="7">
        <v>1200</v>
      </c>
      <c r="L58" s="7">
        <v>1380</v>
      </c>
      <c r="M58" s="5">
        <v>26809</v>
      </c>
      <c r="N58" s="5">
        <v>3</v>
      </c>
      <c r="O58" s="5">
        <v>2</v>
      </c>
      <c r="P58" s="5">
        <v>1</v>
      </c>
      <c r="Q58" s="1" t="s">
        <v>23</v>
      </c>
      <c r="R58" s="1" t="s">
        <v>19</v>
      </c>
    </row>
    <row r="59" spans="2:18" x14ac:dyDescent="0.25">
      <c r="B59">
        <v>0.37934507278664509</v>
      </c>
      <c r="C59" s="5" t="s">
        <v>80</v>
      </c>
      <c r="D59" s="5">
        <v>62497</v>
      </c>
      <c r="E59" s="5">
        <v>49807</v>
      </c>
      <c r="F59" s="7">
        <v>6257</v>
      </c>
      <c r="G59" s="5">
        <v>104</v>
      </c>
      <c r="H59" s="5">
        <v>1200</v>
      </c>
      <c r="I59" s="7">
        <v>3120</v>
      </c>
      <c r="J59" s="5">
        <v>480</v>
      </c>
      <c r="K59" s="7">
        <v>840</v>
      </c>
      <c r="L59" s="7">
        <v>600</v>
      </c>
      <c r="M59" s="5">
        <v>16691</v>
      </c>
      <c r="N59" s="5">
        <v>2</v>
      </c>
      <c r="O59" s="5">
        <v>1</v>
      </c>
      <c r="P59" s="5">
        <v>0</v>
      </c>
      <c r="Q59" s="1" t="s">
        <v>25</v>
      </c>
      <c r="R59" s="1" t="s">
        <v>26</v>
      </c>
    </row>
    <row r="60" spans="2:18" x14ac:dyDescent="0.25">
      <c r="B60">
        <v>0.38087099826044496</v>
      </c>
      <c r="C60" s="5" t="s">
        <v>81</v>
      </c>
      <c r="D60" s="5">
        <v>192000</v>
      </c>
      <c r="E60" s="5">
        <v>134624</v>
      </c>
      <c r="F60" s="7">
        <v>13035</v>
      </c>
      <c r="G60" s="5">
        <v>1564</v>
      </c>
      <c r="H60" s="5">
        <v>3600</v>
      </c>
      <c r="I60" s="7">
        <v>600</v>
      </c>
      <c r="J60" s="5">
        <v>2400</v>
      </c>
      <c r="K60" s="7">
        <v>3600</v>
      </c>
      <c r="L60" s="7">
        <v>1000</v>
      </c>
      <c r="M60" s="5">
        <v>34299</v>
      </c>
      <c r="N60" s="5">
        <v>2</v>
      </c>
      <c r="O60" s="5">
        <v>2</v>
      </c>
      <c r="P60" s="5">
        <v>1</v>
      </c>
      <c r="Q60" s="1" t="s">
        <v>23</v>
      </c>
      <c r="R60" s="1" t="s">
        <v>26</v>
      </c>
    </row>
    <row r="61" spans="2:18" x14ac:dyDescent="0.25">
      <c r="B61">
        <v>0.38239692373424483</v>
      </c>
      <c r="C61" s="5" t="s">
        <v>82</v>
      </c>
      <c r="D61" s="5">
        <v>45647</v>
      </c>
      <c r="E61" s="5">
        <v>45647</v>
      </c>
      <c r="F61" s="7">
        <v>10428</v>
      </c>
      <c r="G61" s="5">
        <v>1043</v>
      </c>
      <c r="H61" s="5">
        <v>480</v>
      </c>
      <c r="I61" s="7">
        <v>1200</v>
      </c>
      <c r="J61" s="5">
        <v>1200</v>
      </c>
      <c r="K61" s="7">
        <v>1560</v>
      </c>
      <c r="L61" s="7">
        <v>1200</v>
      </c>
      <c r="M61" s="5">
        <v>27151</v>
      </c>
      <c r="N61" s="5">
        <v>0</v>
      </c>
      <c r="O61" s="5">
        <v>2</v>
      </c>
      <c r="P61" s="5">
        <v>1</v>
      </c>
      <c r="Q61" s="1" t="s">
        <v>19</v>
      </c>
      <c r="R61" s="1" t="s">
        <v>19</v>
      </c>
    </row>
    <row r="62" spans="2:18" x14ac:dyDescent="0.25">
      <c r="B62">
        <v>0.38697470015564445</v>
      </c>
      <c r="C62" s="5" t="s">
        <v>83</v>
      </c>
      <c r="D62" s="5">
        <v>70500</v>
      </c>
      <c r="E62" s="5">
        <v>53098</v>
      </c>
      <c r="F62" s="7">
        <v>4171</v>
      </c>
      <c r="G62" s="5">
        <v>1304</v>
      </c>
      <c r="H62" s="5">
        <v>0</v>
      </c>
      <c r="I62" s="7">
        <v>4800</v>
      </c>
      <c r="J62" s="5">
        <v>1200</v>
      </c>
      <c r="K62" s="7">
        <v>720</v>
      </c>
      <c r="L62" s="7">
        <v>1160</v>
      </c>
      <c r="M62" s="5">
        <v>47455</v>
      </c>
      <c r="N62" s="5">
        <v>0</v>
      </c>
      <c r="O62" s="5">
        <v>1</v>
      </c>
      <c r="P62" s="5">
        <v>1</v>
      </c>
      <c r="Q62" s="1" t="s">
        <v>54</v>
      </c>
      <c r="R62" s="1" t="s">
        <v>26</v>
      </c>
    </row>
    <row r="63" spans="2:18" x14ac:dyDescent="0.25">
      <c r="B63">
        <v>0.39063692129276406</v>
      </c>
      <c r="C63" s="5" t="s">
        <v>84</v>
      </c>
      <c r="D63" s="5">
        <v>70460</v>
      </c>
      <c r="E63" s="5">
        <v>59139</v>
      </c>
      <c r="F63" s="7">
        <v>9385</v>
      </c>
      <c r="G63" s="5">
        <v>0</v>
      </c>
      <c r="H63" s="5">
        <v>240</v>
      </c>
      <c r="I63" s="7">
        <v>0</v>
      </c>
      <c r="J63" s="5">
        <v>0</v>
      </c>
      <c r="K63" s="7">
        <v>1800</v>
      </c>
      <c r="L63" s="7">
        <v>1400</v>
      </c>
      <c r="M63" s="5">
        <v>14149</v>
      </c>
      <c r="N63" s="5">
        <v>0</v>
      </c>
      <c r="O63" s="5">
        <v>3</v>
      </c>
      <c r="P63" s="5">
        <v>0</v>
      </c>
      <c r="Q63" s="1" t="s">
        <v>23</v>
      </c>
      <c r="R63" s="1" t="s">
        <v>19</v>
      </c>
    </row>
    <row r="64" spans="2:18" x14ac:dyDescent="0.25">
      <c r="B64">
        <v>0.40742210150456254</v>
      </c>
      <c r="C64" s="5" t="s">
        <v>85</v>
      </c>
      <c r="D64" s="5">
        <v>107950</v>
      </c>
      <c r="E64" s="5">
        <v>84304</v>
      </c>
      <c r="F64" s="7">
        <v>10428</v>
      </c>
      <c r="G64" s="5">
        <v>1043</v>
      </c>
      <c r="H64" s="5">
        <v>1920</v>
      </c>
      <c r="I64" s="7">
        <v>4800</v>
      </c>
      <c r="J64" s="5">
        <v>720</v>
      </c>
      <c r="K64" s="7">
        <v>1440</v>
      </c>
      <c r="L64" s="7">
        <v>1600</v>
      </c>
      <c r="M64" s="5">
        <v>42954</v>
      </c>
      <c r="N64" s="5">
        <v>2</v>
      </c>
      <c r="O64" s="5">
        <v>2</v>
      </c>
      <c r="P64" s="5">
        <v>1</v>
      </c>
      <c r="Q64" s="1" t="s">
        <v>19</v>
      </c>
      <c r="R64" s="1" t="s">
        <v>19</v>
      </c>
    </row>
    <row r="65" spans="2:18" x14ac:dyDescent="0.25">
      <c r="B65">
        <v>0.41077913754692219</v>
      </c>
      <c r="C65" s="5" t="s">
        <v>86</v>
      </c>
      <c r="D65" s="5">
        <v>14430</v>
      </c>
      <c r="E65" s="5">
        <v>14430</v>
      </c>
      <c r="F65" s="7">
        <v>2607</v>
      </c>
      <c r="G65" s="5">
        <v>0</v>
      </c>
      <c r="H65" s="5">
        <v>0</v>
      </c>
      <c r="I65" s="7">
        <v>0</v>
      </c>
      <c r="J65" s="5">
        <v>60</v>
      </c>
      <c r="K65" s="7">
        <v>120</v>
      </c>
      <c r="L65" s="7">
        <v>200</v>
      </c>
      <c r="M65" s="5">
        <v>4530</v>
      </c>
      <c r="N65" s="5">
        <v>0</v>
      </c>
      <c r="O65" s="5">
        <v>1</v>
      </c>
      <c r="P65" s="5">
        <v>0</v>
      </c>
      <c r="Q65" s="1" t="s">
        <v>23</v>
      </c>
      <c r="R65" s="1" t="s">
        <v>26</v>
      </c>
    </row>
    <row r="66" spans="2:18" x14ac:dyDescent="0.25">
      <c r="B66">
        <v>0.41444135868404186</v>
      </c>
      <c r="C66" s="5" t="s">
        <v>87</v>
      </c>
      <c r="D66" s="5">
        <v>70000</v>
      </c>
      <c r="E66" s="5">
        <v>52798</v>
      </c>
      <c r="F66" s="7">
        <v>7821</v>
      </c>
      <c r="G66" s="5">
        <v>5214</v>
      </c>
      <c r="H66" s="5">
        <v>3600</v>
      </c>
      <c r="I66" s="7">
        <v>1800</v>
      </c>
      <c r="J66" s="5">
        <v>600</v>
      </c>
      <c r="K66" s="7">
        <v>240</v>
      </c>
      <c r="L66" s="7">
        <v>1850</v>
      </c>
      <c r="M66" s="5">
        <v>26625</v>
      </c>
      <c r="N66" s="5">
        <v>0</v>
      </c>
      <c r="O66" s="5">
        <v>1</v>
      </c>
      <c r="P66" s="5">
        <v>1</v>
      </c>
      <c r="Q66" s="1" t="s">
        <v>23</v>
      </c>
      <c r="R66" s="1" t="s">
        <v>19</v>
      </c>
    </row>
    <row r="67" spans="2:18" x14ac:dyDescent="0.25">
      <c r="B67">
        <v>0.41596728415784168</v>
      </c>
      <c r="C67" s="5" t="s">
        <v>88</v>
      </c>
      <c r="D67" s="5">
        <v>108000</v>
      </c>
      <c r="E67" s="5">
        <v>81705</v>
      </c>
      <c r="F67" s="7">
        <v>4171</v>
      </c>
      <c r="G67" s="5">
        <v>391</v>
      </c>
      <c r="H67" s="5">
        <v>600</v>
      </c>
      <c r="I67" s="7">
        <v>1800</v>
      </c>
      <c r="J67" s="5">
        <v>1200</v>
      </c>
      <c r="K67" s="7">
        <v>1440</v>
      </c>
      <c r="L67" s="7">
        <v>2000</v>
      </c>
      <c r="M67" s="5">
        <v>17662</v>
      </c>
      <c r="N67" s="5">
        <v>0</v>
      </c>
      <c r="O67" s="5">
        <v>2</v>
      </c>
      <c r="P67" s="5">
        <v>1</v>
      </c>
      <c r="Q67" s="1" t="s">
        <v>18</v>
      </c>
      <c r="R67" s="1" t="s">
        <v>26</v>
      </c>
    </row>
    <row r="68" spans="2:18" x14ac:dyDescent="0.25">
      <c r="B68">
        <v>0.41840876491592149</v>
      </c>
      <c r="C68" s="5" t="s">
        <v>89</v>
      </c>
      <c r="D68" s="5">
        <v>24094</v>
      </c>
      <c r="E68" s="5">
        <v>24094</v>
      </c>
      <c r="F68" s="7">
        <v>7821</v>
      </c>
      <c r="G68" s="5">
        <v>469</v>
      </c>
      <c r="H68" s="5">
        <v>300</v>
      </c>
      <c r="I68" s="7">
        <v>924</v>
      </c>
      <c r="J68" s="5">
        <v>360</v>
      </c>
      <c r="K68" s="7">
        <v>636</v>
      </c>
      <c r="L68" s="7">
        <v>635</v>
      </c>
      <c r="M68" s="5">
        <v>15303</v>
      </c>
      <c r="N68" s="5">
        <v>0</v>
      </c>
      <c r="O68" s="5">
        <v>2</v>
      </c>
      <c r="P68" s="5">
        <v>1</v>
      </c>
      <c r="Q68" s="1" t="s">
        <v>18</v>
      </c>
      <c r="R68" s="1" t="s">
        <v>26</v>
      </c>
    </row>
    <row r="69" spans="2:18" x14ac:dyDescent="0.25">
      <c r="B69">
        <v>0.41840876491592149</v>
      </c>
      <c r="C69" s="5" t="s">
        <v>90</v>
      </c>
      <c r="D69" s="5">
        <v>157000</v>
      </c>
      <c r="E69" s="5">
        <v>151727</v>
      </c>
      <c r="F69" s="7">
        <v>13035</v>
      </c>
      <c r="G69" s="5">
        <v>3650</v>
      </c>
      <c r="H69" s="5">
        <v>3000</v>
      </c>
      <c r="I69" s="7">
        <v>2640</v>
      </c>
      <c r="J69" s="5">
        <v>1800</v>
      </c>
      <c r="K69" s="7">
        <v>1440</v>
      </c>
      <c r="L69" s="7">
        <v>2000</v>
      </c>
      <c r="M69" s="5">
        <v>43305</v>
      </c>
      <c r="N69" s="5">
        <v>0</v>
      </c>
      <c r="O69" s="5">
        <v>2</v>
      </c>
      <c r="P69" s="5">
        <v>1</v>
      </c>
      <c r="Q69" s="1" t="s">
        <v>18</v>
      </c>
      <c r="R69" s="1" t="s">
        <v>19</v>
      </c>
    </row>
    <row r="70" spans="2:18" x14ac:dyDescent="0.25">
      <c r="B70">
        <v>0.4217658009582812</v>
      </c>
      <c r="C70" s="5" t="s">
        <v>91</v>
      </c>
      <c r="D70" s="5">
        <v>14776</v>
      </c>
      <c r="E70" s="5">
        <v>14776</v>
      </c>
      <c r="F70" s="7">
        <v>1304</v>
      </c>
      <c r="G70" s="5">
        <v>0</v>
      </c>
      <c r="H70" s="5">
        <v>0</v>
      </c>
      <c r="I70" s="7">
        <v>360</v>
      </c>
      <c r="J70" s="5">
        <v>0</v>
      </c>
      <c r="K70" s="7">
        <v>360</v>
      </c>
      <c r="L70" s="7">
        <v>250</v>
      </c>
      <c r="M70" s="5">
        <v>2489</v>
      </c>
      <c r="N70" s="5">
        <v>0</v>
      </c>
      <c r="O70" s="5">
        <v>1</v>
      </c>
      <c r="P70" s="5">
        <v>0</v>
      </c>
      <c r="Q70" s="1" t="s">
        <v>23</v>
      </c>
      <c r="R70" s="1" t="s">
        <v>19</v>
      </c>
    </row>
    <row r="71" spans="2:18" x14ac:dyDescent="0.25">
      <c r="B71">
        <v>0.42878505813776058</v>
      </c>
      <c r="C71" s="5" t="s">
        <v>92</v>
      </c>
      <c r="D71" s="5">
        <v>68162</v>
      </c>
      <c r="E71" s="5">
        <v>57499</v>
      </c>
      <c r="F71" s="7">
        <v>5214</v>
      </c>
      <c r="G71" s="5">
        <v>0</v>
      </c>
      <c r="H71" s="5">
        <v>960</v>
      </c>
      <c r="I71" s="7">
        <v>2400</v>
      </c>
      <c r="J71" s="5">
        <v>2400</v>
      </c>
      <c r="K71" s="7">
        <v>1800</v>
      </c>
      <c r="L71" s="7">
        <v>2000</v>
      </c>
      <c r="M71" s="5">
        <v>17774</v>
      </c>
      <c r="N71" s="5">
        <v>1</v>
      </c>
      <c r="O71" s="5">
        <v>2</v>
      </c>
      <c r="P71" s="5">
        <v>0</v>
      </c>
      <c r="Q71" s="1" t="s">
        <v>18</v>
      </c>
      <c r="R71" s="1" t="s">
        <v>26</v>
      </c>
    </row>
    <row r="72" spans="2:18" x14ac:dyDescent="0.25">
      <c r="B72">
        <v>0.44618060853907898</v>
      </c>
      <c r="C72" s="5" t="s">
        <v>93</v>
      </c>
      <c r="D72" s="5">
        <v>22400</v>
      </c>
      <c r="E72" s="5">
        <v>20039</v>
      </c>
      <c r="F72" s="7">
        <v>4693</v>
      </c>
      <c r="G72" s="5">
        <v>1564</v>
      </c>
      <c r="H72" s="5">
        <v>600</v>
      </c>
      <c r="I72" s="7">
        <v>2400</v>
      </c>
      <c r="J72" s="5">
        <v>600</v>
      </c>
      <c r="K72" s="7">
        <v>1200</v>
      </c>
      <c r="L72" s="7">
        <v>1320</v>
      </c>
      <c r="M72" s="5">
        <v>18808</v>
      </c>
      <c r="N72" s="5">
        <v>0</v>
      </c>
      <c r="O72" s="5">
        <v>1</v>
      </c>
      <c r="P72" s="5">
        <v>0</v>
      </c>
      <c r="Q72" s="1" t="s">
        <v>23</v>
      </c>
      <c r="R72" s="1" t="s">
        <v>26</v>
      </c>
    </row>
    <row r="73" spans="2:18" x14ac:dyDescent="0.25">
      <c r="B73">
        <v>0.45381023590807823</v>
      </c>
      <c r="C73" s="5" t="s">
        <v>94</v>
      </c>
      <c r="D73" s="5">
        <v>150001</v>
      </c>
      <c r="E73" s="5">
        <v>109051</v>
      </c>
      <c r="F73" s="7">
        <v>14860</v>
      </c>
      <c r="G73" s="5">
        <v>1825</v>
      </c>
      <c r="H73" s="5">
        <v>1320</v>
      </c>
      <c r="I73" s="7">
        <v>2100</v>
      </c>
      <c r="J73" s="5">
        <v>3000</v>
      </c>
      <c r="K73" s="7">
        <v>1200</v>
      </c>
      <c r="L73" s="7">
        <v>1700</v>
      </c>
      <c r="M73" s="5">
        <v>50745</v>
      </c>
      <c r="N73" s="5">
        <v>0</v>
      </c>
      <c r="O73" s="5">
        <v>3</v>
      </c>
      <c r="P73" s="5">
        <v>1</v>
      </c>
      <c r="Q73" s="1" t="s">
        <v>25</v>
      </c>
      <c r="R73" s="1" t="s">
        <v>19</v>
      </c>
    </row>
    <row r="74" spans="2:18" x14ac:dyDescent="0.25">
      <c r="B74">
        <v>0.45381023590807823</v>
      </c>
      <c r="C74" s="5" t="s">
        <v>95</v>
      </c>
      <c r="D74" s="5">
        <v>12530</v>
      </c>
      <c r="E74" s="5">
        <v>12530</v>
      </c>
      <c r="F74" s="7">
        <v>15642</v>
      </c>
      <c r="G74" s="5">
        <v>0</v>
      </c>
      <c r="H74" s="5">
        <v>600</v>
      </c>
      <c r="I74" s="7">
        <v>3600</v>
      </c>
      <c r="J74" s="5">
        <v>1200</v>
      </c>
      <c r="K74" s="7">
        <v>1800</v>
      </c>
      <c r="L74" s="7">
        <v>5700</v>
      </c>
      <c r="M74" s="5">
        <v>31752</v>
      </c>
      <c r="N74" s="5">
        <v>3</v>
      </c>
      <c r="O74" s="5">
        <v>2</v>
      </c>
      <c r="P74" s="5">
        <v>1</v>
      </c>
      <c r="Q74" s="1" t="s">
        <v>23</v>
      </c>
      <c r="R74" s="1" t="s">
        <v>26</v>
      </c>
    </row>
    <row r="75" spans="2:18" x14ac:dyDescent="0.25">
      <c r="B75">
        <v>0.47822504348887601</v>
      </c>
      <c r="C75" s="5" t="s">
        <v>96</v>
      </c>
      <c r="D75" s="5">
        <v>8450</v>
      </c>
      <c r="E75" s="5">
        <v>8450</v>
      </c>
      <c r="F75" s="7">
        <v>5996</v>
      </c>
      <c r="G75" s="5">
        <v>0</v>
      </c>
      <c r="H75" s="5">
        <v>960</v>
      </c>
      <c r="I75" s="7">
        <v>1560</v>
      </c>
      <c r="J75" s="5">
        <v>0</v>
      </c>
      <c r="K75" s="7">
        <v>600</v>
      </c>
      <c r="L75" s="7">
        <v>1250</v>
      </c>
      <c r="M75" s="5">
        <v>16166</v>
      </c>
      <c r="N75" s="5">
        <v>0</v>
      </c>
      <c r="O75" s="5">
        <v>2</v>
      </c>
      <c r="P75" s="5">
        <v>1</v>
      </c>
      <c r="Q75" s="1" t="s">
        <v>25</v>
      </c>
      <c r="R75" s="1" t="s">
        <v>19</v>
      </c>
    </row>
    <row r="76" spans="2:18" x14ac:dyDescent="0.25">
      <c r="B76">
        <v>0.47853022858363597</v>
      </c>
      <c r="C76" s="5" t="s">
        <v>97</v>
      </c>
      <c r="D76" s="5">
        <v>74331</v>
      </c>
      <c r="E76" s="5">
        <v>57127</v>
      </c>
      <c r="F76" s="7">
        <v>20856</v>
      </c>
      <c r="G76" s="5">
        <v>1043</v>
      </c>
      <c r="H76" s="5">
        <v>1200</v>
      </c>
      <c r="I76" s="7">
        <v>780</v>
      </c>
      <c r="J76" s="5">
        <v>1200</v>
      </c>
      <c r="K76" s="7">
        <v>840</v>
      </c>
      <c r="L76" s="7">
        <v>2600</v>
      </c>
      <c r="M76" s="5">
        <v>40483</v>
      </c>
      <c r="N76" s="5">
        <v>2</v>
      </c>
      <c r="O76" s="5">
        <v>2</v>
      </c>
      <c r="P76" s="5">
        <v>1</v>
      </c>
      <c r="Q76" s="1" t="s">
        <v>18</v>
      </c>
      <c r="R76" s="1" t="s">
        <v>26</v>
      </c>
    </row>
    <row r="77" spans="2:18" x14ac:dyDescent="0.25">
      <c r="B77">
        <v>0.48341319009979555</v>
      </c>
      <c r="C77" s="5" t="s">
        <v>98</v>
      </c>
      <c r="D77" s="5">
        <v>203560</v>
      </c>
      <c r="E77" s="5">
        <v>152282</v>
      </c>
      <c r="F77" s="7">
        <v>7821</v>
      </c>
      <c r="G77" s="5">
        <v>782</v>
      </c>
      <c r="H77" s="5">
        <v>1200</v>
      </c>
      <c r="I77" s="7">
        <v>3600</v>
      </c>
      <c r="J77" s="5">
        <v>0</v>
      </c>
      <c r="K77" s="7">
        <v>480</v>
      </c>
      <c r="L77" s="7">
        <v>100</v>
      </c>
      <c r="M77" s="5">
        <v>19383</v>
      </c>
      <c r="N77" s="5">
        <v>0</v>
      </c>
      <c r="O77" s="5">
        <v>3</v>
      </c>
      <c r="P77" s="5">
        <v>0</v>
      </c>
      <c r="Q77" s="1" t="s">
        <v>25</v>
      </c>
      <c r="R77" s="1" t="s">
        <v>19</v>
      </c>
    </row>
    <row r="78" spans="2:18" x14ac:dyDescent="0.25">
      <c r="B78">
        <v>0.48341319009979555</v>
      </c>
      <c r="C78" s="5" t="s">
        <v>99</v>
      </c>
      <c r="D78" s="5">
        <v>18438</v>
      </c>
      <c r="E78" s="5">
        <v>18438</v>
      </c>
      <c r="F78" s="7">
        <v>7821</v>
      </c>
      <c r="G78" s="5">
        <v>1043</v>
      </c>
      <c r="H78" s="5">
        <v>960</v>
      </c>
      <c r="I78" s="7">
        <v>720</v>
      </c>
      <c r="J78" s="5">
        <v>360</v>
      </c>
      <c r="K78" s="7">
        <v>60</v>
      </c>
      <c r="L78" s="7">
        <v>1320</v>
      </c>
      <c r="M78" s="5">
        <v>15244</v>
      </c>
      <c r="N78" s="5">
        <v>0</v>
      </c>
      <c r="O78" s="5">
        <v>2</v>
      </c>
      <c r="P78" s="5">
        <v>1</v>
      </c>
      <c r="Q78" s="1" t="s">
        <v>25</v>
      </c>
      <c r="R78" s="1" t="s">
        <v>19</v>
      </c>
    </row>
    <row r="79" spans="2:18" x14ac:dyDescent="0.25">
      <c r="B79">
        <v>0.48524430066835539</v>
      </c>
      <c r="C79" s="5" t="s">
        <v>100</v>
      </c>
      <c r="D79" s="5">
        <v>75836</v>
      </c>
      <c r="E79" s="5">
        <v>75470</v>
      </c>
      <c r="F79" s="7">
        <v>7821</v>
      </c>
      <c r="G79" s="5">
        <v>3128</v>
      </c>
      <c r="H79" s="5">
        <v>600</v>
      </c>
      <c r="I79" s="7">
        <v>9600</v>
      </c>
      <c r="J79" s="5">
        <v>600</v>
      </c>
      <c r="K79" s="7">
        <v>1920</v>
      </c>
      <c r="L79" s="7">
        <v>1260</v>
      </c>
      <c r="M79" s="5">
        <v>34029</v>
      </c>
      <c r="N79" s="5">
        <v>0</v>
      </c>
      <c r="O79" s="5">
        <v>2</v>
      </c>
      <c r="P79" s="5">
        <v>1</v>
      </c>
      <c r="Q79" s="1" t="s">
        <v>54</v>
      </c>
      <c r="R79" s="1" t="s">
        <v>26</v>
      </c>
    </row>
    <row r="80" spans="2:18" x14ac:dyDescent="0.25">
      <c r="B80">
        <v>0.48738059633167519</v>
      </c>
      <c r="C80" s="5" t="s">
        <v>101</v>
      </c>
      <c r="D80" s="5">
        <v>31862</v>
      </c>
      <c r="E80" s="5">
        <v>31862</v>
      </c>
      <c r="F80" s="7">
        <v>7561</v>
      </c>
      <c r="G80" s="5">
        <v>0</v>
      </c>
      <c r="H80" s="5">
        <v>552</v>
      </c>
      <c r="I80" s="7">
        <v>900</v>
      </c>
      <c r="J80" s="5">
        <v>660</v>
      </c>
      <c r="K80" s="7">
        <v>240</v>
      </c>
      <c r="L80" s="7">
        <v>750</v>
      </c>
      <c r="M80" s="5">
        <v>15153</v>
      </c>
      <c r="N80" s="5">
        <v>0</v>
      </c>
      <c r="O80" s="5">
        <v>2</v>
      </c>
      <c r="P80" s="5">
        <v>1</v>
      </c>
      <c r="Q80" s="1" t="s">
        <v>19</v>
      </c>
      <c r="R80" s="1" t="s">
        <v>26</v>
      </c>
    </row>
    <row r="81" spans="2:18" x14ac:dyDescent="0.25">
      <c r="B81">
        <v>0.48829615161595508</v>
      </c>
      <c r="C81" s="5" t="s">
        <v>102</v>
      </c>
      <c r="D81" s="5">
        <v>47000</v>
      </c>
      <c r="E81" s="5">
        <v>40338</v>
      </c>
      <c r="F81" s="7">
        <v>5214</v>
      </c>
      <c r="G81" s="5">
        <v>5214</v>
      </c>
      <c r="H81" s="5">
        <v>960</v>
      </c>
      <c r="I81" s="7">
        <v>1200</v>
      </c>
      <c r="J81" s="5">
        <v>960</v>
      </c>
      <c r="K81" s="7">
        <v>960</v>
      </c>
      <c r="L81" s="7">
        <v>1900</v>
      </c>
      <c r="M81" s="5">
        <v>20272</v>
      </c>
      <c r="N81" s="5">
        <v>0</v>
      </c>
      <c r="O81" s="5">
        <v>2</v>
      </c>
      <c r="P81" s="5">
        <v>1</v>
      </c>
      <c r="Q81" s="1" t="s">
        <v>18</v>
      </c>
      <c r="R81" s="1" t="s">
        <v>19</v>
      </c>
    </row>
    <row r="82" spans="2:18" x14ac:dyDescent="0.25">
      <c r="B82">
        <v>0.50294503616443376</v>
      </c>
      <c r="C82" s="5" t="s">
        <v>103</v>
      </c>
      <c r="D82" s="5">
        <v>39501</v>
      </c>
      <c r="E82" s="5">
        <v>33938</v>
      </c>
      <c r="F82" s="7">
        <v>5214</v>
      </c>
      <c r="G82" s="5">
        <v>0</v>
      </c>
      <c r="H82" s="5">
        <v>1800</v>
      </c>
      <c r="I82" s="7">
        <v>1200</v>
      </c>
      <c r="J82" s="5">
        <v>600</v>
      </c>
      <c r="K82" s="7">
        <v>600</v>
      </c>
      <c r="L82" s="7">
        <v>700</v>
      </c>
      <c r="M82" s="5">
        <v>11814</v>
      </c>
      <c r="N82" s="5">
        <v>1</v>
      </c>
      <c r="O82" s="5">
        <v>1</v>
      </c>
      <c r="P82" s="5">
        <v>0</v>
      </c>
      <c r="Q82" s="1" t="s">
        <v>19</v>
      </c>
      <c r="R82" s="1" t="s">
        <v>19</v>
      </c>
    </row>
    <row r="83" spans="2:18" x14ac:dyDescent="0.25">
      <c r="B83">
        <v>0.51637318033387247</v>
      </c>
      <c r="C83" s="5" t="s">
        <v>104</v>
      </c>
      <c r="D83" s="5">
        <v>143000</v>
      </c>
      <c r="E83" s="5">
        <v>104833</v>
      </c>
      <c r="F83" s="7">
        <v>10428</v>
      </c>
      <c r="G83" s="5">
        <v>2086</v>
      </c>
      <c r="H83" s="5">
        <v>720</v>
      </c>
      <c r="I83" s="7">
        <v>480</v>
      </c>
      <c r="J83" s="5">
        <v>1800</v>
      </c>
      <c r="K83" s="7">
        <v>3000</v>
      </c>
      <c r="L83" s="7">
        <v>2400</v>
      </c>
      <c r="M83" s="5">
        <v>31608</v>
      </c>
      <c r="N83" s="5">
        <v>0</v>
      </c>
      <c r="O83" s="5">
        <v>2</v>
      </c>
      <c r="P83" s="5">
        <v>1</v>
      </c>
      <c r="Q83" s="1" t="s">
        <v>54</v>
      </c>
      <c r="R83" s="1" t="s">
        <v>26</v>
      </c>
    </row>
    <row r="84" spans="2:18" x14ac:dyDescent="0.25">
      <c r="B84">
        <v>0.52156132694479207</v>
      </c>
      <c r="C84" s="5" t="s">
        <v>105</v>
      </c>
      <c r="D84" s="5">
        <v>88938</v>
      </c>
      <c r="E84" s="5">
        <v>77530</v>
      </c>
      <c r="F84" s="7">
        <v>5214</v>
      </c>
      <c r="G84" s="5">
        <v>0</v>
      </c>
      <c r="H84" s="5">
        <v>360</v>
      </c>
      <c r="I84" s="7">
        <v>0</v>
      </c>
      <c r="J84" s="5">
        <v>600</v>
      </c>
      <c r="K84" s="7">
        <v>1680</v>
      </c>
      <c r="L84" s="7">
        <v>1120</v>
      </c>
      <c r="M84" s="5">
        <v>15592</v>
      </c>
      <c r="N84" s="5">
        <v>0</v>
      </c>
      <c r="O84" s="5">
        <v>4</v>
      </c>
      <c r="P84" s="5">
        <v>0</v>
      </c>
      <c r="Q84" s="1" t="s">
        <v>19</v>
      </c>
      <c r="R84" s="1" t="s">
        <v>26</v>
      </c>
    </row>
    <row r="85" spans="2:18" x14ac:dyDescent="0.25">
      <c r="B85">
        <v>0.52827539902951137</v>
      </c>
      <c r="C85" s="5" t="s">
        <v>106</v>
      </c>
      <c r="D85" s="5">
        <v>34820</v>
      </c>
      <c r="E85" s="5">
        <v>31444</v>
      </c>
      <c r="F85" s="7">
        <v>4693</v>
      </c>
      <c r="G85" s="5">
        <v>521</v>
      </c>
      <c r="H85" s="5">
        <v>480</v>
      </c>
      <c r="I85" s="7">
        <v>1620</v>
      </c>
      <c r="J85" s="5">
        <v>600</v>
      </c>
      <c r="K85" s="7">
        <v>480</v>
      </c>
      <c r="L85" s="7">
        <v>1000</v>
      </c>
      <c r="M85" s="5">
        <v>11575</v>
      </c>
      <c r="N85" s="5">
        <v>0</v>
      </c>
      <c r="O85" s="5">
        <v>2</v>
      </c>
      <c r="P85" s="5">
        <v>0</v>
      </c>
      <c r="Q85" s="1" t="s">
        <v>18</v>
      </c>
      <c r="R85" s="1" t="s">
        <v>26</v>
      </c>
    </row>
    <row r="86" spans="2:18" x14ac:dyDescent="0.25">
      <c r="B86">
        <v>0.5459761345255898</v>
      </c>
      <c r="C86" s="5" t="s">
        <v>107</v>
      </c>
      <c r="D86" s="5">
        <v>84338</v>
      </c>
      <c r="E86" s="5">
        <v>60911</v>
      </c>
      <c r="F86" s="7">
        <v>3650</v>
      </c>
      <c r="G86" s="5">
        <v>1043</v>
      </c>
      <c r="H86" s="5">
        <v>1200</v>
      </c>
      <c r="I86" s="7">
        <v>720</v>
      </c>
      <c r="J86" s="5">
        <v>1200</v>
      </c>
      <c r="K86" s="7">
        <v>960</v>
      </c>
      <c r="L86" s="7">
        <v>850</v>
      </c>
      <c r="M86" s="5">
        <v>14184</v>
      </c>
      <c r="N86" s="5">
        <v>0</v>
      </c>
      <c r="O86" s="5">
        <v>1</v>
      </c>
      <c r="P86" s="5">
        <v>1</v>
      </c>
      <c r="Q86" s="1" t="s">
        <v>18</v>
      </c>
      <c r="R86" s="1" t="s">
        <v>19</v>
      </c>
    </row>
    <row r="87" spans="2:18" x14ac:dyDescent="0.25">
      <c r="B87">
        <v>0.54628131962034976</v>
      </c>
      <c r="C87" s="5" t="s">
        <v>108</v>
      </c>
      <c r="D87" s="5">
        <v>12480</v>
      </c>
      <c r="E87" s="5">
        <v>12480</v>
      </c>
      <c r="F87" s="7">
        <v>3128</v>
      </c>
      <c r="G87" s="5">
        <v>521</v>
      </c>
      <c r="H87" s="5">
        <v>360</v>
      </c>
      <c r="I87" s="7">
        <v>720</v>
      </c>
      <c r="J87" s="5">
        <v>600</v>
      </c>
      <c r="K87" s="7">
        <v>480</v>
      </c>
      <c r="L87" s="7">
        <v>600</v>
      </c>
      <c r="M87" s="5">
        <v>8625</v>
      </c>
      <c r="N87" s="5">
        <v>0</v>
      </c>
      <c r="O87" s="5">
        <v>1</v>
      </c>
      <c r="P87" s="5">
        <v>1</v>
      </c>
      <c r="Q87" s="1" t="s">
        <v>25</v>
      </c>
      <c r="R87" s="1" t="s">
        <v>19</v>
      </c>
    </row>
    <row r="88" spans="2:18" x14ac:dyDescent="0.25">
      <c r="B88">
        <v>0.55055391094698936</v>
      </c>
      <c r="C88" s="5" t="s">
        <v>109</v>
      </c>
      <c r="D88" s="5">
        <v>78660</v>
      </c>
      <c r="E88" s="5">
        <v>64672</v>
      </c>
      <c r="F88" s="7">
        <v>5214</v>
      </c>
      <c r="G88" s="5">
        <v>0</v>
      </c>
      <c r="H88" s="5">
        <v>480</v>
      </c>
      <c r="I88" s="7">
        <v>1440</v>
      </c>
      <c r="J88" s="5">
        <v>0</v>
      </c>
      <c r="K88" s="7">
        <v>1800</v>
      </c>
      <c r="L88" s="7">
        <v>2400</v>
      </c>
      <c r="M88" s="5">
        <v>15320</v>
      </c>
      <c r="N88" s="5">
        <v>3</v>
      </c>
      <c r="O88" s="5">
        <v>2</v>
      </c>
      <c r="P88" s="5">
        <v>1</v>
      </c>
      <c r="Q88" s="1" t="s">
        <v>25</v>
      </c>
      <c r="R88" s="1" t="s">
        <v>19</v>
      </c>
    </row>
    <row r="89" spans="2:18" x14ac:dyDescent="0.25">
      <c r="B89">
        <v>0.55970946378978848</v>
      </c>
      <c r="C89" s="5" t="s">
        <v>110</v>
      </c>
      <c r="D89" s="5">
        <v>50130</v>
      </c>
      <c r="E89" s="5">
        <v>43848</v>
      </c>
      <c r="F89" s="7">
        <v>5214</v>
      </c>
      <c r="G89" s="5">
        <v>0</v>
      </c>
      <c r="H89" s="5">
        <v>480</v>
      </c>
      <c r="I89" s="7">
        <v>960</v>
      </c>
      <c r="J89" s="5">
        <v>1200</v>
      </c>
      <c r="K89" s="7">
        <v>1080</v>
      </c>
      <c r="L89" s="7">
        <v>600</v>
      </c>
      <c r="M89" s="5">
        <v>12519</v>
      </c>
      <c r="N89" s="5">
        <v>0</v>
      </c>
      <c r="O89" s="5">
        <v>2</v>
      </c>
      <c r="P89" s="5">
        <v>1</v>
      </c>
      <c r="Q89" s="1" t="s">
        <v>54</v>
      </c>
      <c r="R89" s="1" t="s">
        <v>19</v>
      </c>
    </row>
    <row r="90" spans="2:18" x14ac:dyDescent="0.25">
      <c r="B90">
        <v>0.56581316568498796</v>
      </c>
      <c r="C90" s="5" t="s">
        <v>111</v>
      </c>
      <c r="D90" s="5">
        <v>32000</v>
      </c>
      <c r="E90" s="5">
        <v>27527</v>
      </c>
      <c r="F90" s="7">
        <v>3128</v>
      </c>
      <c r="G90" s="5">
        <v>1043</v>
      </c>
      <c r="H90" s="5">
        <v>0</v>
      </c>
      <c r="I90" s="7">
        <v>480</v>
      </c>
      <c r="J90" s="5">
        <v>480</v>
      </c>
      <c r="K90" s="7">
        <v>720</v>
      </c>
      <c r="L90" s="7">
        <v>360</v>
      </c>
      <c r="M90" s="5">
        <v>14161</v>
      </c>
      <c r="N90" s="5">
        <v>0</v>
      </c>
      <c r="O90" s="5">
        <v>1</v>
      </c>
      <c r="P90" s="5">
        <v>1</v>
      </c>
      <c r="Q90" s="1" t="s">
        <v>23</v>
      </c>
      <c r="R90" s="1" t="s">
        <v>19</v>
      </c>
    </row>
    <row r="91" spans="2:18" x14ac:dyDescent="0.25">
      <c r="B91">
        <v>0.56672872096926785</v>
      </c>
      <c r="C91" s="5" t="s">
        <v>112</v>
      </c>
      <c r="D91" s="5">
        <v>45580</v>
      </c>
      <c r="E91" s="5">
        <v>45580</v>
      </c>
      <c r="F91" s="7">
        <v>5735</v>
      </c>
      <c r="G91" s="5">
        <v>1564</v>
      </c>
      <c r="H91" s="5">
        <v>240</v>
      </c>
      <c r="I91" s="7">
        <v>1260</v>
      </c>
      <c r="J91" s="5">
        <v>576</v>
      </c>
      <c r="K91" s="7">
        <v>1704</v>
      </c>
      <c r="L91" s="7">
        <v>1032</v>
      </c>
      <c r="M91" s="5">
        <v>27211</v>
      </c>
      <c r="N91" s="5">
        <v>0</v>
      </c>
      <c r="O91" s="5">
        <v>2</v>
      </c>
      <c r="P91" s="5">
        <v>1</v>
      </c>
      <c r="Q91" s="1" t="s">
        <v>19</v>
      </c>
      <c r="R91" s="1" t="s">
        <v>26</v>
      </c>
    </row>
    <row r="92" spans="2:18" x14ac:dyDescent="0.25">
      <c r="B92">
        <v>0.58259834589678638</v>
      </c>
      <c r="C92" s="5" t="s">
        <v>113</v>
      </c>
      <c r="D92" s="5">
        <v>83303</v>
      </c>
      <c r="E92" s="5">
        <v>66333</v>
      </c>
      <c r="F92" s="7">
        <v>11992</v>
      </c>
      <c r="G92" s="5">
        <v>652</v>
      </c>
      <c r="H92" s="5">
        <v>540</v>
      </c>
      <c r="I92" s="7">
        <v>6000</v>
      </c>
      <c r="J92" s="5">
        <v>240</v>
      </c>
      <c r="K92" s="7">
        <v>1080</v>
      </c>
      <c r="L92" s="7">
        <v>3000</v>
      </c>
      <c r="M92" s="5">
        <v>35635</v>
      </c>
      <c r="N92" s="5">
        <v>0</v>
      </c>
      <c r="O92" s="5">
        <v>3</v>
      </c>
      <c r="P92" s="5">
        <v>1</v>
      </c>
      <c r="Q92" s="1" t="s">
        <v>19</v>
      </c>
      <c r="R92" s="1" t="s">
        <v>19</v>
      </c>
    </row>
    <row r="93" spans="2:18" x14ac:dyDescent="0.25">
      <c r="B93">
        <v>0.58320871608630631</v>
      </c>
      <c r="C93" s="5" t="s">
        <v>114</v>
      </c>
      <c r="D93" s="5">
        <v>99198</v>
      </c>
      <c r="E93" s="5">
        <v>70332</v>
      </c>
      <c r="F93" s="7">
        <v>14339</v>
      </c>
      <c r="G93" s="5">
        <v>2607</v>
      </c>
      <c r="H93" s="5">
        <v>600</v>
      </c>
      <c r="I93" s="7">
        <v>3600</v>
      </c>
      <c r="J93" s="5">
        <v>1200</v>
      </c>
      <c r="K93" s="7">
        <v>1200</v>
      </c>
      <c r="L93" s="7">
        <v>3000</v>
      </c>
      <c r="M93" s="5">
        <v>31453</v>
      </c>
      <c r="N93" s="5">
        <v>2</v>
      </c>
      <c r="O93" s="5">
        <v>2</v>
      </c>
      <c r="P93" s="5">
        <v>1</v>
      </c>
      <c r="Q93" s="1" t="s">
        <v>18</v>
      </c>
      <c r="R93" s="1" t="s">
        <v>19</v>
      </c>
    </row>
    <row r="94" spans="2:18" x14ac:dyDescent="0.25">
      <c r="B94">
        <v>0.58565019684438613</v>
      </c>
      <c r="C94" s="5" t="s">
        <v>115</v>
      </c>
      <c r="D94" s="5">
        <v>12315</v>
      </c>
      <c r="E94" s="5">
        <v>12315</v>
      </c>
      <c r="F94" s="7">
        <v>5214</v>
      </c>
      <c r="G94" s="5">
        <v>5214</v>
      </c>
      <c r="H94" s="5">
        <v>840</v>
      </c>
      <c r="I94" s="7">
        <v>840</v>
      </c>
      <c r="J94" s="5">
        <v>0</v>
      </c>
      <c r="K94" s="7">
        <v>3600</v>
      </c>
      <c r="L94" s="7">
        <v>500</v>
      </c>
      <c r="M94" s="5">
        <v>21758</v>
      </c>
      <c r="N94" s="5">
        <v>0</v>
      </c>
      <c r="O94" s="5">
        <v>1</v>
      </c>
      <c r="P94" s="5">
        <v>0</v>
      </c>
      <c r="Q94" s="1" t="s">
        <v>23</v>
      </c>
      <c r="R94" s="1" t="s">
        <v>26</v>
      </c>
    </row>
    <row r="95" spans="2:18" x14ac:dyDescent="0.25">
      <c r="B95">
        <v>0.58626056703390605</v>
      </c>
      <c r="C95" s="5" t="s">
        <v>116</v>
      </c>
      <c r="D95" s="5">
        <v>194112</v>
      </c>
      <c r="E95" s="5">
        <v>131445</v>
      </c>
      <c r="F95" s="7">
        <v>7821</v>
      </c>
      <c r="G95" s="5">
        <v>0</v>
      </c>
      <c r="H95" s="5">
        <v>450</v>
      </c>
      <c r="I95" s="7">
        <v>840</v>
      </c>
      <c r="J95" s="5">
        <v>360</v>
      </c>
      <c r="K95" s="7">
        <v>750</v>
      </c>
      <c r="L95" s="7">
        <v>1000</v>
      </c>
      <c r="M95" s="5">
        <v>18140</v>
      </c>
      <c r="N95" s="5">
        <v>0</v>
      </c>
      <c r="O95" s="5">
        <v>3</v>
      </c>
      <c r="P95" s="5">
        <v>1</v>
      </c>
      <c r="Q95" s="1" t="s">
        <v>25</v>
      </c>
      <c r="R95" s="1" t="s">
        <v>19</v>
      </c>
    </row>
    <row r="96" spans="2:18" x14ac:dyDescent="0.25">
      <c r="B96">
        <v>0.59846797082430492</v>
      </c>
      <c r="C96" s="5" t="s">
        <v>117</v>
      </c>
      <c r="D96" s="5">
        <v>93592</v>
      </c>
      <c r="E96" s="5">
        <v>74640</v>
      </c>
      <c r="F96" s="7">
        <v>5736</v>
      </c>
      <c r="G96" s="5">
        <v>782</v>
      </c>
      <c r="H96" s="5">
        <v>1020</v>
      </c>
      <c r="I96" s="7">
        <v>540</v>
      </c>
      <c r="J96" s="5">
        <v>360</v>
      </c>
      <c r="K96" s="7">
        <v>360</v>
      </c>
      <c r="L96" s="7">
        <v>700</v>
      </c>
      <c r="M96" s="5">
        <v>19956</v>
      </c>
      <c r="N96" s="5">
        <v>0</v>
      </c>
      <c r="O96" s="5">
        <v>2</v>
      </c>
      <c r="P96" s="5">
        <v>1</v>
      </c>
      <c r="Q96" s="1" t="s">
        <v>54</v>
      </c>
      <c r="R96" s="1" t="s">
        <v>26</v>
      </c>
    </row>
    <row r="97" spans="2:18" x14ac:dyDescent="0.25">
      <c r="B97">
        <v>0.6012146366771447</v>
      </c>
      <c r="C97" s="5" t="s">
        <v>118</v>
      </c>
      <c r="D97" s="5">
        <v>62337</v>
      </c>
      <c r="E97" s="5">
        <v>53380</v>
      </c>
      <c r="F97" s="7">
        <v>10428</v>
      </c>
      <c r="G97" s="5">
        <v>2607</v>
      </c>
      <c r="H97" s="5">
        <v>600</v>
      </c>
      <c r="I97" s="7">
        <v>3000</v>
      </c>
      <c r="J97" s="5">
        <v>600</v>
      </c>
      <c r="K97" s="7">
        <v>1800</v>
      </c>
      <c r="L97" s="7">
        <v>1200</v>
      </c>
      <c r="M97" s="5">
        <v>27019</v>
      </c>
      <c r="N97" s="5">
        <v>3</v>
      </c>
      <c r="O97" s="5">
        <v>2</v>
      </c>
      <c r="P97" s="5">
        <v>1</v>
      </c>
      <c r="Q97" s="1" t="s">
        <v>25</v>
      </c>
      <c r="R97" s="1" t="s">
        <v>26</v>
      </c>
    </row>
    <row r="98" spans="2:18" x14ac:dyDescent="0.25">
      <c r="B98">
        <v>0.60182500686666462</v>
      </c>
      <c r="C98" s="5" t="s">
        <v>119</v>
      </c>
      <c r="D98" s="5">
        <v>23567</v>
      </c>
      <c r="E98" s="5">
        <v>23567</v>
      </c>
      <c r="F98" s="7">
        <v>5214</v>
      </c>
      <c r="G98" s="5">
        <v>1043</v>
      </c>
      <c r="H98" s="5">
        <v>1200</v>
      </c>
      <c r="I98" s="7">
        <v>2400</v>
      </c>
      <c r="J98" s="5">
        <v>360</v>
      </c>
      <c r="K98" s="7">
        <v>2400</v>
      </c>
      <c r="L98" s="7">
        <v>880</v>
      </c>
      <c r="M98" s="5">
        <v>16102</v>
      </c>
      <c r="N98" s="5">
        <v>0</v>
      </c>
      <c r="O98" s="5">
        <v>2</v>
      </c>
      <c r="P98" s="5">
        <v>1</v>
      </c>
      <c r="Q98" s="1" t="s">
        <v>23</v>
      </c>
      <c r="R98" s="1" t="s">
        <v>19</v>
      </c>
    </row>
    <row r="99" spans="2:18" x14ac:dyDescent="0.25">
      <c r="B99">
        <v>0.61220130008850371</v>
      </c>
      <c r="C99" s="5" t="s">
        <v>120</v>
      </c>
      <c r="D99" s="5">
        <v>30000</v>
      </c>
      <c r="E99" s="5">
        <v>28088</v>
      </c>
      <c r="F99" s="7">
        <v>6257</v>
      </c>
      <c r="G99" s="5">
        <v>2607</v>
      </c>
      <c r="H99" s="5">
        <v>2400</v>
      </c>
      <c r="I99" s="7">
        <v>840</v>
      </c>
      <c r="J99" s="5">
        <v>1200</v>
      </c>
      <c r="K99" s="7">
        <v>3600</v>
      </c>
      <c r="L99" s="7">
        <v>1200</v>
      </c>
      <c r="M99" s="5">
        <v>21811</v>
      </c>
      <c r="N99" s="5">
        <v>0</v>
      </c>
      <c r="O99" s="5">
        <v>2</v>
      </c>
      <c r="P99" s="5">
        <v>1</v>
      </c>
      <c r="Q99" s="1" t="s">
        <v>54</v>
      </c>
      <c r="R99" s="1" t="s">
        <v>26</v>
      </c>
    </row>
    <row r="100" spans="2:18" x14ac:dyDescent="0.25">
      <c r="B100">
        <v>0.6140324106570636</v>
      </c>
      <c r="C100" s="5" t="s">
        <v>121</v>
      </c>
      <c r="D100" s="5">
        <v>42800</v>
      </c>
      <c r="E100" s="5">
        <v>34451</v>
      </c>
      <c r="F100" s="7">
        <v>2607</v>
      </c>
      <c r="G100" s="5">
        <v>1564</v>
      </c>
      <c r="H100" s="5">
        <v>2400</v>
      </c>
      <c r="I100" s="7">
        <v>2400</v>
      </c>
      <c r="J100" s="5">
        <v>2400</v>
      </c>
      <c r="K100" s="7">
        <v>600</v>
      </c>
      <c r="L100" s="7">
        <v>1200</v>
      </c>
      <c r="M100" s="5">
        <v>22657</v>
      </c>
      <c r="N100" s="5">
        <v>0</v>
      </c>
      <c r="O100" s="5">
        <v>1</v>
      </c>
      <c r="P100" s="5">
        <v>0</v>
      </c>
      <c r="Q100" s="1" t="s">
        <v>19</v>
      </c>
      <c r="R100" s="1" t="s">
        <v>26</v>
      </c>
    </row>
    <row r="101" spans="2:18" x14ac:dyDescent="0.25">
      <c r="B101">
        <v>0.62471388897366253</v>
      </c>
      <c r="C101" s="5" t="s">
        <v>122</v>
      </c>
      <c r="D101" s="5">
        <v>12610</v>
      </c>
      <c r="E101" s="5">
        <v>12610</v>
      </c>
      <c r="F101" s="7">
        <v>6257</v>
      </c>
      <c r="G101" s="5">
        <v>1043</v>
      </c>
      <c r="H101" s="5">
        <v>0</v>
      </c>
      <c r="I101" s="7">
        <v>360</v>
      </c>
      <c r="J101" s="5">
        <v>0</v>
      </c>
      <c r="K101" s="7">
        <v>240</v>
      </c>
      <c r="L101" s="7">
        <v>1500</v>
      </c>
      <c r="M101" s="5">
        <v>15340</v>
      </c>
      <c r="N101" s="5">
        <v>0</v>
      </c>
      <c r="O101" s="5">
        <v>1</v>
      </c>
      <c r="P101" s="5">
        <v>1</v>
      </c>
      <c r="Q101" s="1" t="s">
        <v>54</v>
      </c>
      <c r="R101" s="1" t="s">
        <v>26</v>
      </c>
    </row>
    <row r="102" spans="2:18" x14ac:dyDescent="0.25">
      <c r="B102">
        <v>0.63753166295358144</v>
      </c>
      <c r="C102" s="5" t="s">
        <v>123</v>
      </c>
      <c r="D102" s="5">
        <v>67910</v>
      </c>
      <c r="E102" s="5">
        <v>53843</v>
      </c>
      <c r="F102" s="7">
        <v>10428</v>
      </c>
      <c r="G102" s="5">
        <v>1043</v>
      </c>
      <c r="H102" s="5">
        <v>1200</v>
      </c>
      <c r="I102" s="7">
        <v>3000</v>
      </c>
      <c r="J102" s="5">
        <v>3000</v>
      </c>
      <c r="K102" s="7">
        <v>600</v>
      </c>
      <c r="L102" s="7">
        <v>1800</v>
      </c>
      <c r="M102" s="5">
        <v>32621</v>
      </c>
      <c r="N102" s="5">
        <v>1</v>
      </c>
      <c r="O102" s="5">
        <v>2</v>
      </c>
      <c r="P102" s="5">
        <v>1</v>
      </c>
      <c r="Q102" s="1" t="s">
        <v>25</v>
      </c>
      <c r="R102" s="1" t="s">
        <v>19</v>
      </c>
    </row>
    <row r="103" spans="2:18" x14ac:dyDescent="0.25">
      <c r="B103">
        <v>0.64271980956450092</v>
      </c>
      <c r="C103" s="5" t="s">
        <v>124</v>
      </c>
      <c r="D103" s="5">
        <v>60424</v>
      </c>
      <c r="E103" s="5">
        <v>50614</v>
      </c>
      <c r="F103" s="7">
        <v>8343</v>
      </c>
      <c r="G103" s="5">
        <v>0</v>
      </c>
      <c r="H103" s="5">
        <v>1800</v>
      </c>
      <c r="I103" s="7">
        <v>3900</v>
      </c>
      <c r="J103" s="5">
        <v>1800</v>
      </c>
      <c r="K103" s="7">
        <v>780</v>
      </c>
      <c r="L103" s="7">
        <v>1650</v>
      </c>
      <c r="M103" s="5">
        <v>40443</v>
      </c>
      <c r="N103" s="5">
        <v>2</v>
      </c>
      <c r="O103" s="5">
        <v>2</v>
      </c>
      <c r="P103" s="5">
        <v>1</v>
      </c>
      <c r="Q103" s="1" t="s">
        <v>23</v>
      </c>
      <c r="R103" s="1" t="s">
        <v>19</v>
      </c>
    </row>
    <row r="104" spans="2:18" x14ac:dyDescent="0.25">
      <c r="B104">
        <v>0.64516129032258063</v>
      </c>
      <c r="C104" s="5" t="s">
        <v>125</v>
      </c>
      <c r="D104" s="5">
        <v>42135</v>
      </c>
      <c r="E104" s="5">
        <v>33976</v>
      </c>
      <c r="F104" s="7">
        <v>3911</v>
      </c>
      <c r="G104" s="5">
        <v>0</v>
      </c>
      <c r="H104" s="5">
        <v>840</v>
      </c>
      <c r="I104" s="7">
        <v>1680</v>
      </c>
      <c r="J104" s="5">
        <v>720</v>
      </c>
      <c r="K104" s="7">
        <v>960</v>
      </c>
      <c r="L104" s="7">
        <v>470</v>
      </c>
      <c r="M104" s="5">
        <v>12381</v>
      </c>
      <c r="N104" s="5">
        <v>0</v>
      </c>
      <c r="O104" s="5">
        <v>1</v>
      </c>
      <c r="P104" s="5">
        <v>0</v>
      </c>
      <c r="Q104" s="1" t="s">
        <v>25</v>
      </c>
      <c r="R104" s="1" t="s">
        <v>26</v>
      </c>
    </row>
    <row r="105" spans="2:18" x14ac:dyDescent="0.25">
      <c r="B105">
        <v>0.64668721579638044</v>
      </c>
      <c r="C105" s="5" t="s">
        <v>126</v>
      </c>
      <c r="D105" s="5">
        <v>99987</v>
      </c>
      <c r="E105" s="5">
        <v>79787</v>
      </c>
      <c r="F105" s="7">
        <v>9125</v>
      </c>
      <c r="G105" s="5">
        <v>131</v>
      </c>
      <c r="H105" s="5">
        <v>570</v>
      </c>
      <c r="I105" s="7">
        <v>3300</v>
      </c>
      <c r="J105" s="5">
        <v>402</v>
      </c>
      <c r="K105" s="7">
        <v>1722</v>
      </c>
      <c r="L105" s="7">
        <v>2000</v>
      </c>
      <c r="M105" s="5">
        <v>50802</v>
      </c>
      <c r="N105" s="5">
        <v>0</v>
      </c>
      <c r="O105" s="5">
        <v>3</v>
      </c>
      <c r="P105" s="5">
        <v>1</v>
      </c>
      <c r="Q105" s="1" t="s">
        <v>18</v>
      </c>
      <c r="R105" s="1" t="s">
        <v>26</v>
      </c>
    </row>
    <row r="106" spans="2:18" x14ac:dyDescent="0.25">
      <c r="B106">
        <v>0.65462202826013982</v>
      </c>
      <c r="C106" s="5" t="s">
        <v>127</v>
      </c>
      <c r="D106" s="5">
        <v>54000</v>
      </c>
      <c r="E106" s="5">
        <v>42486</v>
      </c>
      <c r="F106" s="7">
        <v>2607</v>
      </c>
      <c r="G106" s="5">
        <v>0</v>
      </c>
      <c r="H106" s="5">
        <v>720</v>
      </c>
      <c r="I106" s="7">
        <v>600</v>
      </c>
      <c r="J106" s="5">
        <v>480</v>
      </c>
      <c r="K106" s="7">
        <v>1200</v>
      </c>
      <c r="L106" s="7">
        <v>1000</v>
      </c>
      <c r="M106" s="5">
        <v>12257</v>
      </c>
      <c r="N106" s="5">
        <v>0</v>
      </c>
      <c r="O106" s="5">
        <v>1</v>
      </c>
      <c r="P106" s="5">
        <v>1</v>
      </c>
      <c r="Q106" s="1" t="s">
        <v>54</v>
      </c>
      <c r="R106" s="1" t="s">
        <v>26</v>
      </c>
    </row>
    <row r="107" spans="2:18" x14ac:dyDescent="0.25">
      <c r="B107">
        <v>0.65523239844965975</v>
      </c>
      <c r="C107" s="5" t="s">
        <v>128</v>
      </c>
      <c r="D107" s="5">
        <v>22610</v>
      </c>
      <c r="E107" s="5">
        <v>22610</v>
      </c>
      <c r="F107" s="7">
        <v>6257</v>
      </c>
      <c r="G107" s="5">
        <v>521</v>
      </c>
      <c r="H107" s="5">
        <v>0</v>
      </c>
      <c r="I107" s="7">
        <v>480</v>
      </c>
      <c r="J107" s="5">
        <v>240</v>
      </c>
      <c r="K107" s="7">
        <v>600</v>
      </c>
      <c r="L107" s="7">
        <v>140</v>
      </c>
      <c r="M107" s="5">
        <v>8338</v>
      </c>
      <c r="N107" s="5">
        <v>0</v>
      </c>
      <c r="O107" s="5">
        <v>2</v>
      </c>
      <c r="P107" s="5">
        <v>1</v>
      </c>
      <c r="Q107" s="1" t="s">
        <v>18</v>
      </c>
      <c r="R107" s="1" t="s">
        <v>26</v>
      </c>
    </row>
    <row r="108" spans="2:18" x14ac:dyDescent="0.25">
      <c r="B108">
        <v>0.65706350901821964</v>
      </c>
      <c r="C108" s="5" t="s">
        <v>129</v>
      </c>
      <c r="D108" s="5">
        <v>59500</v>
      </c>
      <c r="E108" s="5">
        <v>50276</v>
      </c>
      <c r="F108" s="7">
        <v>6257</v>
      </c>
      <c r="G108" s="5">
        <v>1043</v>
      </c>
      <c r="H108" s="5">
        <v>2400</v>
      </c>
      <c r="I108" s="7">
        <v>3000</v>
      </c>
      <c r="J108" s="5">
        <v>1800</v>
      </c>
      <c r="K108" s="7">
        <v>2100</v>
      </c>
      <c r="L108" s="7">
        <v>1000</v>
      </c>
      <c r="M108" s="5">
        <v>34650</v>
      </c>
      <c r="N108" s="5">
        <v>0</v>
      </c>
      <c r="O108" s="5">
        <v>2</v>
      </c>
      <c r="P108" s="5">
        <v>1</v>
      </c>
      <c r="Q108" s="1" t="s">
        <v>25</v>
      </c>
      <c r="R108" s="1" t="s">
        <v>19</v>
      </c>
    </row>
    <row r="109" spans="2:18" x14ac:dyDescent="0.25">
      <c r="B109">
        <v>0.65828424939725949</v>
      </c>
      <c r="C109" s="5" t="s">
        <v>130</v>
      </c>
      <c r="D109" s="5">
        <v>26500</v>
      </c>
      <c r="E109" s="5">
        <v>22815</v>
      </c>
      <c r="F109" s="7">
        <v>3650</v>
      </c>
      <c r="G109" s="5">
        <v>0</v>
      </c>
      <c r="H109" s="5">
        <v>360</v>
      </c>
      <c r="I109" s="7">
        <v>600</v>
      </c>
      <c r="J109" s="5">
        <v>0</v>
      </c>
      <c r="K109" s="7">
        <v>600</v>
      </c>
      <c r="L109" s="7">
        <v>600</v>
      </c>
      <c r="M109" s="5">
        <v>6990</v>
      </c>
      <c r="N109" s="5">
        <v>0</v>
      </c>
      <c r="O109" s="5">
        <v>1</v>
      </c>
      <c r="P109" s="5">
        <v>1</v>
      </c>
      <c r="Q109" s="1" t="s">
        <v>19</v>
      </c>
      <c r="R109" s="1" t="s">
        <v>19</v>
      </c>
    </row>
    <row r="110" spans="2:18" x14ac:dyDescent="0.25">
      <c r="B110">
        <v>0.66194647053437916</v>
      </c>
      <c r="C110" s="5" t="s">
        <v>131</v>
      </c>
      <c r="D110" s="5">
        <v>72453</v>
      </c>
      <c r="E110" s="5">
        <v>59562</v>
      </c>
      <c r="F110" s="7">
        <v>5214</v>
      </c>
      <c r="G110" s="5">
        <v>782</v>
      </c>
      <c r="H110" s="5">
        <v>1800</v>
      </c>
      <c r="I110" s="7">
        <v>4200</v>
      </c>
      <c r="J110" s="5">
        <v>1200</v>
      </c>
      <c r="K110" s="7">
        <v>1440</v>
      </c>
      <c r="L110" s="7">
        <v>1500</v>
      </c>
      <c r="M110" s="5">
        <v>24536</v>
      </c>
      <c r="N110" s="5">
        <v>0</v>
      </c>
      <c r="O110" s="5">
        <v>2</v>
      </c>
      <c r="P110" s="5">
        <v>0</v>
      </c>
      <c r="Q110" s="1" t="s">
        <v>54</v>
      </c>
      <c r="R110" s="1" t="s">
        <v>26</v>
      </c>
    </row>
    <row r="111" spans="2:18" x14ac:dyDescent="0.25">
      <c r="B111">
        <v>0.66713461714529865</v>
      </c>
      <c r="C111" s="5" t="s">
        <v>132</v>
      </c>
      <c r="D111" s="5">
        <v>107754</v>
      </c>
      <c r="E111" s="5">
        <v>80060</v>
      </c>
      <c r="F111" s="7">
        <v>10428</v>
      </c>
      <c r="G111" s="5">
        <v>7821</v>
      </c>
      <c r="H111" s="5">
        <v>1800</v>
      </c>
      <c r="I111" s="7">
        <v>1200</v>
      </c>
      <c r="J111" s="5">
        <v>600</v>
      </c>
      <c r="K111" s="7">
        <v>360</v>
      </c>
      <c r="L111" s="7">
        <v>1350</v>
      </c>
      <c r="M111" s="5">
        <v>36659</v>
      </c>
      <c r="N111" s="5">
        <v>1</v>
      </c>
      <c r="O111" s="5">
        <v>2</v>
      </c>
      <c r="P111" s="5">
        <v>1</v>
      </c>
      <c r="Q111" s="1" t="s">
        <v>18</v>
      </c>
      <c r="R111" s="1" t="s">
        <v>19</v>
      </c>
    </row>
    <row r="112" spans="2:18" x14ac:dyDescent="0.25">
      <c r="B112">
        <v>0.67049165318765824</v>
      </c>
      <c r="C112" s="5" t="s">
        <v>133</v>
      </c>
      <c r="D112" s="5">
        <v>139000</v>
      </c>
      <c r="E112" s="5">
        <v>121798</v>
      </c>
      <c r="F112" s="7">
        <v>15642</v>
      </c>
      <c r="G112" s="5">
        <v>1043</v>
      </c>
      <c r="H112" s="5">
        <v>4800</v>
      </c>
      <c r="I112" s="7">
        <v>660</v>
      </c>
      <c r="J112" s="5">
        <v>6000</v>
      </c>
      <c r="K112" s="7">
        <v>3600</v>
      </c>
      <c r="L112" s="7">
        <v>1000</v>
      </c>
      <c r="M112" s="5">
        <v>53549</v>
      </c>
      <c r="N112" s="5">
        <v>0</v>
      </c>
      <c r="O112" s="5">
        <v>2</v>
      </c>
      <c r="P112" s="5">
        <v>1</v>
      </c>
      <c r="Q112" s="1" t="s">
        <v>18</v>
      </c>
      <c r="R112" s="1" t="s">
        <v>19</v>
      </c>
    </row>
    <row r="113" spans="2:18" x14ac:dyDescent="0.25">
      <c r="B113">
        <v>0.67171239356669821</v>
      </c>
      <c r="C113" s="5" t="s">
        <v>134</v>
      </c>
      <c r="D113" s="5">
        <v>106500</v>
      </c>
      <c r="E113" s="5">
        <v>90970</v>
      </c>
      <c r="F113" s="7">
        <v>8343</v>
      </c>
      <c r="G113" s="5">
        <v>3129</v>
      </c>
      <c r="H113" s="5">
        <v>1500</v>
      </c>
      <c r="I113" s="7">
        <v>3300</v>
      </c>
      <c r="J113" s="5">
        <v>900</v>
      </c>
      <c r="K113" s="7">
        <v>3120</v>
      </c>
      <c r="L113" s="7">
        <v>1070</v>
      </c>
      <c r="M113" s="5">
        <v>35852</v>
      </c>
      <c r="N113" s="5">
        <v>0</v>
      </c>
      <c r="O113" s="5">
        <v>2</v>
      </c>
      <c r="P113" s="5">
        <v>1</v>
      </c>
      <c r="Q113" s="1" t="s">
        <v>18</v>
      </c>
      <c r="R113" s="1" t="s">
        <v>26</v>
      </c>
    </row>
    <row r="114" spans="2:18" x14ac:dyDescent="0.25">
      <c r="B114">
        <v>0.68666646320993685</v>
      </c>
      <c r="C114" s="5" t="s">
        <v>135</v>
      </c>
      <c r="D114" s="5">
        <v>81050</v>
      </c>
      <c r="E114" s="5">
        <v>62989</v>
      </c>
      <c r="F114" s="7">
        <v>7821</v>
      </c>
      <c r="G114" s="5">
        <v>261</v>
      </c>
      <c r="H114" s="5">
        <v>480</v>
      </c>
      <c r="I114" s="7">
        <v>3600</v>
      </c>
      <c r="J114" s="5">
        <v>1800</v>
      </c>
      <c r="K114" s="7">
        <v>1560</v>
      </c>
      <c r="L114" s="7">
        <v>1150</v>
      </c>
      <c r="M114" s="5">
        <v>33632</v>
      </c>
      <c r="N114" s="5">
        <v>0</v>
      </c>
      <c r="O114" s="5">
        <v>3</v>
      </c>
      <c r="P114" s="5">
        <v>1</v>
      </c>
      <c r="Q114" s="1" t="s">
        <v>18</v>
      </c>
      <c r="R114" s="1" t="s">
        <v>26</v>
      </c>
    </row>
    <row r="115" spans="2:18" x14ac:dyDescent="0.25">
      <c r="B115">
        <v>0.69246498001037637</v>
      </c>
      <c r="C115" s="5" t="s">
        <v>136</v>
      </c>
      <c r="D115" s="5">
        <v>6776</v>
      </c>
      <c r="E115" s="5">
        <v>6776</v>
      </c>
      <c r="F115" s="7">
        <v>5214</v>
      </c>
      <c r="G115" s="5">
        <v>0</v>
      </c>
      <c r="H115" s="5">
        <v>300</v>
      </c>
      <c r="I115" s="7">
        <v>2400</v>
      </c>
      <c r="J115" s="5">
        <v>0</v>
      </c>
      <c r="K115" s="7">
        <v>480</v>
      </c>
      <c r="L115" s="7">
        <v>460</v>
      </c>
      <c r="M115" s="5">
        <v>9219</v>
      </c>
      <c r="N115" s="5">
        <v>0</v>
      </c>
      <c r="O115" s="5">
        <v>2</v>
      </c>
      <c r="P115" s="5">
        <v>1</v>
      </c>
      <c r="Q115" s="1" t="s">
        <v>23</v>
      </c>
      <c r="R115" s="1" t="s">
        <v>19</v>
      </c>
    </row>
    <row r="116" spans="2:18" x14ac:dyDescent="0.25">
      <c r="B116">
        <v>0.69490646076845608</v>
      </c>
      <c r="C116" s="5" t="s">
        <v>137</v>
      </c>
      <c r="D116" s="5">
        <v>21840</v>
      </c>
      <c r="E116" s="5">
        <v>21840</v>
      </c>
      <c r="F116" s="7">
        <v>3128</v>
      </c>
      <c r="G116" s="5">
        <v>2086</v>
      </c>
      <c r="H116" s="5">
        <v>0</v>
      </c>
      <c r="I116" s="7">
        <v>0</v>
      </c>
      <c r="J116" s="5">
        <v>0</v>
      </c>
      <c r="K116" s="7">
        <v>480</v>
      </c>
      <c r="L116" s="7">
        <v>1270</v>
      </c>
      <c r="M116" s="5">
        <v>8007</v>
      </c>
      <c r="N116" s="5">
        <v>0</v>
      </c>
      <c r="O116" s="5">
        <v>2</v>
      </c>
      <c r="P116" s="5">
        <v>0</v>
      </c>
      <c r="Q116" s="1" t="s">
        <v>54</v>
      </c>
      <c r="R116" s="1" t="s">
        <v>26</v>
      </c>
    </row>
    <row r="117" spans="2:18" x14ac:dyDescent="0.25">
      <c r="B117">
        <v>0.69887386700033571</v>
      </c>
      <c r="C117" s="5" t="s">
        <v>138</v>
      </c>
      <c r="D117" s="5">
        <v>17006</v>
      </c>
      <c r="E117" s="5">
        <v>17006</v>
      </c>
      <c r="F117" s="7">
        <v>5214</v>
      </c>
      <c r="G117" s="5">
        <v>0</v>
      </c>
      <c r="H117" s="5">
        <v>600</v>
      </c>
      <c r="I117" s="7">
        <v>1200</v>
      </c>
      <c r="J117" s="5">
        <v>600</v>
      </c>
      <c r="K117" s="7">
        <v>1800</v>
      </c>
      <c r="L117" s="7">
        <v>1000</v>
      </c>
      <c r="M117" s="5">
        <v>12514</v>
      </c>
      <c r="N117" s="5">
        <v>1</v>
      </c>
      <c r="O117" s="5">
        <v>1</v>
      </c>
      <c r="P117" s="5">
        <v>0</v>
      </c>
      <c r="Q117" s="1" t="s">
        <v>25</v>
      </c>
      <c r="R117" s="1" t="s">
        <v>19</v>
      </c>
    </row>
    <row r="118" spans="2:18" x14ac:dyDescent="0.25">
      <c r="B118">
        <v>0.72817163609729296</v>
      </c>
      <c r="C118" s="5" t="s">
        <v>139</v>
      </c>
      <c r="D118" s="5">
        <v>96919</v>
      </c>
      <c r="E118" s="5">
        <v>79283</v>
      </c>
      <c r="F118" s="7">
        <v>13557</v>
      </c>
      <c r="G118" s="5">
        <v>261</v>
      </c>
      <c r="H118" s="5">
        <v>240</v>
      </c>
      <c r="I118" s="7">
        <v>12000</v>
      </c>
      <c r="J118" s="5">
        <v>480</v>
      </c>
      <c r="K118" s="7">
        <v>2400</v>
      </c>
      <c r="L118" s="7">
        <v>2280</v>
      </c>
      <c r="M118" s="5">
        <v>37638</v>
      </c>
      <c r="N118" s="5">
        <v>2</v>
      </c>
      <c r="O118" s="5">
        <v>3</v>
      </c>
      <c r="P118" s="5">
        <v>1</v>
      </c>
      <c r="Q118" s="1" t="s">
        <v>18</v>
      </c>
      <c r="R118" s="1" t="s">
        <v>26</v>
      </c>
    </row>
    <row r="119" spans="2:18" x14ac:dyDescent="0.25">
      <c r="B119">
        <v>0.72939237647633282</v>
      </c>
      <c r="C119" s="5" t="s">
        <v>140</v>
      </c>
      <c r="D119" s="5">
        <v>108730</v>
      </c>
      <c r="E119" s="5">
        <v>89837</v>
      </c>
      <c r="F119" s="7">
        <v>13035</v>
      </c>
      <c r="G119" s="5">
        <v>5214</v>
      </c>
      <c r="H119" s="5">
        <v>180</v>
      </c>
      <c r="I119" s="7">
        <v>6000</v>
      </c>
      <c r="J119" s="5">
        <v>600</v>
      </c>
      <c r="K119" s="7">
        <v>1800</v>
      </c>
      <c r="L119" s="7">
        <v>1800</v>
      </c>
      <c r="M119" s="5">
        <v>37793</v>
      </c>
      <c r="N119" s="5">
        <v>0</v>
      </c>
      <c r="O119" s="5">
        <v>2</v>
      </c>
      <c r="P119" s="5">
        <v>1</v>
      </c>
      <c r="Q119" s="1" t="s">
        <v>18</v>
      </c>
      <c r="R119" s="1" t="s">
        <v>19</v>
      </c>
    </row>
    <row r="120" spans="2:18" x14ac:dyDescent="0.25">
      <c r="B120">
        <v>0.7541123691518905</v>
      </c>
      <c r="C120" s="5" t="s">
        <v>141</v>
      </c>
      <c r="D120" s="5">
        <v>61678</v>
      </c>
      <c r="E120" s="5">
        <v>56382</v>
      </c>
      <c r="F120" s="7">
        <v>10428</v>
      </c>
      <c r="G120" s="5">
        <v>1304</v>
      </c>
      <c r="H120" s="5">
        <v>2100</v>
      </c>
      <c r="I120" s="7">
        <v>4800</v>
      </c>
      <c r="J120" s="5">
        <v>1800</v>
      </c>
      <c r="K120" s="7">
        <v>1710</v>
      </c>
      <c r="L120" s="7">
        <v>1000</v>
      </c>
      <c r="M120" s="5">
        <v>27317</v>
      </c>
      <c r="N120" s="5">
        <v>1</v>
      </c>
      <c r="O120" s="5">
        <v>2</v>
      </c>
      <c r="P120" s="5">
        <v>1</v>
      </c>
      <c r="Q120" s="1" t="s">
        <v>18</v>
      </c>
      <c r="R120" s="1" t="s">
        <v>26</v>
      </c>
    </row>
    <row r="121" spans="2:18" x14ac:dyDescent="0.25">
      <c r="B121">
        <v>0.75960570085757018</v>
      </c>
      <c r="C121" s="5" t="s">
        <v>142</v>
      </c>
      <c r="D121" s="5">
        <v>60812</v>
      </c>
      <c r="E121" s="5">
        <v>49866</v>
      </c>
      <c r="F121" s="7">
        <v>6518</v>
      </c>
      <c r="G121" s="5">
        <v>2607</v>
      </c>
      <c r="H121" s="5">
        <v>2400</v>
      </c>
      <c r="I121" s="7">
        <v>3600</v>
      </c>
      <c r="J121" s="5">
        <v>600</v>
      </c>
      <c r="K121" s="7">
        <v>1320</v>
      </c>
      <c r="L121" s="7">
        <v>800</v>
      </c>
      <c r="M121" s="5">
        <v>27675</v>
      </c>
      <c r="N121" s="5">
        <v>1</v>
      </c>
      <c r="O121" s="5">
        <v>2</v>
      </c>
      <c r="P121" s="5">
        <v>1</v>
      </c>
      <c r="Q121" s="1" t="s">
        <v>19</v>
      </c>
      <c r="R121" s="1" t="s">
        <v>19</v>
      </c>
    </row>
    <row r="122" spans="2:18" x14ac:dyDescent="0.25">
      <c r="B122">
        <v>0.76235236671040985</v>
      </c>
      <c r="C122" s="5" t="s">
        <v>143</v>
      </c>
      <c r="D122" s="5">
        <v>85000</v>
      </c>
      <c r="E122" s="5">
        <v>68491</v>
      </c>
      <c r="F122" s="7">
        <v>5214</v>
      </c>
      <c r="G122" s="5">
        <v>5214</v>
      </c>
      <c r="H122" s="5">
        <v>1200</v>
      </c>
      <c r="I122" s="7">
        <v>1800</v>
      </c>
      <c r="J122" s="5">
        <v>600</v>
      </c>
      <c r="K122" s="7">
        <v>1800</v>
      </c>
      <c r="L122" s="7">
        <v>2725</v>
      </c>
      <c r="M122" s="5">
        <v>26697</v>
      </c>
      <c r="N122" s="5">
        <v>0</v>
      </c>
      <c r="O122" s="5">
        <v>2</v>
      </c>
      <c r="P122" s="5">
        <v>1</v>
      </c>
      <c r="Q122" s="1" t="s">
        <v>54</v>
      </c>
      <c r="R122" s="1" t="s">
        <v>26</v>
      </c>
    </row>
    <row r="123" spans="2:18" x14ac:dyDescent="0.25">
      <c r="B123">
        <v>0.76265755180516981</v>
      </c>
      <c r="C123" s="5" t="s">
        <v>144</v>
      </c>
      <c r="D123" s="5">
        <v>125186</v>
      </c>
      <c r="E123" s="5">
        <v>108062</v>
      </c>
      <c r="F123" s="7">
        <v>18249</v>
      </c>
      <c r="G123" s="5">
        <v>6257</v>
      </c>
      <c r="H123" s="5">
        <v>1200</v>
      </c>
      <c r="I123" s="7">
        <v>2400</v>
      </c>
      <c r="J123" s="5">
        <v>60</v>
      </c>
      <c r="K123" s="7">
        <v>1800</v>
      </c>
      <c r="L123" s="7">
        <v>1800</v>
      </c>
      <c r="M123" s="5">
        <v>50852</v>
      </c>
      <c r="N123" s="5">
        <v>2</v>
      </c>
      <c r="O123" s="5">
        <v>5</v>
      </c>
      <c r="P123" s="5">
        <v>1</v>
      </c>
      <c r="Q123" s="1" t="s">
        <v>19</v>
      </c>
      <c r="R123" s="1" t="s">
        <v>26</v>
      </c>
    </row>
    <row r="124" spans="2:18" x14ac:dyDescent="0.25">
      <c r="B124">
        <v>0.76937162388988933</v>
      </c>
      <c r="C124" s="5" t="s">
        <v>145</v>
      </c>
      <c r="D124" s="5">
        <v>21470</v>
      </c>
      <c r="E124" s="5">
        <v>21470</v>
      </c>
      <c r="F124" s="7">
        <v>7821</v>
      </c>
      <c r="G124" s="5">
        <v>1043</v>
      </c>
      <c r="H124" s="5">
        <v>4800</v>
      </c>
      <c r="I124" s="7">
        <v>0</v>
      </c>
      <c r="J124" s="5">
        <v>1800</v>
      </c>
      <c r="K124" s="7">
        <v>0</v>
      </c>
      <c r="L124" s="7">
        <v>1000</v>
      </c>
      <c r="M124" s="5">
        <v>31264</v>
      </c>
      <c r="N124" s="5">
        <v>1</v>
      </c>
      <c r="O124" s="5">
        <v>2</v>
      </c>
      <c r="P124" s="5">
        <v>1</v>
      </c>
      <c r="Q124" s="1" t="s">
        <v>23</v>
      </c>
      <c r="R124" s="1" t="s">
        <v>26</v>
      </c>
    </row>
    <row r="125" spans="2:18" x14ac:dyDescent="0.25">
      <c r="B125">
        <v>0.77333903012176886</v>
      </c>
      <c r="C125" s="5" t="s">
        <v>146</v>
      </c>
      <c r="D125" s="5">
        <v>16796</v>
      </c>
      <c r="E125" s="5">
        <v>16796</v>
      </c>
      <c r="F125" s="7">
        <v>6518</v>
      </c>
      <c r="G125" s="5">
        <v>2086</v>
      </c>
      <c r="H125" s="5">
        <v>420</v>
      </c>
      <c r="I125" s="7">
        <v>1620</v>
      </c>
      <c r="J125" s="5">
        <v>330</v>
      </c>
      <c r="K125" s="7">
        <v>1020</v>
      </c>
      <c r="L125" s="7">
        <v>1200</v>
      </c>
      <c r="M125" s="5">
        <v>16914</v>
      </c>
      <c r="N125" s="5">
        <v>0</v>
      </c>
      <c r="O125" s="5">
        <v>2</v>
      </c>
      <c r="P125" s="5">
        <v>1</v>
      </c>
      <c r="Q125" s="1" t="s">
        <v>23</v>
      </c>
      <c r="R125" s="1" t="s">
        <v>19</v>
      </c>
    </row>
    <row r="126" spans="2:18" x14ac:dyDescent="0.25">
      <c r="B126">
        <v>0.78005310220648827</v>
      </c>
      <c r="C126" s="5" t="s">
        <v>147</v>
      </c>
      <c r="D126" s="5">
        <v>36972</v>
      </c>
      <c r="E126" s="5">
        <v>33286</v>
      </c>
      <c r="F126" s="7">
        <v>13035</v>
      </c>
      <c r="G126" s="5">
        <v>0</v>
      </c>
      <c r="H126" s="5">
        <v>6000</v>
      </c>
      <c r="I126" s="7">
        <v>1560</v>
      </c>
      <c r="J126" s="5">
        <v>3600</v>
      </c>
      <c r="K126" s="7">
        <v>1200</v>
      </c>
      <c r="L126" s="7">
        <v>1600</v>
      </c>
      <c r="M126" s="5">
        <v>43145</v>
      </c>
      <c r="N126" s="5">
        <v>1</v>
      </c>
      <c r="O126" s="5">
        <v>2</v>
      </c>
      <c r="P126" s="5">
        <v>0</v>
      </c>
      <c r="Q126" s="1" t="s">
        <v>19</v>
      </c>
      <c r="R126" s="1" t="s">
        <v>19</v>
      </c>
    </row>
    <row r="127" spans="2:18" x14ac:dyDescent="0.25">
      <c r="B127">
        <v>0.78096865749076816</v>
      </c>
      <c r="C127" s="5" t="s">
        <v>148</v>
      </c>
      <c r="D127" s="5">
        <v>12530</v>
      </c>
      <c r="E127" s="5">
        <v>12530</v>
      </c>
      <c r="F127" s="7">
        <v>8342</v>
      </c>
      <c r="G127" s="5">
        <v>0</v>
      </c>
      <c r="H127" s="5">
        <v>0</v>
      </c>
      <c r="I127" s="7">
        <v>1200</v>
      </c>
      <c r="J127" s="5">
        <v>600</v>
      </c>
      <c r="K127" s="7">
        <v>480</v>
      </c>
      <c r="L127" s="7">
        <v>680</v>
      </c>
      <c r="M127" s="5">
        <v>13466</v>
      </c>
      <c r="N127" s="5">
        <v>0</v>
      </c>
      <c r="O127" s="5">
        <v>1</v>
      </c>
      <c r="P127" s="5">
        <v>1</v>
      </c>
      <c r="Q127" s="1" t="s">
        <v>25</v>
      </c>
      <c r="R127" s="1" t="s">
        <v>26</v>
      </c>
    </row>
    <row r="128" spans="2:18" x14ac:dyDescent="0.25">
      <c r="B128">
        <v>0.79165013580736709</v>
      </c>
      <c r="C128" s="5" t="s">
        <v>149</v>
      </c>
      <c r="D128" s="5">
        <v>102147</v>
      </c>
      <c r="E128" s="5">
        <v>84966</v>
      </c>
      <c r="F128" s="7">
        <v>15642</v>
      </c>
      <c r="G128" s="5">
        <v>2607</v>
      </c>
      <c r="H128" s="5">
        <v>2100</v>
      </c>
      <c r="I128" s="7">
        <v>2520</v>
      </c>
      <c r="J128" s="5">
        <v>3900</v>
      </c>
      <c r="K128" s="7">
        <v>3000</v>
      </c>
      <c r="L128" s="7">
        <v>2100</v>
      </c>
      <c r="M128" s="5">
        <v>52241</v>
      </c>
      <c r="N128" s="5">
        <v>2</v>
      </c>
      <c r="O128" s="5">
        <v>4</v>
      </c>
      <c r="P128" s="5">
        <v>1</v>
      </c>
      <c r="Q128" s="1" t="s">
        <v>25</v>
      </c>
      <c r="R128" s="1" t="s">
        <v>19</v>
      </c>
    </row>
    <row r="129" spans="2:18" x14ac:dyDescent="0.25">
      <c r="B129">
        <v>0.80141605883968625</v>
      </c>
      <c r="C129" s="5" t="s">
        <v>150</v>
      </c>
      <c r="D129" s="5">
        <v>37600</v>
      </c>
      <c r="E129" s="5">
        <v>30731</v>
      </c>
      <c r="F129" s="7">
        <v>5214</v>
      </c>
      <c r="G129" s="5">
        <v>1043</v>
      </c>
      <c r="H129" s="5">
        <v>720</v>
      </c>
      <c r="I129" s="7">
        <v>360</v>
      </c>
      <c r="J129" s="5">
        <v>600</v>
      </c>
      <c r="K129" s="7">
        <v>1800</v>
      </c>
      <c r="L129" s="7">
        <v>1200</v>
      </c>
      <c r="M129" s="5">
        <v>14497</v>
      </c>
      <c r="N129" s="5">
        <v>0</v>
      </c>
      <c r="O129" s="5">
        <v>1</v>
      </c>
      <c r="P129" s="5">
        <v>1</v>
      </c>
      <c r="Q129" s="1" t="s">
        <v>54</v>
      </c>
      <c r="R129" s="1" t="s">
        <v>19</v>
      </c>
    </row>
    <row r="130" spans="2:18" x14ac:dyDescent="0.25">
      <c r="B130">
        <v>0.81270790734580522</v>
      </c>
      <c r="C130" s="5" t="s">
        <v>151</v>
      </c>
      <c r="D130" s="5">
        <v>12090</v>
      </c>
      <c r="E130" s="5">
        <v>12090</v>
      </c>
      <c r="F130" s="7">
        <v>3128</v>
      </c>
      <c r="G130" s="5">
        <v>521</v>
      </c>
      <c r="H130" s="5">
        <v>0</v>
      </c>
      <c r="I130" s="7">
        <v>0</v>
      </c>
      <c r="J130" s="5">
        <v>480</v>
      </c>
      <c r="K130" s="7">
        <v>2784</v>
      </c>
      <c r="L130" s="7">
        <v>500</v>
      </c>
      <c r="M130" s="5">
        <v>12199</v>
      </c>
      <c r="N130" s="5">
        <v>0</v>
      </c>
      <c r="O130" s="5">
        <v>1</v>
      </c>
      <c r="P130" s="5">
        <v>1</v>
      </c>
      <c r="Q130" s="1" t="s">
        <v>25</v>
      </c>
      <c r="R130" s="1" t="s">
        <v>26</v>
      </c>
    </row>
    <row r="131" spans="2:18" x14ac:dyDescent="0.25">
      <c r="B131">
        <v>0.8130130924405653</v>
      </c>
      <c r="C131" s="5" t="s">
        <v>152</v>
      </c>
      <c r="D131" s="5">
        <v>135733</v>
      </c>
      <c r="E131" s="5">
        <v>112454</v>
      </c>
      <c r="F131" s="7">
        <v>13035</v>
      </c>
      <c r="G131" s="5">
        <v>0</v>
      </c>
      <c r="H131" s="5">
        <v>720</v>
      </c>
      <c r="I131" s="7">
        <v>1200</v>
      </c>
      <c r="J131" s="5">
        <v>0</v>
      </c>
      <c r="K131" s="7">
        <v>960</v>
      </c>
      <c r="L131" s="7">
        <v>1850</v>
      </c>
      <c r="M131" s="5">
        <v>35886</v>
      </c>
      <c r="N131" s="5">
        <v>0</v>
      </c>
      <c r="O131" s="5">
        <v>4</v>
      </c>
      <c r="P131" s="5">
        <v>1</v>
      </c>
      <c r="Q131" s="1" t="s">
        <v>54</v>
      </c>
      <c r="R131" s="1" t="s">
        <v>19</v>
      </c>
    </row>
    <row r="132" spans="2:18" x14ac:dyDescent="0.25">
      <c r="B132">
        <v>0.81575975829340497</v>
      </c>
      <c r="C132" s="5" t="s">
        <v>153</v>
      </c>
      <c r="D132" s="5">
        <v>20280</v>
      </c>
      <c r="E132" s="5">
        <v>20280</v>
      </c>
      <c r="F132" s="7">
        <v>9385</v>
      </c>
      <c r="G132" s="5">
        <v>1304</v>
      </c>
      <c r="H132" s="5">
        <v>0</v>
      </c>
      <c r="I132" s="7">
        <v>1140</v>
      </c>
      <c r="J132" s="5">
        <v>240</v>
      </c>
      <c r="K132" s="7">
        <v>720</v>
      </c>
      <c r="L132" s="7">
        <v>940</v>
      </c>
      <c r="M132" s="5">
        <v>14679</v>
      </c>
      <c r="N132" s="5">
        <v>0</v>
      </c>
      <c r="O132" s="5">
        <v>2</v>
      </c>
      <c r="P132" s="5">
        <v>1</v>
      </c>
      <c r="Q132" s="1" t="s">
        <v>23</v>
      </c>
      <c r="R132" s="1" t="s">
        <v>26</v>
      </c>
    </row>
    <row r="133" spans="2:18" x14ac:dyDescent="0.25">
      <c r="B133">
        <v>0.81881160924100471</v>
      </c>
      <c r="C133" s="5" t="s">
        <v>154</v>
      </c>
      <c r="D133" s="5">
        <v>85300</v>
      </c>
      <c r="E133" s="5">
        <v>64159</v>
      </c>
      <c r="F133" s="7">
        <v>2346</v>
      </c>
      <c r="G133" s="5">
        <v>0</v>
      </c>
      <c r="H133" s="5">
        <v>600</v>
      </c>
      <c r="I133" s="7">
        <v>5400</v>
      </c>
      <c r="J133" s="5">
        <v>480</v>
      </c>
      <c r="K133" s="7">
        <v>600</v>
      </c>
      <c r="L133" s="7">
        <v>470</v>
      </c>
      <c r="M133" s="5">
        <v>14106</v>
      </c>
      <c r="N133" s="5">
        <v>0</v>
      </c>
      <c r="O133" s="5">
        <v>1</v>
      </c>
      <c r="P133" s="5">
        <v>1</v>
      </c>
      <c r="Q133" s="1" t="s">
        <v>25</v>
      </c>
      <c r="R133" s="1" t="s">
        <v>19</v>
      </c>
    </row>
    <row r="134" spans="2:18" x14ac:dyDescent="0.25">
      <c r="B134">
        <v>0.81881160924100471</v>
      </c>
      <c r="C134" s="5" t="s">
        <v>155</v>
      </c>
      <c r="D134" s="5">
        <v>140943</v>
      </c>
      <c r="E134" s="5">
        <v>107933</v>
      </c>
      <c r="F134" s="7">
        <v>7821</v>
      </c>
      <c r="G134" s="5">
        <v>0</v>
      </c>
      <c r="H134" s="5">
        <v>360</v>
      </c>
      <c r="I134" s="7">
        <v>1200</v>
      </c>
      <c r="J134" s="5">
        <v>600</v>
      </c>
      <c r="K134" s="7">
        <v>1440</v>
      </c>
      <c r="L134" s="7">
        <v>1700</v>
      </c>
      <c r="M134" s="5">
        <v>31641</v>
      </c>
      <c r="N134" s="5">
        <v>0</v>
      </c>
      <c r="O134" s="5">
        <v>3</v>
      </c>
      <c r="P134" s="5">
        <v>1</v>
      </c>
      <c r="Q134" s="1" t="s">
        <v>25</v>
      </c>
      <c r="R134" s="1" t="s">
        <v>19</v>
      </c>
    </row>
    <row r="135" spans="2:18" x14ac:dyDescent="0.25">
      <c r="B135">
        <v>0.82216864528336431</v>
      </c>
      <c r="C135" s="5" t="s">
        <v>156</v>
      </c>
      <c r="D135" s="5">
        <v>104402</v>
      </c>
      <c r="E135" s="5">
        <v>83491</v>
      </c>
      <c r="F135" s="7">
        <v>13035</v>
      </c>
      <c r="G135" s="5">
        <v>0</v>
      </c>
      <c r="H135" s="5">
        <v>600</v>
      </c>
      <c r="I135" s="7">
        <v>1200</v>
      </c>
      <c r="J135" s="5">
        <v>300</v>
      </c>
      <c r="K135" s="7">
        <v>480</v>
      </c>
      <c r="L135" s="7">
        <v>1500</v>
      </c>
      <c r="M135" s="5">
        <v>29515</v>
      </c>
      <c r="N135" s="5">
        <v>3</v>
      </c>
      <c r="O135" s="5">
        <v>3</v>
      </c>
      <c r="P135" s="5">
        <v>1</v>
      </c>
      <c r="Q135" s="1" t="s">
        <v>18</v>
      </c>
      <c r="R135" s="1" t="s">
        <v>19</v>
      </c>
    </row>
    <row r="136" spans="2:18" x14ac:dyDescent="0.25">
      <c r="B136">
        <v>0.82796716208380383</v>
      </c>
      <c r="C136" s="5" t="s">
        <v>157</v>
      </c>
      <c r="D136" s="5">
        <v>88241</v>
      </c>
      <c r="E136" s="5">
        <v>70392</v>
      </c>
      <c r="F136" s="7">
        <v>9125</v>
      </c>
      <c r="G136" s="5">
        <v>0</v>
      </c>
      <c r="H136" s="5">
        <v>1800</v>
      </c>
      <c r="I136" s="7">
        <v>2040</v>
      </c>
      <c r="J136" s="5">
        <v>900</v>
      </c>
      <c r="K136" s="7">
        <v>1260</v>
      </c>
      <c r="L136" s="7">
        <v>1475</v>
      </c>
      <c r="M136" s="5">
        <v>24806</v>
      </c>
      <c r="N136" s="5">
        <v>0</v>
      </c>
      <c r="O136" s="5">
        <v>2</v>
      </c>
      <c r="P136" s="5">
        <v>1</v>
      </c>
      <c r="Q136" s="1" t="s">
        <v>18</v>
      </c>
      <c r="R136" s="1" t="s">
        <v>19</v>
      </c>
    </row>
    <row r="137" spans="2:18" x14ac:dyDescent="0.25">
      <c r="B137">
        <v>0.83223975341044332</v>
      </c>
      <c r="C137" s="5" t="s">
        <v>158</v>
      </c>
      <c r="D137" s="5">
        <v>92000</v>
      </c>
      <c r="E137" s="5">
        <v>73506</v>
      </c>
      <c r="F137" s="7">
        <v>8343</v>
      </c>
      <c r="G137" s="5">
        <v>1043</v>
      </c>
      <c r="H137" s="5">
        <v>960</v>
      </c>
      <c r="I137" s="7">
        <v>4680</v>
      </c>
      <c r="J137" s="5">
        <v>1080</v>
      </c>
      <c r="K137" s="7">
        <v>1200</v>
      </c>
      <c r="L137" s="7">
        <v>1200</v>
      </c>
      <c r="M137" s="5">
        <v>33015</v>
      </c>
      <c r="N137" s="5">
        <v>0</v>
      </c>
      <c r="O137" s="5">
        <v>2</v>
      </c>
      <c r="P137" s="5">
        <v>1</v>
      </c>
      <c r="Q137" s="1" t="s">
        <v>18</v>
      </c>
      <c r="R137" s="1" t="s">
        <v>19</v>
      </c>
    </row>
    <row r="138" spans="2:18" x14ac:dyDescent="0.25">
      <c r="B138">
        <v>0.83407086397900332</v>
      </c>
      <c r="C138" s="5" t="s">
        <v>159</v>
      </c>
      <c r="D138" s="5">
        <v>70612</v>
      </c>
      <c r="E138" s="5">
        <v>59668</v>
      </c>
      <c r="F138" s="7">
        <v>13035</v>
      </c>
      <c r="G138" s="5">
        <v>0</v>
      </c>
      <c r="H138" s="5">
        <v>0</v>
      </c>
      <c r="I138" s="7">
        <v>2880</v>
      </c>
      <c r="J138" s="5">
        <v>600</v>
      </c>
      <c r="K138" s="7">
        <v>1080</v>
      </c>
      <c r="L138" s="7">
        <v>1400</v>
      </c>
      <c r="M138" s="5">
        <v>26287</v>
      </c>
      <c r="N138" s="5">
        <v>0</v>
      </c>
      <c r="O138" s="5">
        <v>4</v>
      </c>
      <c r="P138" s="5">
        <v>1</v>
      </c>
      <c r="Q138" s="1" t="s">
        <v>23</v>
      </c>
      <c r="R138" s="1" t="s">
        <v>19</v>
      </c>
    </row>
    <row r="139" spans="2:18" x14ac:dyDescent="0.25">
      <c r="B139">
        <v>0.83437604907376328</v>
      </c>
      <c r="C139" s="5" t="s">
        <v>160</v>
      </c>
      <c r="D139" s="5">
        <v>65048</v>
      </c>
      <c r="E139" s="5">
        <v>56264</v>
      </c>
      <c r="F139" s="7">
        <v>6518</v>
      </c>
      <c r="G139" s="5">
        <v>1564</v>
      </c>
      <c r="H139" s="5">
        <v>2100</v>
      </c>
      <c r="I139" s="7">
        <v>3900</v>
      </c>
      <c r="J139" s="5">
        <v>900</v>
      </c>
      <c r="K139" s="7">
        <v>1020</v>
      </c>
      <c r="L139" s="7">
        <v>1300</v>
      </c>
      <c r="M139" s="5">
        <v>22777</v>
      </c>
      <c r="N139" s="5">
        <v>2</v>
      </c>
      <c r="O139" s="5">
        <v>2</v>
      </c>
      <c r="P139" s="5">
        <v>0</v>
      </c>
      <c r="Q139" s="1" t="s">
        <v>54</v>
      </c>
      <c r="R139" s="1" t="s">
        <v>19</v>
      </c>
    </row>
    <row r="140" spans="2:18" x14ac:dyDescent="0.25">
      <c r="B140">
        <v>0.83529160435804317</v>
      </c>
      <c r="C140" s="5" t="s">
        <v>161</v>
      </c>
      <c r="D140" s="5">
        <v>721161</v>
      </c>
      <c r="E140" s="5">
        <v>418490</v>
      </c>
      <c r="F140" s="7">
        <v>6257</v>
      </c>
      <c r="G140" s="5">
        <v>2607</v>
      </c>
      <c r="H140" s="5">
        <v>4800</v>
      </c>
      <c r="I140" s="7">
        <v>1740</v>
      </c>
      <c r="J140" s="5">
        <v>1500</v>
      </c>
      <c r="K140" s="7">
        <v>1980</v>
      </c>
      <c r="L140" s="7">
        <v>1100</v>
      </c>
      <c r="M140" s="5">
        <v>26234</v>
      </c>
      <c r="N140" s="5">
        <v>0</v>
      </c>
      <c r="O140" s="5">
        <v>2</v>
      </c>
      <c r="P140" s="5">
        <v>1</v>
      </c>
      <c r="Q140" s="1" t="s">
        <v>18</v>
      </c>
      <c r="R140" s="1" t="s">
        <v>19</v>
      </c>
    </row>
    <row r="141" spans="2:18" x14ac:dyDescent="0.25">
      <c r="B141">
        <v>0.83559678945280313</v>
      </c>
      <c r="C141" s="5" t="s">
        <v>162</v>
      </c>
      <c r="D141" s="5">
        <v>101600</v>
      </c>
      <c r="E141" s="5">
        <v>80390</v>
      </c>
      <c r="F141" s="7">
        <v>9385</v>
      </c>
      <c r="G141" s="5">
        <v>1825</v>
      </c>
      <c r="H141" s="5">
        <v>840</v>
      </c>
      <c r="I141" s="7">
        <v>1620</v>
      </c>
      <c r="J141" s="5">
        <v>390</v>
      </c>
      <c r="K141" s="7">
        <v>570</v>
      </c>
      <c r="L141" s="7">
        <v>510</v>
      </c>
      <c r="M141" s="5">
        <v>22190</v>
      </c>
      <c r="N141" s="5">
        <v>0</v>
      </c>
      <c r="O141" s="5">
        <v>2</v>
      </c>
      <c r="P141" s="5">
        <v>1</v>
      </c>
      <c r="Q141" s="1" t="s">
        <v>18</v>
      </c>
      <c r="R141" s="1" t="s">
        <v>19</v>
      </c>
    </row>
    <row r="142" spans="2:18" x14ac:dyDescent="0.25">
      <c r="B142">
        <v>0.8392590105899228</v>
      </c>
      <c r="C142" s="5" t="s">
        <v>163</v>
      </c>
      <c r="D142" s="5">
        <v>33640</v>
      </c>
      <c r="E142" s="5">
        <v>33640</v>
      </c>
      <c r="F142" s="7">
        <v>7300</v>
      </c>
      <c r="G142" s="5">
        <v>521</v>
      </c>
      <c r="H142" s="5">
        <v>0</v>
      </c>
      <c r="I142" s="7">
        <v>480</v>
      </c>
      <c r="J142" s="5">
        <v>120</v>
      </c>
      <c r="K142" s="7">
        <v>240</v>
      </c>
      <c r="L142" s="7">
        <v>1560</v>
      </c>
      <c r="M142" s="5">
        <v>16061</v>
      </c>
      <c r="N142" s="5">
        <v>0</v>
      </c>
      <c r="O142" s="5">
        <v>2</v>
      </c>
      <c r="P142" s="5">
        <v>1</v>
      </c>
      <c r="Q142" s="1" t="s">
        <v>25</v>
      </c>
      <c r="R142" s="1" t="s">
        <v>26</v>
      </c>
    </row>
    <row r="143" spans="2:18" x14ac:dyDescent="0.25">
      <c r="B143">
        <v>0.84078493606372262</v>
      </c>
      <c r="C143" s="5" t="s">
        <v>164</v>
      </c>
      <c r="D143" s="5">
        <v>15196</v>
      </c>
      <c r="E143" s="5">
        <v>15196</v>
      </c>
      <c r="F143" s="7">
        <v>3650</v>
      </c>
      <c r="G143" s="5">
        <v>1043</v>
      </c>
      <c r="H143" s="5">
        <v>240</v>
      </c>
      <c r="I143" s="7">
        <v>240</v>
      </c>
      <c r="J143" s="5">
        <v>0</v>
      </c>
      <c r="K143" s="7">
        <v>240</v>
      </c>
      <c r="L143" s="7">
        <v>160</v>
      </c>
      <c r="M143" s="5">
        <v>6433</v>
      </c>
      <c r="N143" s="5">
        <v>0</v>
      </c>
      <c r="O143" s="5">
        <v>2</v>
      </c>
      <c r="P143" s="5">
        <v>1</v>
      </c>
      <c r="Q143" s="1" t="s">
        <v>19</v>
      </c>
      <c r="R143" s="1" t="s">
        <v>19</v>
      </c>
    </row>
    <row r="144" spans="2:18" x14ac:dyDescent="0.25">
      <c r="B144">
        <v>0.8511612292855617</v>
      </c>
      <c r="C144" s="5" t="s">
        <v>165</v>
      </c>
      <c r="D144" s="5">
        <v>39072</v>
      </c>
      <c r="E144" s="5">
        <v>31784</v>
      </c>
      <c r="F144" s="7">
        <v>2086</v>
      </c>
      <c r="G144" s="5">
        <v>0</v>
      </c>
      <c r="H144" s="5">
        <v>360</v>
      </c>
      <c r="I144" s="7">
        <v>300</v>
      </c>
      <c r="J144" s="5">
        <v>0</v>
      </c>
      <c r="K144" s="7">
        <v>1080</v>
      </c>
      <c r="L144" s="7">
        <v>1400</v>
      </c>
      <c r="M144" s="5">
        <v>9923</v>
      </c>
      <c r="N144" s="5">
        <v>0</v>
      </c>
      <c r="O144" s="5">
        <v>1</v>
      </c>
      <c r="P144" s="5">
        <v>1</v>
      </c>
      <c r="Q144" s="1" t="s">
        <v>19</v>
      </c>
      <c r="R144" s="1" t="s">
        <v>19</v>
      </c>
    </row>
    <row r="145" spans="2:18" x14ac:dyDescent="0.25">
      <c r="B145">
        <v>0.85238196966460167</v>
      </c>
      <c r="C145" s="5" t="s">
        <v>166</v>
      </c>
      <c r="D145" s="5">
        <v>69000</v>
      </c>
      <c r="E145" s="5">
        <v>52198</v>
      </c>
      <c r="F145" s="7">
        <v>5475</v>
      </c>
      <c r="G145" s="5">
        <v>521</v>
      </c>
      <c r="H145" s="5">
        <v>600</v>
      </c>
      <c r="I145" s="7">
        <v>2400</v>
      </c>
      <c r="J145" s="5">
        <v>600</v>
      </c>
      <c r="K145" s="7">
        <v>2400</v>
      </c>
      <c r="L145" s="7">
        <v>1000</v>
      </c>
      <c r="M145" s="5">
        <v>20967</v>
      </c>
      <c r="N145" s="5">
        <v>0</v>
      </c>
      <c r="O145" s="5">
        <v>1</v>
      </c>
      <c r="P145" s="5">
        <v>1</v>
      </c>
      <c r="Q145" s="1" t="s">
        <v>54</v>
      </c>
      <c r="R145" s="1" t="s">
        <v>19</v>
      </c>
    </row>
    <row r="146" spans="2:18" x14ac:dyDescent="0.25">
      <c r="B146">
        <v>0.85879085665456101</v>
      </c>
      <c r="C146" s="5" t="s">
        <v>167</v>
      </c>
      <c r="D146" s="5">
        <v>27556</v>
      </c>
      <c r="E146" s="5">
        <v>27299</v>
      </c>
      <c r="F146" s="7">
        <v>5214</v>
      </c>
      <c r="G146" s="5">
        <v>1043</v>
      </c>
      <c r="H146" s="5">
        <v>1560</v>
      </c>
      <c r="I146" s="7">
        <v>1680</v>
      </c>
      <c r="J146" s="5">
        <v>1680</v>
      </c>
      <c r="K146" s="7">
        <v>1200</v>
      </c>
      <c r="L146" s="7">
        <v>1500</v>
      </c>
      <c r="M146" s="5">
        <v>29473</v>
      </c>
      <c r="N146" s="5">
        <v>0</v>
      </c>
      <c r="O146" s="5">
        <v>1</v>
      </c>
      <c r="P146" s="5">
        <v>1</v>
      </c>
      <c r="Q146" s="1" t="s">
        <v>25</v>
      </c>
      <c r="R146" s="1" t="s">
        <v>19</v>
      </c>
    </row>
    <row r="147" spans="2:18" x14ac:dyDescent="0.25">
      <c r="B147">
        <v>0.86001159703360086</v>
      </c>
      <c r="C147" s="5" t="s">
        <v>168</v>
      </c>
      <c r="D147" s="5">
        <v>56484</v>
      </c>
      <c r="E147" s="5">
        <v>48420</v>
      </c>
      <c r="F147" s="7">
        <v>10428</v>
      </c>
      <c r="G147" s="5">
        <v>0</v>
      </c>
      <c r="H147" s="5">
        <v>1200</v>
      </c>
      <c r="I147" s="7">
        <v>10272</v>
      </c>
      <c r="J147" s="5">
        <v>3600</v>
      </c>
      <c r="K147" s="7">
        <v>4800</v>
      </c>
      <c r="L147" s="7">
        <v>2006</v>
      </c>
      <c r="M147" s="5">
        <v>45998</v>
      </c>
      <c r="N147" s="5">
        <v>2</v>
      </c>
      <c r="O147" s="5">
        <v>2</v>
      </c>
      <c r="P147" s="5">
        <v>1</v>
      </c>
      <c r="Q147" s="1" t="s">
        <v>19</v>
      </c>
      <c r="R147" s="1" t="s">
        <v>26</v>
      </c>
    </row>
    <row r="148" spans="2:18" x14ac:dyDescent="0.25">
      <c r="B148">
        <v>0.86092715231788075</v>
      </c>
      <c r="C148" s="5" t="s">
        <v>169</v>
      </c>
      <c r="D148" s="5">
        <v>22690</v>
      </c>
      <c r="E148" s="5">
        <v>22690</v>
      </c>
      <c r="F148" s="7">
        <v>6518</v>
      </c>
      <c r="G148" s="5">
        <v>0</v>
      </c>
      <c r="H148" s="5">
        <v>1200</v>
      </c>
      <c r="I148" s="7">
        <v>2280</v>
      </c>
      <c r="J148" s="5">
        <v>600</v>
      </c>
      <c r="K148" s="7">
        <v>840</v>
      </c>
      <c r="L148" s="7">
        <v>950</v>
      </c>
      <c r="M148" s="5">
        <v>15150</v>
      </c>
      <c r="N148" s="5">
        <v>0</v>
      </c>
      <c r="O148" s="5">
        <v>2</v>
      </c>
      <c r="P148" s="5">
        <v>1</v>
      </c>
      <c r="Q148" s="1" t="s">
        <v>18</v>
      </c>
      <c r="R148" s="1" t="s">
        <v>19</v>
      </c>
    </row>
    <row r="149" spans="2:18" x14ac:dyDescent="0.25">
      <c r="B149">
        <v>0.86153752250740068</v>
      </c>
      <c r="C149" s="5" t="s">
        <v>170</v>
      </c>
      <c r="D149" s="5">
        <v>186831</v>
      </c>
      <c r="E149" s="5">
        <v>119999</v>
      </c>
      <c r="F149" s="7">
        <v>15642</v>
      </c>
      <c r="G149" s="5">
        <v>1043</v>
      </c>
      <c r="H149" s="5">
        <v>720</v>
      </c>
      <c r="I149" s="7">
        <v>960</v>
      </c>
      <c r="J149" s="5">
        <v>1200</v>
      </c>
      <c r="K149" s="7">
        <v>1200</v>
      </c>
      <c r="L149" s="7">
        <v>1100</v>
      </c>
      <c r="M149" s="5">
        <v>38952</v>
      </c>
      <c r="N149" s="5">
        <v>2</v>
      </c>
      <c r="O149" s="5">
        <v>2</v>
      </c>
      <c r="P149" s="5">
        <v>1</v>
      </c>
      <c r="Q149" s="1" t="s">
        <v>18</v>
      </c>
      <c r="R149" s="1" t="s">
        <v>19</v>
      </c>
    </row>
    <row r="150" spans="2:18" x14ac:dyDescent="0.25">
      <c r="B150">
        <v>0.86764122440260016</v>
      </c>
      <c r="C150" s="5" t="s">
        <v>171</v>
      </c>
      <c r="D150" s="5">
        <v>138110</v>
      </c>
      <c r="E150" s="5">
        <v>104463</v>
      </c>
      <c r="F150" s="7">
        <v>13035</v>
      </c>
      <c r="G150" s="5">
        <v>261</v>
      </c>
      <c r="H150" s="5">
        <v>900</v>
      </c>
      <c r="I150" s="7">
        <v>2880</v>
      </c>
      <c r="J150" s="5">
        <v>600</v>
      </c>
      <c r="K150" s="7">
        <v>600</v>
      </c>
      <c r="L150" s="7">
        <v>1500</v>
      </c>
      <c r="M150" s="5">
        <v>34180</v>
      </c>
      <c r="N150" s="5">
        <v>1</v>
      </c>
      <c r="O150" s="5">
        <v>3</v>
      </c>
      <c r="P150" s="5">
        <v>1</v>
      </c>
      <c r="Q150" s="1" t="s">
        <v>18</v>
      </c>
      <c r="R150" s="1" t="s">
        <v>19</v>
      </c>
    </row>
    <row r="151" spans="2:18" x14ac:dyDescent="0.25">
      <c r="B151">
        <v>0.87374492629779965</v>
      </c>
      <c r="C151" s="5" t="s">
        <v>172</v>
      </c>
      <c r="D151" s="5">
        <v>42440</v>
      </c>
      <c r="E151" s="5">
        <v>42440</v>
      </c>
      <c r="F151" s="7">
        <v>4171</v>
      </c>
      <c r="G151" s="5">
        <v>4380</v>
      </c>
      <c r="H151" s="5">
        <v>120</v>
      </c>
      <c r="I151" s="7">
        <v>2400</v>
      </c>
      <c r="J151" s="5">
        <v>240</v>
      </c>
      <c r="K151" s="7">
        <v>600</v>
      </c>
      <c r="L151" s="7">
        <v>1000</v>
      </c>
      <c r="M151" s="5">
        <v>17701</v>
      </c>
      <c r="N151" s="5">
        <v>0</v>
      </c>
      <c r="O151" s="5">
        <v>2</v>
      </c>
      <c r="P151" s="5">
        <v>1</v>
      </c>
      <c r="Q151" s="1" t="s">
        <v>18</v>
      </c>
      <c r="R151" s="1" t="s">
        <v>19</v>
      </c>
    </row>
    <row r="152" spans="2:18" x14ac:dyDescent="0.25">
      <c r="B152">
        <v>0.87862788781395917</v>
      </c>
      <c r="C152" s="5" t="s">
        <v>173</v>
      </c>
      <c r="D152" s="5">
        <v>74900</v>
      </c>
      <c r="E152" s="5">
        <v>62799</v>
      </c>
      <c r="F152" s="7">
        <v>9125</v>
      </c>
      <c r="G152" s="5">
        <v>0</v>
      </c>
      <c r="H152" s="5">
        <v>480</v>
      </c>
      <c r="I152" s="7">
        <v>570</v>
      </c>
      <c r="J152" s="5">
        <v>750</v>
      </c>
      <c r="K152" s="7">
        <v>1260</v>
      </c>
      <c r="L152" s="7">
        <v>1200</v>
      </c>
      <c r="M152" s="5">
        <v>21735</v>
      </c>
      <c r="N152" s="5">
        <v>0</v>
      </c>
      <c r="O152" s="5">
        <v>2</v>
      </c>
      <c r="P152" s="5">
        <v>1</v>
      </c>
      <c r="Q152" s="1" t="s">
        <v>18</v>
      </c>
      <c r="R152" s="1" t="s">
        <v>19</v>
      </c>
    </row>
    <row r="153" spans="2:18" x14ac:dyDescent="0.25">
      <c r="B153">
        <v>0.88442640461439859</v>
      </c>
      <c r="C153" s="5" t="s">
        <v>174</v>
      </c>
      <c r="D153" s="5">
        <v>150954</v>
      </c>
      <c r="E153" s="5">
        <v>103916</v>
      </c>
      <c r="F153" s="7">
        <v>13556</v>
      </c>
      <c r="G153" s="5">
        <v>1825</v>
      </c>
      <c r="H153" s="5">
        <v>600</v>
      </c>
      <c r="I153" s="7">
        <v>480</v>
      </c>
      <c r="J153" s="5">
        <v>240</v>
      </c>
      <c r="K153" s="7">
        <v>480</v>
      </c>
      <c r="L153" s="7">
        <v>1600</v>
      </c>
      <c r="M153" s="5">
        <v>36931</v>
      </c>
      <c r="N153" s="5">
        <v>2</v>
      </c>
      <c r="O153" s="5">
        <v>2</v>
      </c>
      <c r="P153" s="5">
        <v>1</v>
      </c>
      <c r="Q153" s="1" t="s">
        <v>19</v>
      </c>
      <c r="R153" s="1" t="s">
        <v>19</v>
      </c>
    </row>
    <row r="154" spans="2:18" x14ac:dyDescent="0.25">
      <c r="B154">
        <v>0.89693899349955752</v>
      </c>
      <c r="C154" s="5" t="s">
        <v>175</v>
      </c>
      <c r="D154" s="5">
        <v>73608</v>
      </c>
      <c r="E154" s="5">
        <v>58406</v>
      </c>
      <c r="F154" s="7">
        <v>6518</v>
      </c>
      <c r="G154" s="5">
        <v>522</v>
      </c>
      <c r="H154" s="5">
        <v>1500</v>
      </c>
      <c r="I154" s="7">
        <v>0</v>
      </c>
      <c r="J154" s="5">
        <v>420</v>
      </c>
      <c r="K154" s="7">
        <v>1200</v>
      </c>
      <c r="L154" s="7">
        <v>1000</v>
      </c>
      <c r="M154" s="5">
        <v>14414</v>
      </c>
      <c r="N154" s="5">
        <v>0</v>
      </c>
      <c r="O154" s="5">
        <v>2</v>
      </c>
      <c r="P154" s="5">
        <v>1</v>
      </c>
      <c r="Q154" s="1" t="s">
        <v>25</v>
      </c>
      <c r="R154" s="1" t="s">
        <v>19</v>
      </c>
    </row>
    <row r="155" spans="2:18" x14ac:dyDescent="0.25">
      <c r="B155">
        <v>0.90182195501571705</v>
      </c>
      <c r="C155" s="5" t="s">
        <v>176</v>
      </c>
      <c r="D155" s="5">
        <v>68100</v>
      </c>
      <c r="E155" s="5">
        <v>62827</v>
      </c>
      <c r="F155" s="7">
        <v>10428</v>
      </c>
      <c r="G155" s="5">
        <v>2607</v>
      </c>
      <c r="H155" s="5">
        <v>3600</v>
      </c>
      <c r="I155" s="7">
        <v>4800</v>
      </c>
      <c r="J155" s="5">
        <v>4800</v>
      </c>
      <c r="K155" s="7">
        <v>2400</v>
      </c>
      <c r="L155" s="7">
        <v>1200</v>
      </c>
      <c r="M155" s="5">
        <v>69735</v>
      </c>
      <c r="N155" s="5">
        <v>0</v>
      </c>
      <c r="O155" s="5">
        <v>2</v>
      </c>
      <c r="P155" s="5">
        <v>1</v>
      </c>
      <c r="Q155" s="1" t="s">
        <v>23</v>
      </c>
      <c r="R155" s="1" t="s">
        <v>26</v>
      </c>
    </row>
    <row r="156" spans="2:18" x14ac:dyDescent="0.25">
      <c r="B156">
        <v>0.91067232276375631</v>
      </c>
      <c r="C156" s="5" t="s">
        <v>177</v>
      </c>
      <c r="D156" s="5">
        <v>26400</v>
      </c>
      <c r="E156" s="5">
        <v>26400</v>
      </c>
      <c r="F156" s="7">
        <v>10428</v>
      </c>
      <c r="G156" s="5">
        <v>0</v>
      </c>
      <c r="H156" s="5">
        <v>600</v>
      </c>
      <c r="I156" s="7">
        <v>600</v>
      </c>
      <c r="J156" s="5">
        <v>900</v>
      </c>
      <c r="K156" s="7">
        <v>600</v>
      </c>
      <c r="L156" s="7">
        <v>800</v>
      </c>
      <c r="M156" s="5">
        <v>21202</v>
      </c>
      <c r="N156" s="5">
        <v>0</v>
      </c>
      <c r="O156" s="5">
        <v>2</v>
      </c>
      <c r="P156" s="5">
        <v>1</v>
      </c>
      <c r="Q156" s="1" t="s">
        <v>54</v>
      </c>
      <c r="R156" s="1" t="s">
        <v>26</v>
      </c>
    </row>
    <row r="157" spans="2:18" x14ac:dyDescent="0.25">
      <c r="B157">
        <v>0.91341898861659598</v>
      </c>
      <c r="C157" s="5" t="s">
        <v>178</v>
      </c>
      <c r="D157" s="5">
        <v>30101</v>
      </c>
      <c r="E157" s="5">
        <v>25381</v>
      </c>
      <c r="F157" s="7">
        <v>3128</v>
      </c>
      <c r="G157" s="5">
        <v>2346</v>
      </c>
      <c r="H157" s="5">
        <v>1200</v>
      </c>
      <c r="I157" s="7">
        <v>1320</v>
      </c>
      <c r="J157" s="5">
        <v>720</v>
      </c>
      <c r="K157" s="7">
        <v>360</v>
      </c>
      <c r="L157" s="7">
        <v>140</v>
      </c>
      <c r="M157" s="5">
        <v>12578</v>
      </c>
      <c r="N157" s="5">
        <v>0</v>
      </c>
      <c r="O157" s="5">
        <v>1</v>
      </c>
      <c r="P157" s="5">
        <v>0</v>
      </c>
      <c r="Q157" s="1" t="s">
        <v>25</v>
      </c>
      <c r="R157" s="1" t="s">
        <v>26</v>
      </c>
    </row>
    <row r="158" spans="2:18" x14ac:dyDescent="0.25">
      <c r="B158">
        <v>0.92379528183843496</v>
      </c>
      <c r="C158" s="5" t="s">
        <v>179</v>
      </c>
      <c r="D158" s="5">
        <v>108000</v>
      </c>
      <c r="E158" s="5">
        <v>84772</v>
      </c>
      <c r="F158" s="7">
        <v>5214</v>
      </c>
      <c r="G158" s="5">
        <v>0</v>
      </c>
      <c r="H158" s="5">
        <v>780</v>
      </c>
      <c r="I158" s="7">
        <v>3300</v>
      </c>
      <c r="J158" s="5">
        <v>600</v>
      </c>
      <c r="K158" s="7">
        <v>1320</v>
      </c>
      <c r="L158" s="7">
        <v>900</v>
      </c>
      <c r="M158" s="5">
        <v>18234</v>
      </c>
      <c r="N158" s="5">
        <v>0</v>
      </c>
      <c r="O158" s="5">
        <v>2</v>
      </c>
      <c r="P158" s="5">
        <v>1</v>
      </c>
      <c r="Q158" s="1" t="s">
        <v>25</v>
      </c>
      <c r="R158" s="1" t="s">
        <v>26</v>
      </c>
    </row>
    <row r="159" spans="2:18" x14ac:dyDescent="0.25">
      <c r="B159">
        <v>0.92532120731223499</v>
      </c>
      <c r="C159" s="5" t="s">
        <v>180</v>
      </c>
      <c r="D159" s="5">
        <v>98124</v>
      </c>
      <c r="E159" s="5">
        <v>73313</v>
      </c>
      <c r="F159" s="7">
        <v>7821</v>
      </c>
      <c r="G159" s="5">
        <v>521</v>
      </c>
      <c r="H159" s="5">
        <v>2400</v>
      </c>
      <c r="I159" s="7">
        <v>6000</v>
      </c>
      <c r="J159" s="5">
        <v>2400</v>
      </c>
      <c r="K159" s="7">
        <v>2400</v>
      </c>
      <c r="L159" s="7">
        <v>1700</v>
      </c>
      <c r="M159" s="5">
        <v>35942</v>
      </c>
      <c r="N159" s="5">
        <v>2</v>
      </c>
      <c r="O159" s="5">
        <v>2</v>
      </c>
      <c r="P159" s="5">
        <v>1</v>
      </c>
      <c r="Q159" s="1" t="s">
        <v>23</v>
      </c>
      <c r="R159" s="1" t="s">
        <v>26</v>
      </c>
    </row>
    <row r="160" spans="2:18" x14ac:dyDescent="0.25">
      <c r="B160">
        <v>0.92623676259651488</v>
      </c>
      <c r="C160" s="5" t="s">
        <v>181</v>
      </c>
      <c r="D160" s="5">
        <v>57037</v>
      </c>
      <c r="E160" s="5">
        <v>44663</v>
      </c>
      <c r="F160" s="7">
        <v>6778</v>
      </c>
      <c r="G160" s="5">
        <v>521</v>
      </c>
      <c r="H160" s="5">
        <v>240</v>
      </c>
      <c r="I160" s="7">
        <v>600</v>
      </c>
      <c r="J160" s="5">
        <v>300</v>
      </c>
      <c r="K160" s="7">
        <v>600</v>
      </c>
      <c r="L160" s="7">
        <v>1000</v>
      </c>
      <c r="M160" s="5">
        <v>12439</v>
      </c>
      <c r="N160" s="5">
        <v>0</v>
      </c>
      <c r="O160" s="5">
        <v>1</v>
      </c>
      <c r="P160" s="5">
        <v>0</v>
      </c>
      <c r="Q160" s="1" t="s">
        <v>19</v>
      </c>
      <c r="R160" s="1" t="s">
        <v>19</v>
      </c>
    </row>
    <row r="161" spans="2:18" x14ac:dyDescent="0.25">
      <c r="B161">
        <v>0.93020416882839452</v>
      </c>
      <c r="C161" s="5" t="s">
        <v>182</v>
      </c>
      <c r="D161" s="5">
        <v>72365</v>
      </c>
      <c r="E161" s="5">
        <v>55499</v>
      </c>
      <c r="F161" s="7">
        <v>4693</v>
      </c>
      <c r="G161" s="5">
        <v>0</v>
      </c>
      <c r="H161" s="5">
        <v>780</v>
      </c>
      <c r="I161" s="7">
        <v>1440</v>
      </c>
      <c r="J161" s="5">
        <v>960</v>
      </c>
      <c r="K161" s="7">
        <v>1404</v>
      </c>
      <c r="L161" s="7">
        <v>920</v>
      </c>
      <c r="M161" s="5">
        <v>15477</v>
      </c>
      <c r="N161" s="5">
        <v>1</v>
      </c>
      <c r="O161" s="5">
        <v>1</v>
      </c>
      <c r="P161" s="5">
        <v>1</v>
      </c>
      <c r="Q161" s="1" t="s">
        <v>19</v>
      </c>
      <c r="R161" s="1" t="s">
        <v>19</v>
      </c>
    </row>
    <row r="162" spans="2:18" x14ac:dyDescent="0.25">
      <c r="B162">
        <v>0.93264564958647422</v>
      </c>
      <c r="C162" s="5" t="s">
        <v>183</v>
      </c>
      <c r="D162" s="5">
        <v>13728</v>
      </c>
      <c r="E162" s="5">
        <v>13728</v>
      </c>
      <c r="F162" s="7">
        <v>5214</v>
      </c>
      <c r="G162" s="5">
        <v>0</v>
      </c>
      <c r="H162" s="5">
        <v>300</v>
      </c>
      <c r="I162" s="7">
        <v>240</v>
      </c>
      <c r="J162" s="5">
        <v>300</v>
      </c>
      <c r="K162" s="7">
        <v>300</v>
      </c>
      <c r="L162" s="7">
        <v>0</v>
      </c>
      <c r="M162" s="5">
        <v>6874</v>
      </c>
      <c r="N162" s="5">
        <v>0</v>
      </c>
      <c r="O162" s="5">
        <v>1</v>
      </c>
      <c r="P162" s="5">
        <v>0</v>
      </c>
      <c r="Q162" s="1" t="s">
        <v>25</v>
      </c>
      <c r="R162" s="1" t="s">
        <v>19</v>
      </c>
    </row>
    <row r="163" spans="2:18" x14ac:dyDescent="0.25">
      <c r="B163">
        <v>0.94576860866115298</v>
      </c>
      <c r="C163" s="5" t="s">
        <v>184</v>
      </c>
      <c r="D163" s="5">
        <v>10920</v>
      </c>
      <c r="E163" s="5">
        <v>10920</v>
      </c>
      <c r="F163" s="7">
        <v>1825</v>
      </c>
      <c r="G163" s="5">
        <v>0</v>
      </c>
      <c r="H163" s="5">
        <v>0</v>
      </c>
      <c r="I163" s="7">
        <v>0</v>
      </c>
      <c r="J163" s="5">
        <v>0</v>
      </c>
      <c r="K163" s="7">
        <v>120</v>
      </c>
      <c r="L163" s="7">
        <v>600</v>
      </c>
      <c r="M163" s="5">
        <v>2649</v>
      </c>
      <c r="N163" s="5">
        <v>0</v>
      </c>
      <c r="O163" s="5">
        <v>1</v>
      </c>
      <c r="P163" s="5">
        <v>0</v>
      </c>
      <c r="Q163" s="1" t="s">
        <v>18</v>
      </c>
      <c r="R163" s="1" t="s">
        <v>19</v>
      </c>
    </row>
    <row r="164" spans="2:18" x14ac:dyDescent="0.25">
      <c r="B164">
        <v>0.94698934904019283</v>
      </c>
      <c r="C164" s="5" t="s">
        <v>185</v>
      </c>
      <c r="D164" s="5">
        <v>83342</v>
      </c>
      <c r="E164" s="5">
        <v>67667</v>
      </c>
      <c r="F164" s="7">
        <v>10428</v>
      </c>
      <c r="G164" s="5">
        <v>0</v>
      </c>
      <c r="H164" s="5">
        <v>960</v>
      </c>
      <c r="I164" s="7">
        <v>5880</v>
      </c>
      <c r="J164" s="5">
        <v>240</v>
      </c>
      <c r="K164" s="7">
        <v>600</v>
      </c>
      <c r="L164" s="7">
        <v>840</v>
      </c>
      <c r="M164" s="5">
        <v>35878</v>
      </c>
      <c r="N164" s="5">
        <v>2</v>
      </c>
      <c r="O164" s="5">
        <v>2</v>
      </c>
      <c r="P164" s="5">
        <v>1</v>
      </c>
      <c r="Q164" s="1" t="s">
        <v>18</v>
      </c>
      <c r="R164" s="1" t="s">
        <v>26</v>
      </c>
    </row>
    <row r="165" spans="2:18" x14ac:dyDescent="0.25">
      <c r="B165">
        <v>0.94698934904019283</v>
      </c>
      <c r="C165" s="5" t="s">
        <v>186</v>
      </c>
      <c r="D165" s="5">
        <v>34880</v>
      </c>
      <c r="E165" s="5">
        <v>34880</v>
      </c>
      <c r="F165" s="7">
        <v>13035</v>
      </c>
      <c r="G165" s="5">
        <v>3128</v>
      </c>
      <c r="H165" s="5">
        <v>2400</v>
      </c>
      <c r="I165" s="7">
        <v>4320</v>
      </c>
      <c r="J165" s="5">
        <v>1200</v>
      </c>
      <c r="K165" s="7">
        <v>1440</v>
      </c>
      <c r="L165" s="7">
        <v>800</v>
      </c>
      <c r="M165" s="5">
        <v>32723</v>
      </c>
      <c r="N165" s="5">
        <v>0</v>
      </c>
      <c r="O165" s="5">
        <v>2</v>
      </c>
      <c r="P165" s="5">
        <v>1</v>
      </c>
      <c r="Q165" s="1" t="s">
        <v>54</v>
      </c>
      <c r="R165" s="1" t="s">
        <v>19</v>
      </c>
    </row>
    <row r="166" spans="2:18" x14ac:dyDescent="0.25">
      <c r="B166">
        <v>0.94729453413495279</v>
      </c>
      <c r="C166" s="5" t="s">
        <v>187</v>
      </c>
      <c r="D166" s="5">
        <v>156901</v>
      </c>
      <c r="E166" s="5">
        <v>116155</v>
      </c>
      <c r="F166" s="7">
        <v>16946</v>
      </c>
      <c r="G166" s="5">
        <v>522</v>
      </c>
      <c r="H166" s="5">
        <v>360</v>
      </c>
      <c r="I166" s="7">
        <v>2100</v>
      </c>
      <c r="J166" s="5">
        <v>2400</v>
      </c>
      <c r="K166" s="7">
        <v>2100</v>
      </c>
      <c r="L166" s="7">
        <v>2750</v>
      </c>
      <c r="M166" s="5">
        <v>40720</v>
      </c>
      <c r="N166" s="5">
        <v>2</v>
      </c>
      <c r="O166" s="5">
        <v>3</v>
      </c>
      <c r="P166" s="5">
        <v>1</v>
      </c>
      <c r="Q166" s="1" t="s">
        <v>18</v>
      </c>
      <c r="R166" s="1" t="s">
        <v>26</v>
      </c>
    </row>
    <row r="167" spans="2:18" x14ac:dyDescent="0.25">
      <c r="B167">
        <v>0.94851527451399265</v>
      </c>
      <c r="C167" s="5" t="s">
        <v>188</v>
      </c>
      <c r="D167" s="5">
        <v>13032</v>
      </c>
      <c r="E167" s="5">
        <v>13032</v>
      </c>
      <c r="F167" s="7">
        <v>5214</v>
      </c>
      <c r="G167" s="5">
        <v>1564</v>
      </c>
      <c r="H167" s="5">
        <v>240</v>
      </c>
      <c r="I167" s="7">
        <v>0</v>
      </c>
      <c r="J167" s="5">
        <v>720</v>
      </c>
      <c r="K167" s="7">
        <v>396</v>
      </c>
      <c r="L167" s="7">
        <v>90</v>
      </c>
      <c r="M167" s="5">
        <v>11806</v>
      </c>
      <c r="N167" s="5">
        <v>0</v>
      </c>
      <c r="O167" s="5">
        <v>1</v>
      </c>
      <c r="P167" s="5">
        <v>1</v>
      </c>
      <c r="Q167" s="1" t="s">
        <v>25</v>
      </c>
      <c r="R167" s="1" t="s">
        <v>26</v>
      </c>
    </row>
    <row r="168" spans="2:18" x14ac:dyDescent="0.25">
      <c r="B168">
        <v>0.95706045716727195</v>
      </c>
      <c r="C168" s="5" t="s">
        <v>189</v>
      </c>
      <c r="D168" s="5">
        <v>146205</v>
      </c>
      <c r="E168" s="5">
        <v>107550</v>
      </c>
      <c r="F168" s="7">
        <v>6257</v>
      </c>
      <c r="G168" s="5">
        <v>1043</v>
      </c>
      <c r="H168" s="5">
        <v>2400</v>
      </c>
      <c r="I168" s="7">
        <v>2400</v>
      </c>
      <c r="J168" s="5">
        <v>1200</v>
      </c>
      <c r="K168" s="7">
        <v>1200</v>
      </c>
      <c r="L168" s="7">
        <v>1200</v>
      </c>
      <c r="M168" s="5">
        <v>25900</v>
      </c>
      <c r="N168" s="5">
        <v>0</v>
      </c>
      <c r="O168" s="5">
        <v>2</v>
      </c>
      <c r="P168" s="5">
        <v>1</v>
      </c>
      <c r="Q168" s="1" t="s">
        <v>54</v>
      </c>
      <c r="R168" s="1" t="s">
        <v>19</v>
      </c>
    </row>
    <row r="169" spans="2:18" x14ac:dyDescent="0.25">
      <c r="B169">
        <v>0.96011230811487169</v>
      </c>
      <c r="C169" s="5" t="s">
        <v>190</v>
      </c>
      <c r="D169" s="5">
        <v>88000</v>
      </c>
      <c r="E169" s="5">
        <v>70639</v>
      </c>
      <c r="F169" s="7">
        <v>10428</v>
      </c>
      <c r="G169" s="5">
        <v>2607</v>
      </c>
      <c r="H169" s="5">
        <v>4800</v>
      </c>
      <c r="I169" s="7">
        <v>3000</v>
      </c>
      <c r="J169" s="5">
        <v>1200</v>
      </c>
      <c r="K169" s="7">
        <v>1200</v>
      </c>
      <c r="L169" s="7">
        <v>1200</v>
      </c>
      <c r="M169" s="5">
        <v>31835</v>
      </c>
      <c r="N169" s="5">
        <v>0</v>
      </c>
      <c r="O169" s="5">
        <v>2</v>
      </c>
      <c r="P169" s="5">
        <v>1</v>
      </c>
      <c r="Q169" s="1" t="s">
        <v>25</v>
      </c>
      <c r="R169" s="1" t="s">
        <v>19</v>
      </c>
    </row>
    <row r="170" spans="2:18" x14ac:dyDescent="0.25">
      <c r="B170">
        <v>0.97415082247383045</v>
      </c>
      <c r="C170" s="5" t="s">
        <v>191</v>
      </c>
      <c r="D170" s="5">
        <v>44304</v>
      </c>
      <c r="E170" s="5">
        <v>40230</v>
      </c>
      <c r="F170" s="7">
        <v>10428</v>
      </c>
      <c r="G170" s="5">
        <v>2607</v>
      </c>
      <c r="H170" s="5">
        <v>0</v>
      </c>
      <c r="I170" s="7">
        <v>720</v>
      </c>
      <c r="J170" s="5">
        <v>240</v>
      </c>
      <c r="K170" s="7">
        <v>360</v>
      </c>
      <c r="L170" s="7">
        <v>1200</v>
      </c>
      <c r="M170" s="5">
        <v>23833</v>
      </c>
      <c r="N170" s="5">
        <v>1</v>
      </c>
      <c r="O170" s="5">
        <v>3</v>
      </c>
      <c r="P170" s="5">
        <v>0</v>
      </c>
      <c r="Q170" s="1" t="s">
        <v>18</v>
      </c>
      <c r="R170" s="1" t="s">
        <v>19</v>
      </c>
    </row>
    <row r="171" spans="2:18" x14ac:dyDescent="0.25">
      <c r="B171">
        <v>0.97506637775811034</v>
      </c>
      <c r="C171" s="5" t="s">
        <v>192</v>
      </c>
      <c r="D171" s="5">
        <v>96691</v>
      </c>
      <c r="E171" s="5">
        <v>78281</v>
      </c>
      <c r="F171" s="7">
        <v>10428</v>
      </c>
      <c r="G171" s="5">
        <v>0</v>
      </c>
      <c r="H171" s="5">
        <v>2880</v>
      </c>
      <c r="I171" s="7">
        <v>2400</v>
      </c>
      <c r="J171" s="5">
        <v>1800</v>
      </c>
      <c r="K171" s="7">
        <v>840</v>
      </c>
      <c r="L171" s="7">
        <v>1400</v>
      </c>
      <c r="M171" s="5">
        <v>23760</v>
      </c>
      <c r="N171" s="5">
        <v>2</v>
      </c>
      <c r="O171" s="5">
        <v>2</v>
      </c>
      <c r="P171" s="5">
        <v>1</v>
      </c>
      <c r="Q171" s="1" t="s">
        <v>18</v>
      </c>
      <c r="R171" s="1" t="s">
        <v>26</v>
      </c>
    </row>
    <row r="172" spans="2:18" x14ac:dyDescent="0.25">
      <c r="B172">
        <v>0.97598193304239023</v>
      </c>
      <c r="C172" s="5" t="s">
        <v>193</v>
      </c>
      <c r="D172" s="5">
        <v>19448</v>
      </c>
      <c r="E172" s="5">
        <v>19448</v>
      </c>
      <c r="F172" s="7">
        <v>10428</v>
      </c>
      <c r="G172" s="5">
        <v>261</v>
      </c>
      <c r="H172" s="5">
        <v>1080</v>
      </c>
      <c r="I172" s="7">
        <v>2700</v>
      </c>
      <c r="J172" s="5">
        <v>600</v>
      </c>
      <c r="K172" s="7">
        <v>5580</v>
      </c>
      <c r="L172" s="7">
        <v>1075</v>
      </c>
      <c r="M172" s="5">
        <v>27620</v>
      </c>
      <c r="N172" s="5">
        <v>2</v>
      </c>
      <c r="O172" s="5">
        <v>2</v>
      </c>
      <c r="P172" s="5">
        <v>0</v>
      </c>
      <c r="Q172" s="1" t="s">
        <v>23</v>
      </c>
      <c r="R172" s="1" t="s">
        <v>19</v>
      </c>
    </row>
    <row r="173" spans="2:18" x14ac:dyDescent="0.25">
      <c r="B173">
        <v>0.98696859645374913</v>
      </c>
      <c r="C173" s="5" t="s">
        <v>194</v>
      </c>
      <c r="D173" s="5">
        <v>298480</v>
      </c>
      <c r="E173" s="5">
        <v>212672</v>
      </c>
      <c r="F173" s="7">
        <v>15642</v>
      </c>
      <c r="G173" s="5">
        <v>3128</v>
      </c>
      <c r="H173" s="5">
        <v>3000</v>
      </c>
      <c r="I173" s="7">
        <v>10320</v>
      </c>
      <c r="J173" s="5">
        <v>1200</v>
      </c>
      <c r="K173" s="7">
        <v>3600</v>
      </c>
      <c r="L173" s="7">
        <v>2000</v>
      </c>
      <c r="M173" s="5">
        <v>44990</v>
      </c>
      <c r="N173" s="5">
        <v>0</v>
      </c>
      <c r="O173" s="5">
        <v>4</v>
      </c>
      <c r="P173" s="5">
        <v>1</v>
      </c>
      <c r="Q173" s="1" t="s">
        <v>25</v>
      </c>
      <c r="R173" s="1" t="s">
        <v>19</v>
      </c>
    </row>
    <row r="174" spans="2:18" x14ac:dyDescent="0.25">
      <c r="B174">
        <v>0.99520859401226847</v>
      </c>
      <c r="C174" s="5" t="s">
        <v>195</v>
      </c>
      <c r="D174" s="5">
        <v>43868</v>
      </c>
      <c r="E174" s="5">
        <v>41500</v>
      </c>
      <c r="F174" s="7">
        <v>13035</v>
      </c>
      <c r="G174" s="5">
        <v>913</v>
      </c>
      <c r="H174" s="5">
        <v>0</v>
      </c>
      <c r="I174" s="7">
        <v>1200</v>
      </c>
      <c r="J174" s="5">
        <v>1200</v>
      </c>
      <c r="K174" s="7">
        <v>2400</v>
      </c>
      <c r="L174" s="7">
        <v>1800</v>
      </c>
      <c r="M174" s="5">
        <v>32998</v>
      </c>
      <c r="N174" s="5">
        <v>0</v>
      </c>
      <c r="O174" s="5">
        <v>2</v>
      </c>
      <c r="P174" s="5">
        <v>1</v>
      </c>
      <c r="Q174" s="1" t="s">
        <v>23</v>
      </c>
      <c r="R174" s="1" t="s">
        <v>19</v>
      </c>
    </row>
    <row r="175" spans="2:18" x14ac:dyDescent="0.25">
      <c r="B175">
        <v>0.99520859401226847</v>
      </c>
      <c r="C175" s="5" t="s">
        <v>196</v>
      </c>
      <c r="D175" s="5">
        <v>70374</v>
      </c>
      <c r="E175" s="5">
        <v>59587</v>
      </c>
      <c r="F175" s="7">
        <v>13035</v>
      </c>
      <c r="G175" s="5">
        <v>6257</v>
      </c>
      <c r="H175" s="5">
        <v>360</v>
      </c>
      <c r="I175" s="7">
        <v>7200</v>
      </c>
      <c r="J175" s="5">
        <v>1200</v>
      </c>
      <c r="K175" s="7">
        <v>3600</v>
      </c>
      <c r="L175" s="7">
        <v>500</v>
      </c>
      <c r="M175" s="5">
        <v>36534</v>
      </c>
      <c r="N175" s="5">
        <v>3</v>
      </c>
      <c r="O175" s="5">
        <v>2</v>
      </c>
      <c r="P175" s="5">
        <v>1</v>
      </c>
      <c r="Q175" s="1" t="s">
        <v>23</v>
      </c>
      <c r="R175" s="1" t="s">
        <v>19</v>
      </c>
    </row>
    <row r="176" spans="2:18" x14ac:dyDescent="0.25">
      <c r="B176">
        <v>1.0065004425183874</v>
      </c>
      <c r="C176" s="5" t="s">
        <v>197</v>
      </c>
      <c r="D176" s="5">
        <v>56000</v>
      </c>
      <c r="E176" s="5">
        <v>43921</v>
      </c>
      <c r="F176" s="7">
        <v>5214</v>
      </c>
      <c r="G176" s="5">
        <v>1825</v>
      </c>
      <c r="H176" s="5">
        <v>1560</v>
      </c>
      <c r="I176" s="7">
        <v>1800</v>
      </c>
      <c r="J176" s="5">
        <v>3000</v>
      </c>
      <c r="K176" s="7">
        <v>1800</v>
      </c>
      <c r="L176" s="7">
        <v>1100</v>
      </c>
      <c r="M176" s="5">
        <v>21139</v>
      </c>
      <c r="N176" s="5">
        <v>0</v>
      </c>
      <c r="O176" s="5">
        <v>1</v>
      </c>
      <c r="P176" s="5">
        <v>0</v>
      </c>
      <c r="Q176" s="1" t="s">
        <v>18</v>
      </c>
      <c r="R176" s="1" t="s">
        <v>19</v>
      </c>
    </row>
    <row r="177" spans="2:18" x14ac:dyDescent="0.25">
      <c r="B177">
        <v>1.0080263679921873</v>
      </c>
      <c r="C177" s="5" t="s">
        <v>198</v>
      </c>
      <c r="D177" s="5">
        <v>5124</v>
      </c>
      <c r="E177" s="5">
        <v>5124</v>
      </c>
      <c r="F177" s="7">
        <v>2086</v>
      </c>
      <c r="G177" s="5">
        <v>0</v>
      </c>
      <c r="H177" s="5">
        <v>0</v>
      </c>
      <c r="I177" s="7">
        <v>0</v>
      </c>
      <c r="J177" s="5">
        <v>1200</v>
      </c>
      <c r="K177" s="7">
        <v>0</v>
      </c>
      <c r="L177" s="7">
        <v>180</v>
      </c>
      <c r="M177" s="5">
        <v>5630</v>
      </c>
      <c r="N177" s="5">
        <v>0</v>
      </c>
      <c r="O177" s="5">
        <v>1</v>
      </c>
      <c r="P177" s="5">
        <v>0</v>
      </c>
      <c r="Q177" s="1" t="s">
        <v>25</v>
      </c>
      <c r="R177" s="1" t="s">
        <v>19</v>
      </c>
    </row>
    <row r="178" spans="2:18" x14ac:dyDescent="0.25">
      <c r="B178">
        <v>1.0141300698873867</v>
      </c>
      <c r="C178" s="5" t="s">
        <v>199</v>
      </c>
      <c r="D178" s="5">
        <v>169692</v>
      </c>
      <c r="E178" s="5">
        <v>131709</v>
      </c>
      <c r="F178" s="7">
        <v>13035</v>
      </c>
      <c r="G178" s="5">
        <v>0</v>
      </c>
      <c r="H178" s="5">
        <v>0</v>
      </c>
      <c r="I178" s="7">
        <v>4800</v>
      </c>
      <c r="J178" s="5">
        <v>1440</v>
      </c>
      <c r="K178" s="7">
        <v>1680</v>
      </c>
      <c r="L178" s="7">
        <v>2400</v>
      </c>
      <c r="M178" s="5">
        <v>25665</v>
      </c>
      <c r="N178" s="5">
        <v>0</v>
      </c>
      <c r="O178" s="5">
        <v>4</v>
      </c>
      <c r="P178" s="5">
        <v>1</v>
      </c>
      <c r="Q178" s="1" t="s">
        <v>23</v>
      </c>
      <c r="R178" s="1" t="s">
        <v>19</v>
      </c>
    </row>
    <row r="179" spans="2:18" x14ac:dyDescent="0.25">
      <c r="B179">
        <v>1.0144352549821467</v>
      </c>
      <c r="C179" s="5" t="s">
        <v>200</v>
      </c>
      <c r="D179" s="5">
        <v>20800</v>
      </c>
      <c r="E179" s="5">
        <v>20800</v>
      </c>
      <c r="F179" s="7">
        <v>5214</v>
      </c>
      <c r="G179" s="5">
        <v>860</v>
      </c>
      <c r="H179" s="5">
        <v>0</v>
      </c>
      <c r="I179" s="7">
        <v>1440</v>
      </c>
      <c r="J179" s="5">
        <v>180</v>
      </c>
      <c r="K179" s="7">
        <v>744</v>
      </c>
      <c r="L179" s="7">
        <v>608</v>
      </c>
      <c r="M179" s="5">
        <v>10203</v>
      </c>
      <c r="N179" s="5">
        <v>0</v>
      </c>
      <c r="O179" s="5">
        <v>2</v>
      </c>
      <c r="P179" s="5">
        <v>1</v>
      </c>
      <c r="Q179" s="1" t="s">
        <v>23</v>
      </c>
      <c r="R179" s="1" t="s">
        <v>26</v>
      </c>
    </row>
    <row r="180" spans="2:18" x14ac:dyDescent="0.25">
      <c r="B180">
        <v>1.0275582140568253</v>
      </c>
      <c r="C180" s="5" t="s">
        <v>201</v>
      </c>
      <c r="D180" s="5">
        <v>83000</v>
      </c>
      <c r="E180" s="5">
        <v>67043</v>
      </c>
      <c r="F180" s="7">
        <v>5996</v>
      </c>
      <c r="G180" s="5">
        <v>913</v>
      </c>
      <c r="H180" s="5">
        <v>1320</v>
      </c>
      <c r="I180" s="7">
        <v>1320</v>
      </c>
      <c r="J180" s="5">
        <v>660</v>
      </c>
      <c r="K180" s="7">
        <v>600</v>
      </c>
      <c r="L180" s="7">
        <v>500</v>
      </c>
      <c r="M180" s="5">
        <v>14839</v>
      </c>
      <c r="N180" s="5">
        <v>0</v>
      </c>
      <c r="O180" s="5">
        <v>2</v>
      </c>
      <c r="P180" s="5">
        <v>1</v>
      </c>
      <c r="Q180" s="1" t="s">
        <v>19</v>
      </c>
      <c r="R180" s="1" t="s">
        <v>26</v>
      </c>
    </row>
    <row r="181" spans="2:18" x14ac:dyDescent="0.25">
      <c r="B181">
        <v>1.0504470961638233</v>
      </c>
      <c r="C181" s="5" t="s">
        <v>202</v>
      </c>
      <c r="D181" s="5">
        <v>47500</v>
      </c>
      <c r="E181" s="5">
        <v>37833</v>
      </c>
      <c r="F181" s="7">
        <v>4171</v>
      </c>
      <c r="G181" s="5">
        <v>1043</v>
      </c>
      <c r="H181" s="5">
        <v>960</v>
      </c>
      <c r="I181" s="7">
        <v>0</v>
      </c>
      <c r="J181" s="5">
        <v>1200</v>
      </c>
      <c r="K181" s="7">
        <v>360</v>
      </c>
      <c r="L181" s="7">
        <v>800</v>
      </c>
      <c r="M181" s="5">
        <v>13776</v>
      </c>
      <c r="N181" s="5">
        <v>0</v>
      </c>
      <c r="O181" s="5">
        <v>1</v>
      </c>
      <c r="P181" s="5">
        <v>0</v>
      </c>
      <c r="Q181" s="1" t="s">
        <v>18</v>
      </c>
      <c r="R181" s="1" t="s">
        <v>19</v>
      </c>
    </row>
    <row r="182" spans="2:18" x14ac:dyDescent="0.25">
      <c r="B182">
        <v>1.0571611682485429</v>
      </c>
      <c r="C182" s="5" t="s">
        <v>203</v>
      </c>
      <c r="D182" s="5">
        <v>56550</v>
      </c>
      <c r="E182" s="5">
        <v>49980</v>
      </c>
      <c r="F182" s="7">
        <v>5214</v>
      </c>
      <c r="G182" s="5">
        <v>2086</v>
      </c>
      <c r="H182" s="5">
        <v>2400</v>
      </c>
      <c r="I182" s="7">
        <v>4800</v>
      </c>
      <c r="J182" s="5">
        <v>240</v>
      </c>
      <c r="K182" s="7">
        <v>444</v>
      </c>
      <c r="L182" s="7">
        <v>1060</v>
      </c>
      <c r="M182" s="5">
        <v>24623</v>
      </c>
      <c r="N182" s="5">
        <v>0</v>
      </c>
      <c r="O182" s="5">
        <v>2</v>
      </c>
      <c r="P182" s="5">
        <v>0</v>
      </c>
      <c r="Q182" s="1" t="s">
        <v>19</v>
      </c>
      <c r="R182" s="1" t="s">
        <v>26</v>
      </c>
    </row>
    <row r="183" spans="2:18" x14ac:dyDescent="0.25">
      <c r="B183">
        <v>1.0620441297647023</v>
      </c>
      <c r="C183" s="5" t="s">
        <v>204</v>
      </c>
      <c r="D183" s="5">
        <v>48650</v>
      </c>
      <c r="E183" s="5">
        <v>44215</v>
      </c>
      <c r="F183" s="7">
        <v>9125</v>
      </c>
      <c r="G183" s="5">
        <v>0</v>
      </c>
      <c r="H183" s="5">
        <v>300</v>
      </c>
      <c r="I183" s="7">
        <v>3000</v>
      </c>
      <c r="J183" s="5">
        <v>480</v>
      </c>
      <c r="K183" s="7">
        <v>3000</v>
      </c>
      <c r="L183" s="7">
        <v>500</v>
      </c>
      <c r="M183" s="5">
        <v>20117</v>
      </c>
      <c r="N183" s="5">
        <v>4</v>
      </c>
      <c r="O183" s="5">
        <v>2</v>
      </c>
      <c r="P183" s="5">
        <v>1</v>
      </c>
      <c r="Q183" s="1" t="s">
        <v>18</v>
      </c>
      <c r="R183" s="1" t="s">
        <v>26</v>
      </c>
    </row>
    <row r="184" spans="2:18" x14ac:dyDescent="0.25">
      <c r="B184">
        <v>1.064180425428022</v>
      </c>
      <c r="C184" s="5" t="s">
        <v>205</v>
      </c>
      <c r="D184" s="5">
        <v>71612</v>
      </c>
      <c r="E184" s="5">
        <v>59086</v>
      </c>
      <c r="F184" s="7">
        <v>10428</v>
      </c>
      <c r="G184" s="5">
        <v>0</v>
      </c>
      <c r="H184" s="5">
        <v>360</v>
      </c>
      <c r="I184" s="7">
        <v>1200</v>
      </c>
      <c r="J184" s="5">
        <v>0</v>
      </c>
      <c r="K184" s="7">
        <v>6000</v>
      </c>
      <c r="L184" s="7">
        <v>1800</v>
      </c>
      <c r="M184" s="5">
        <v>22995</v>
      </c>
      <c r="N184" s="5">
        <v>0</v>
      </c>
      <c r="O184" s="5">
        <v>2</v>
      </c>
      <c r="P184" s="5">
        <v>1</v>
      </c>
      <c r="Q184" s="1" t="s">
        <v>23</v>
      </c>
      <c r="R184" s="1" t="s">
        <v>26</v>
      </c>
    </row>
    <row r="185" spans="2:18" x14ac:dyDescent="0.25">
      <c r="B185">
        <v>1.0650959807123019</v>
      </c>
      <c r="C185" s="5" t="s">
        <v>206</v>
      </c>
      <c r="D185" s="5">
        <v>86000</v>
      </c>
      <c r="E185" s="5">
        <v>65180</v>
      </c>
      <c r="F185" s="7">
        <v>2086</v>
      </c>
      <c r="G185" s="5">
        <v>1043</v>
      </c>
      <c r="H185" s="5">
        <v>180</v>
      </c>
      <c r="I185" s="7">
        <v>960</v>
      </c>
      <c r="J185" s="5">
        <v>0</v>
      </c>
      <c r="K185" s="7">
        <v>7200</v>
      </c>
      <c r="L185" s="7">
        <v>1280</v>
      </c>
      <c r="M185" s="5">
        <v>14549</v>
      </c>
      <c r="N185" s="5">
        <v>0</v>
      </c>
      <c r="O185" s="5">
        <v>1</v>
      </c>
      <c r="P185" s="5">
        <v>0</v>
      </c>
      <c r="Q185" s="1" t="s">
        <v>54</v>
      </c>
      <c r="R185" s="1" t="s">
        <v>26</v>
      </c>
    </row>
    <row r="186" spans="2:18" x14ac:dyDescent="0.25">
      <c r="B186">
        <v>1.0675374614703819</v>
      </c>
      <c r="C186" s="5" t="s">
        <v>207</v>
      </c>
      <c r="D186" s="5">
        <v>44300</v>
      </c>
      <c r="E186" s="5">
        <v>35525</v>
      </c>
      <c r="F186" s="7">
        <v>5214</v>
      </c>
      <c r="G186" s="5">
        <v>0</v>
      </c>
      <c r="H186" s="5">
        <v>480</v>
      </c>
      <c r="I186" s="7">
        <v>0</v>
      </c>
      <c r="J186" s="5">
        <v>960</v>
      </c>
      <c r="K186" s="7">
        <v>1440</v>
      </c>
      <c r="L186" s="7">
        <v>700</v>
      </c>
      <c r="M186" s="5">
        <v>20515</v>
      </c>
      <c r="N186" s="5">
        <v>0</v>
      </c>
      <c r="O186" s="5">
        <v>1</v>
      </c>
      <c r="P186" s="5">
        <v>0</v>
      </c>
      <c r="Q186" s="1" t="s">
        <v>18</v>
      </c>
      <c r="R186" s="1" t="s">
        <v>26</v>
      </c>
    </row>
    <row r="187" spans="2:18" x14ac:dyDescent="0.25">
      <c r="B187">
        <v>1.0690633869441817</v>
      </c>
      <c r="C187" s="5" t="s">
        <v>208</v>
      </c>
      <c r="D187" s="5">
        <v>29898</v>
      </c>
      <c r="E187" s="5">
        <v>25832</v>
      </c>
      <c r="F187" s="7">
        <v>3128</v>
      </c>
      <c r="G187" s="5">
        <v>0</v>
      </c>
      <c r="H187" s="5">
        <v>360</v>
      </c>
      <c r="I187" s="7">
        <v>480</v>
      </c>
      <c r="J187" s="5">
        <v>120</v>
      </c>
      <c r="K187" s="7">
        <v>600</v>
      </c>
      <c r="L187" s="7">
        <v>400</v>
      </c>
      <c r="M187" s="5">
        <v>10553</v>
      </c>
      <c r="N187" s="5">
        <v>0</v>
      </c>
      <c r="O187" s="5">
        <v>1</v>
      </c>
      <c r="P187" s="5">
        <v>1</v>
      </c>
      <c r="Q187" s="1" t="s">
        <v>23</v>
      </c>
      <c r="R187" s="1" t="s">
        <v>26</v>
      </c>
    </row>
    <row r="188" spans="2:18" x14ac:dyDescent="0.25">
      <c r="B188">
        <v>1.0702841273232215</v>
      </c>
      <c r="C188" s="5" t="s">
        <v>209</v>
      </c>
      <c r="D188" s="5">
        <v>52200</v>
      </c>
      <c r="E188" s="5">
        <v>52200</v>
      </c>
      <c r="F188" s="7">
        <v>5214</v>
      </c>
      <c r="G188" s="5">
        <v>0</v>
      </c>
      <c r="H188" s="5">
        <v>2400</v>
      </c>
      <c r="I188" s="7">
        <v>7200</v>
      </c>
      <c r="J188" s="5">
        <v>600</v>
      </c>
      <c r="K188" s="7">
        <v>6000</v>
      </c>
      <c r="L188" s="7">
        <v>1200</v>
      </c>
      <c r="M188" s="5">
        <v>34914</v>
      </c>
      <c r="N188" s="5">
        <v>0</v>
      </c>
      <c r="O188" s="5">
        <v>2</v>
      </c>
      <c r="P188" s="5">
        <v>1</v>
      </c>
      <c r="Q188" s="1" t="s">
        <v>19</v>
      </c>
      <c r="R188" s="1" t="s">
        <v>26</v>
      </c>
    </row>
    <row r="189" spans="2:18" x14ac:dyDescent="0.25">
      <c r="B189">
        <v>1.0718100527970216</v>
      </c>
      <c r="C189" s="5" t="s">
        <v>210</v>
      </c>
      <c r="D189" s="5">
        <v>15732</v>
      </c>
      <c r="E189" s="5">
        <v>15732</v>
      </c>
      <c r="F189" s="7">
        <v>4693</v>
      </c>
      <c r="G189" s="5">
        <v>261</v>
      </c>
      <c r="H189" s="5">
        <v>0</v>
      </c>
      <c r="I189" s="7">
        <v>0</v>
      </c>
      <c r="J189" s="5">
        <v>0</v>
      </c>
      <c r="K189" s="7">
        <v>240</v>
      </c>
      <c r="L189" s="7">
        <v>1100</v>
      </c>
      <c r="M189" s="5">
        <v>7444</v>
      </c>
      <c r="N189" s="5">
        <v>0</v>
      </c>
      <c r="O189" s="5">
        <v>1</v>
      </c>
      <c r="P189" s="5">
        <v>1</v>
      </c>
      <c r="Q189" s="1" t="s">
        <v>23</v>
      </c>
      <c r="R189" s="1" t="s">
        <v>26</v>
      </c>
    </row>
    <row r="190" spans="2:18" x14ac:dyDescent="0.25">
      <c r="B190">
        <v>1.0754722739341411</v>
      </c>
      <c r="C190" s="5" t="s">
        <v>211</v>
      </c>
      <c r="D190" s="5">
        <v>11960</v>
      </c>
      <c r="E190" s="5">
        <v>11960</v>
      </c>
      <c r="F190" s="7">
        <v>3128</v>
      </c>
      <c r="G190" s="5">
        <v>0</v>
      </c>
      <c r="H190" s="5">
        <v>0</v>
      </c>
      <c r="I190" s="7">
        <v>240</v>
      </c>
      <c r="J190" s="5">
        <v>0</v>
      </c>
      <c r="K190" s="7">
        <v>600</v>
      </c>
      <c r="L190" s="7">
        <v>900</v>
      </c>
      <c r="M190" s="5">
        <v>5068</v>
      </c>
      <c r="N190" s="5">
        <v>0</v>
      </c>
      <c r="O190" s="5">
        <v>1</v>
      </c>
      <c r="P190" s="5">
        <v>0</v>
      </c>
      <c r="Q190" s="1" t="s">
        <v>18</v>
      </c>
      <c r="R190" s="1" t="s">
        <v>19</v>
      </c>
    </row>
    <row r="191" spans="2:18" x14ac:dyDescent="0.25">
      <c r="B191">
        <v>1.0754722739341411</v>
      </c>
      <c r="C191" s="5" t="s">
        <v>212</v>
      </c>
      <c r="D191" s="5">
        <v>144259</v>
      </c>
      <c r="E191" s="5">
        <v>109132</v>
      </c>
      <c r="F191" s="7">
        <v>24767</v>
      </c>
      <c r="G191" s="5">
        <v>0</v>
      </c>
      <c r="H191" s="5">
        <v>300</v>
      </c>
      <c r="I191" s="7">
        <v>2700</v>
      </c>
      <c r="J191" s="5">
        <v>120</v>
      </c>
      <c r="K191" s="7">
        <v>240</v>
      </c>
      <c r="L191" s="7">
        <v>4050</v>
      </c>
      <c r="M191" s="5">
        <v>43633</v>
      </c>
      <c r="N191" s="5">
        <v>3</v>
      </c>
      <c r="O191" s="5">
        <v>6</v>
      </c>
      <c r="P191" s="5">
        <v>1</v>
      </c>
      <c r="Q191" s="1" t="s">
        <v>54</v>
      </c>
      <c r="R191" s="1" t="s">
        <v>19</v>
      </c>
    </row>
    <row r="192" spans="2:18" x14ac:dyDescent="0.25">
      <c r="B192">
        <v>1.098666341135899</v>
      </c>
      <c r="C192" s="5" t="s">
        <v>213</v>
      </c>
      <c r="D192" s="5">
        <v>99280</v>
      </c>
      <c r="E192" s="5">
        <v>82969</v>
      </c>
      <c r="F192" s="7">
        <v>10428</v>
      </c>
      <c r="G192" s="5">
        <v>1043</v>
      </c>
      <c r="H192" s="5">
        <v>1200</v>
      </c>
      <c r="I192" s="7">
        <v>1440</v>
      </c>
      <c r="J192" s="5">
        <v>600</v>
      </c>
      <c r="K192" s="7">
        <v>2400</v>
      </c>
      <c r="L192" s="7">
        <v>1400</v>
      </c>
      <c r="M192" s="5">
        <v>24711</v>
      </c>
      <c r="N192" s="5">
        <v>2</v>
      </c>
      <c r="O192" s="5">
        <v>3</v>
      </c>
      <c r="P192" s="5">
        <v>1</v>
      </c>
      <c r="Q192" s="1" t="s">
        <v>23</v>
      </c>
      <c r="R192" s="1" t="s">
        <v>26</v>
      </c>
    </row>
    <row r="193" spans="2:18" x14ac:dyDescent="0.25">
      <c r="B193">
        <v>1.1056855983153782</v>
      </c>
      <c r="C193" s="5" t="s">
        <v>214</v>
      </c>
      <c r="D193" s="5">
        <v>134500</v>
      </c>
      <c r="E193" s="5">
        <v>98651</v>
      </c>
      <c r="F193" s="7">
        <v>7039</v>
      </c>
      <c r="G193" s="5">
        <v>4171</v>
      </c>
      <c r="H193" s="5">
        <v>2010</v>
      </c>
      <c r="I193" s="7">
        <v>2760</v>
      </c>
      <c r="J193" s="5">
        <v>660</v>
      </c>
      <c r="K193" s="7">
        <v>1428</v>
      </c>
      <c r="L193" s="7">
        <v>1000</v>
      </c>
      <c r="M193" s="5">
        <v>34987</v>
      </c>
      <c r="N193" s="5">
        <v>0</v>
      </c>
      <c r="O193" s="5">
        <v>2</v>
      </c>
      <c r="P193" s="5">
        <v>1</v>
      </c>
      <c r="Q193" s="1" t="s">
        <v>25</v>
      </c>
      <c r="R193" s="1" t="s">
        <v>19</v>
      </c>
    </row>
    <row r="194" spans="2:18" x14ac:dyDescent="0.25">
      <c r="B194">
        <v>1.1099581896420179</v>
      </c>
      <c r="C194" s="5" t="s">
        <v>215</v>
      </c>
      <c r="D194" s="5">
        <v>105000</v>
      </c>
      <c r="E194" s="5">
        <v>76558</v>
      </c>
      <c r="F194" s="7">
        <v>7821</v>
      </c>
      <c r="G194" s="5">
        <v>1564</v>
      </c>
      <c r="H194" s="5">
        <v>300</v>
      </c>
      <c r="I194" s="7">
        <v>720</v>
      </c>
      <c r="J194" s="5">
        <v>900</v>
      </c>
      <c r="K194" s="7">
        <v>1740</v>
      </c>
      <c r="L194" s="7">
        <v>715</v>
      </c>
      <c r="M194" s="5">
        <v>21509</v>
      </c>
      <c r="N194" s="5">
        <v>0</v>
      </c>
      <c r="O194" s="5">
        <v>2</v>
      </c>
      <c r="P194" s="5">
        <v>1</v>
      </c>
      <c r="Q194" s="1" t="s">
        <v>54</v>
      </c>
      <c r="R194" s="1" t="s">
        <v>19</v>
      </c>
    </row>
    <row r="195" spans="2:18" x14ac:dyDescent="0.25">
      <c r="B195">
        <v>1.1108737449262978</v>
      </c>
      <c r="C195" s="5" t="s">
        <v>216</v>
      </c>
      <c r="D195" s="5">
        <v>27000</v>
      </c>
      <c r="E195" s="5">
        <v>23173</v>
      </c>
      <c r="F195" s="7">
        <v>3128</v>
      </c>
      <c r="G195" s="5">
        <v>2086</v>
      </c>
      <c r="H195" s="5">
        <v>0</v>
      </c>
      <c r="I195" s="7">
        <v>960</v>
      </c>
      <c r="J195" s="5">
        <v>600</v>
      </c>
      <c r="K195" s="7">
        <v>720</v>
      </c>
      <c r="L195" s="7">
        <v>1200</v>
      </c>
      <c r="M195" s="5">
        <v>16185</v>
      </c>
      <c r="N195" s="5">
        <v>0</v>
      </c>
      <c r="O195" s="5">
        <v>1</v>
      </c>
      <c r="P195" s="5">
        <v>0</v>
      </c>
      <c r="Q195" s="1" t="s">
        <v>25</v>
      </c>
      <c r="R195" s="1" t="s">
        <v>19</v>
      </c>
    </row>
    <row r="196" spans="2:18" x14ac:dyDescent="0.25">
      <c r="B196">
        <v>1.1224707785271768</v>
      </c>
      <c r="C196" s="5" t="s">
        <v>217</v>
      </c>
      <c r="D196" s="5">
        <v>26756</v>
      </c>
      <c r="E196" s="5">
        <v>23027</v>
      </c>
      <c r="F196" s="7">
        <v>5214</v>
      </c>
      <c r="G196" s="5">
        <v>0</v>
      </c>
      <c r="H196" s="5">
        <v>0</v>
      </c>
      <c r="I196" s="7">
        <v>2400</v>
      </c>
      <c r="J196" s="5">
        <v>600</v>
      </c>
      <c r="K196" s="7">
        <v>480</v>
      </c>
      <c r="L196" s="7">
        <v>2600</v>
      </c>
      <c r="M196" s="5">
        <v>19854</v>
      </c>
      <c r="N196" s="5">
        <v>0</v>
      </c>
      <c r="O196" s="5">
        <v>1</v>
      </c>
      <c r="P196" s="5">
        <v>1</v>
      </c>
      <c r="Q196" s="1" t="s">
        <v>54</v>
      </c>
      <c r="R196" s="1" t="s">
        <v>19</v>
      </c>
    </row>
    <row r="197" spans="2:18" x14ac:dyDescent="0.25">
      <c r="B197">
        <v>1.1267433698538163</v>
      </c>
      <c r="C197" s="5" t="s">
        <v>218</v>
      </c>
      <c r="D197" s="5">
        <v>112194</v>
      </c>
      <c r="E197" s="5">
        <v>79460</v>
      </c>
      <c r="F197" s="7">
        <v>13035</v>
      </c>
      <c r="G197" s="5">
        <v>521</v>
      </c>
      <c r="H197" s="5">
        <v>1200</v>
      </c>
      <c r="I197" s="7">
        <v>4800</v>
      </c>
      <c r="J197" s="5">
        <v>600</v>
      </c>
      <c r="K197" s="7">
        <v>1200</v>
      </c>
      <c r="L197" s="7">
        <v>2200</v>
      </c>
      <c r="M197" s="5">
        <v>32260</v>
      </c>
      <c r="N197" s="5">
        <v>2</v>
      </c>
      <c r="O197" s="5">
        <v>2</v>
      </c>
      <c r="P197" s="5">
        <v>1</v>
      </c>
      <c r="Q197" s="1" t="s">
        <v>54</v>
      </c>
      <c r="R197" s="1" t="s">
        <v>26</v>
      </c>
    </row>
    <row r="198" spans="2:18" x14ac:dyDescent="0.25">
      <c r="B198">
        <v>1.1276589251380962</v>
      </c>
      <c r="C198" s="5" t="s">
        <v>219</v>
      </c>
      <c r="D198" s="5">
        <v>23536</v>
      </c>
      <c r="E198" s="5">
        <v>21563</v>
      </c>
      <c r="F198" s="7">
        <v>5214</v>
      </c>
      <c r="G198" s="5">
        <v>0</v>
      </c>
      <c r="H198" s="5">
        <v>540</v>
      </c>
      <c r="I198" s="7">
        <v>1080</v>
      </c>
      <c r="J198" s="5">
        <v>780</v>
      </c>
      <c r="K198" s="7">
        <v>1800</v>
      </c>
      <c r="L198" s="7">
        <v>600</v>
      </c>
      <c r="M198" s="5">
        <v>12485</v>
      </c>
      <c r="N198" s="5">
        <v>0</v>
      </c>
      <c r="O198" s="5">
        <v>2</v>
      </c>
      <c r="P198" s="5">
        <v>1</v>
      </c>
      <c r="Q198" s="1" t="s">
        <v>18</v>
      </c>
      <c r="R198" s="1" t="s">
        <v>19</v>
      </c>
    </row>
    <row r="199" spans="2:18" x14ac:dyDescent="0.25">
      <c r="B199">
        <v>1.1282692953276161</v>
      </c>
      <c r="C199" s="5" t="s">
        <v>220</v>
      </c>
      <c r="D199" s="5">
        <v>70662</v>
      </c>
      <c r="E199" s="5">
        <v>59716</v>
      </c>
      <c r="F199" s="7">
        <v>5996</v>
      </c>
      <c r="G199" s="5">
        <v>782</v>
      </c>
      <c r="H199" s="5">
        <v>720</v>
      </c>
      <c r="I199" s="7">
        <v>1680</v>
      </c>
      <c r="J199" s="5">
        <v>840</v>
      </c>
      <c r="K199" s="7">
        <v>900</v>
      </c>
      <c r="L199" s="7">
        <v>400</v>
      </c>
      <c r="M199" s="5">
        <v>14831</v>
      </c>
      <c r="N199" s="5">
        <v>0</v>
      </c>
      <c r="O199" s="5">
        <v>2</v>
      </c>
      <c r="P199" s="5">
        <v>0</v>
      </c>
      <c r="Q199" s="1" t="s">
        <v>25</v>
      </c>
      <c r="R199" s="1" t="s">
        <v>26</v>
      </c>
    </row>
    <row r="200" spans="2:18" x14ac:dyDescent="0.25">
      <c r="B200">
        <v>1.1340678121280556</v>
      </c>
      <c r="C200" s="5" t="s">
        <v>221</v>
      </c>
      <c r="D200" s="5">
        <v>87642</v>
      </c>
      <c r="E200" s="5">
        <v>68693</v>
      </c>
      <c r="F200" s="7">
        <v>5214</v>
      </c>
      <c r="G200" s="5">
        <v>521</v>
      </c>
      <c r="H200" s="5">
        <v>480</v>
      </c>
      <c r="I200" s="7">
        <v>600</v>
      </c>
      <c r="J200" s="5">
        <v>240</v>
      </c>
      <c r="K200" s="7">
        <v>900</v>
      </c>
      <c r="L200" s="7">
        <v>2900</v>
      </c>
      <c r="M200" s="5">
        <v>21723</v>
      </c>
      <c r="N200" s="5">
        <v>1</v>
      </c>
      <c r="O200" s="5">
        <v>2</v>
      </c>
      <c r="P200" s="5">
        <v>1</v>
      </c>
      <c r="Q200" s="1" t="s">
        <v>23</v>
      </c>
      <c r="R200" s="1" t="s">
        <v>26</v>
      </c>
    </row>
    <row r="201" spans="2:18" x14ac:dyDescent="0.25">
      <c r="B201">
        <v>1.1355937376018557</v>
      </c>
      <c r="C201" s="5" t="s">
        <v>222</v>
      </c>
      <c r="D201" s="5">
        <v>44620</v>
      </c>
      <c r="E201" s="5">
        <v>39221</v>
      </c>
      <c r="F201" s="7">
        <v>7821</v>
      </c>
      <c r="G201" s="5">
        <v>0</v>
      </c>
      <c r="H201" s="5">
        <v>0</v>
      </c>
      <c r="I201" s="7">
        <v>2400</v>
      </c>
      <c r="J201" s="5">
        <v>0</v>
      </c>
      <c r="K201" s="7">
        <v>1800</v>
      </c>
      <c r="L201" s="7">
        <v>200</v>
      </c>
      <c r="M201" s="5">
        <v>12221</v>
      </c>
      <c r="N201" s="5">
        <v>0</v>
      </c>
      <c r="O201" s="5">
        <v>2</v>
      </c>
      <c r="P201" s="5">
        <v>0</v>
      </c>
      <c r="Q201" s="1" t="s">
        <v>19</v>
      </c>
      <c r="R201" s="1" t="s">
        <v>26</v>
      </c>
    </row>
    <row r="202" spans="2:18" x14ac:dyDescent="0.25">
      <c r="B202">
        <v>1.1420026245918149</v>
      </c>
      <c r="C202" s="5" t="s">
        <v>223</v>
      </c>
      <c r="D202" s="5">
        <v>41013</v>
      </c>
      <c r="E202" s="5">
        <v>33173</v>
      </c>
      <c r="F202" s="7">
        <v>6257</v>
      </c>
      <c r="G202" s="5">
        <v>5214</v>
      </c>
      <c r="H202" s="5">
        <v>600</v>
      </c>
      <c r="I202" s="7">
        <v>1200</v>
      </c>
      <c r="J202" s="5">
        <v>600</v>
      </c>
      <c r="K202" s="7">
        <v>720</v>
      </c>
      <c r="L202" s="7">
        <v>600</v>
      </c>
      <c r="M202" s="5">
        <v>18498</v>
      </c>
      <c r="N202" s="5">
        <v>0</v>
      </c>
      <c r="O202" s="5">
        <v>1</v>
      </c>
      <c r="P202" s="5">
        <v>0</v>
      </c>
      <c r="Q202" s="1" t="s">
        <v>54</v>
      </c>
      <c r="R202" s="1" t="s">
        <v>26</v>
      </c>
    </row>
    <row r="203" spans="2:18" x14ac:dyDescent="0.25">
      <c r="B203">
        <v>1.1432233649708547</v>
      </c>
      <c r="C203" s="5" t="s">
        <v>224</v>
      </c>
      <c r="D203" s="5">
        <v>88916</v>
      </c>
      <c r="E203" s="5">
        <v>78268</v>
      </c>
      <c r="F203" s="7">
        <v>7821</v>
      </c>
      <c r="G203" s="5">
        <v>0</v>
      </c>
      <c r="H203" s="5">
        <v>2400</v>
      </c>
      <c r="I203" s="7">
        <v>4800</v>
      </c>
      <c r="J203" s="5">
        <v>1500</v>
      </c>
      <c r="K203" s="7">
        <v>2640</v>
      </c>
      <c r="L203" s="7">
        <v>690</v>
      </c>
      <c r="M203" s="5">
        <v>26683</v>
      </c>
      <c r="N203" s="5">
        <v>2</v>
      </c>
      <c r="O203" s="5">
        <v>2</v>
      </c>
      <c r="P203" s="5">
        <v>0</v>
      </c>
      <c r="Q203" s="1" t="s">
        <v>19</v>
      </c>
      <c r="R203" s="1" t="s">
        <v>19</v>
      </c>
    </row>
    <row r="204" spans="2:18" x14ac:dyDescent="0.25">
      <c r="B204">
        <v>1.1453596606341747</v>
      </c>
      <c r="C204" s="5" t="s">
        <v>225</v>
      </c>
      <c r="D204" s="5">
        <v>60811</v>
      </c>
      <c r="E204" s="5">
        <v>50904</v>
      </c>
      <c r="F204" s="7">
        <v>6257</v>
      </c>
      <c r="G204" s="5">
        <v>0</v>
      </c>
      <c r="H204" s="5">
        <v>960</v>
      </c>
      <c r="I204" s="7">
        <v>0</v>
      </c>
      <c r="J204" s="5">
        <v>0</v>
      </c>
      <c r="K204" s="7">
        <v>1200</v>
      </c>
      <c r="L204" s="7">
        <v>1060</v>
      </c>
      <c r="M204" s="5">
        <v>14043</v>
      </c>
      <c r="N204" s="5">
        <v>0</v>
      </c>
      <c r="O204" s="5">
        <v>2</v>
      </c>
      <c r="P204" s="5">
        <v>1</v>
      </c>
      <c r="Q204" s="1" t="s">
        <v>25</v>
      </c>
      <c r="R204" s="1" t="s">
        <v>19</v>
      </c>
    </row>
    <row r="205" spans="2:18" x14ac:dyDescent="0.25">
      <c r="B205">
        <v>1.1502426221503343</v>
      </c>
      <c r="C205" s="5" t="s">
        <v>226</v>
      </c>
      <c r="D205" s="5">
        <v>183513</v>
      </c>
      <c r="E205" s="5">
        <v>131083</v>
      </c>
      <c r="F205" s="7">
        <v>7821</v>
      </c>
      <c r="G205" s="5">
        <v>0</v>
      </c>
      <c r="H205" s="5">
        <v>240</v>
      </c>
      <c r="I205" s="7">
        <v>1440</v>
      </c>
      <c r="J205" s="5">
        <v>1200</v>
      </c>
      <c r="K205" s="7">
        <v>2400</v>
      </c>
      <c r="L205" s="7">
        <v>1800</v>
      </c>
      <c r="M205" s="5">
        <v>21441</v>
      </c>
      <c r="N205" s="5">
        <v>1</v>
      </c>
      <c r="O205" s="5">
        <v>3</v>
      </c>
      <c r="P205" s="5">
        <v>1</v>
      </c>
      <c r="Q205" s="1" t="s">
        <v>23</v>
      </c>
      <c r="R205" s="1" t="s">
        <v>26</v>
      </c>
    </row>
    <row r="206" spans="2:18" x14ac:dyDescent="0.25">
      <c r="B206">
        <v>1.1523789178136541</v>
      </c>
      <c r="C206" s="5" t="s">
        <v>227</v>
      </c>
      <c r="D206" s="5">
        <v>230640</v>
      </c>
      <c r="E206" s="5">
        <v>156014</v>
      </c>
      <c r="F206" s="7">
        <v>6257</v>
      </c>
      <c r="G206" s="5">
        <v>2607</v>
      </c>
      <c r="H206" s="5">
        <v>3120</v>
      </c>
      <c r="I206" s="7">
        <v>840</v>
      </c>
      <c r="J206" s="5">
        <v>2100</v>
      </c>
      <c r="K206" s="7">
        <v>1260</v>
      </c>
      <c r="L206" s="7">
        <v>1560</v>
      </c>
      <c r="M206" s="5">
        <v>30611</v>
      </c>
      <c r="N206" s="5">
        <v>0</v>
      </c>
      <c r="O206" s="5">
        <v>2</v>
      </c>
      <c r="P206" s="5">
        <v>1</v>
      </c>
      <c r="Q206" s="1" t="s">
        <v>54</v>
      </c>
      <c r="R206" s="1" t="s">
        <v>19</v>
      </c>
    </row>
    <row r="207" spans="2:18" x14ac:dyDescent="0.25">
      <c r="B207">
        <v>1.1545152134769738</v>
      </c>
      <c r="C207" s="5" t="s">
        <v>228</v>
      </c>
      <c r="D207" s="5">
        <v>20186</v>
      </c>
      <c r="E207" s="5">
        <v>20186</v>
      </c>
      <c r="F207" s="7">
        <v>3128</v>
      </c>
      <c r="G207" s="5">
        <v>0</v>
      </c>
      <c r="H207" s="5">
        <v>0</v>
      </c>
      <c r="I207" s="7">
        <v>1200</v>
      </c>
      <c r="J207" s="5">
        <v>600</v>
      </c>
      <c r="K207" s="7">
        <v>720</v>
      </c>
      <c r="L207" s="7">
        <v>1060</v>
      </c>
      <c r="M207" s="5">
        <v>7748</v>
      </c>
      <c r="N207" s="5">
        <v>0</v>
      </c>
      <c r="O207" s="5">
        <v>1</v>
      </c>
      <c r="P207" s="5">
        <v>0</v>
      </c>
      <c r="Q207" s="1" t="s">
        <v>25</v>
      </c>
      <c r="R207" s="1" t="s">
        <v>19</v>
      </c>
    </row>
    <row r="208" spans="2:18" x14ac:dyDescent="0.25">
      <c r="B208">
        <v>1.1600085451826534</v>
      </c>
      <c r="C208" s="5" t="s">
        <v>229</v>
      </c>
      <c r="D208" s="5">
        <v>106963</v>
      </c>
      <c r="E208" s="5">
        <v>97728</v>
      </c>
      <c r="F208" s="7">
        <v>7821</v>
      </c>
      <c r="G208" s="5">
        <v>0</v>
      </c>
      <c r="H208" s="5">
        <v>0</v>
      </c>
      <c r="I208" s="7">
        <v>540</v>
      </c>
      <c r="J208" s="5">
        <v>120</v>
      </c>
      <c r="K208" s="7">
        <v>690</v>
      </c>
      <c r="L208" s="7">
        <v>1100</v>
      </c>
      <c r="M208" s="5">
        <v>14860</v>
      </c>
      <c r="N208" s="5">
        <v>3</v>
      </c>
      <c r="O208" s="5">
        <v>2</v>
      </c>
      <c r="P208" s="5">
        <v>1</v>
      </c>
      <c r="Q208" s="1" t="s">
        <v>19</v>
      </c>
      <c r="R208" s="1" t="s">
        <v>26</v>
      </c>
    </row>
    <row r="209" spans="2:18" x14ac:dyDescent="0.25">
      <c r="B209">
        <v>1.1694692831202125</v>
      </c>
      <c r="C209" s="5" t="s">
        <v>230</v>
      </c>
      <c r="D209" s="5">
        <v>90300</v>
      </c>
      <c r="E209" s="5">
        <v>64207</v>
      </c>
      <c r="F209" s="7">
        <v>2607</v>
      </c>
      <c r="G209" s="5">
        <v>1043</v>
      </c>
      <c r="H209" s="5">
        <v>600</v>
      </c>
      <c r="I209" s="7">
        <v>660</v>
      </c>
      <c r="J209" s="5">
        <v>720</v>
      </c>
      <c r="K209" s="7">
        <v>480</v>
      </c>
      <c r="L209" s="7">
        <v>680</v>
      </c>
      <c r="M209" s="5">
        <v>8660</v>
      </c>
      <c r="N209" s="5">
        <v>0</v>
      </c>
      <c r="O209" s="5">
        <v>1</v>
      </c>
      <c r="P209" s="5">
        <v>1</v>
      </c>
      <c r="Q209" s="1" t="s">
        <v>19</v>
      </c>
      <c r="R209" s="1" t="s">
        <v>19</v>
      </c>
    </row>
    <row r="210" spans="2:18" x14ac:dyDescent="0.25">
      <c r="B210">
        <v>1.1722159489730521</v>
      </c>
      <c r="C210" s="5" t="s">
        <v>231</v>
      </c>
      <c r="D210" s="5">
        <v>75120</v>
      </c>
      <c r="E210" s="5">
        <v>61727</v>
      </c>
      <c r="F210" s="7">
        <v>11471</v>
      </c>
      <c r="G210" s="5">
        <v>1304</v>
      </c>
      <c r="H210" s="5">
        <v>1200</v>
      </c>
      <c r="I210" s="7">
        <v>4800</v>
      </c>
      <c r="J210" s="5">
        <v>0</v>
      </c>
      <c r="K210" s="7">
        <v>720</v>
      </c>
      <c r="L210" s="7">
        <v>1100</v>
      </c>
      <c r="M210" s="5">
        <v>37995</v>
      </c>
      <c r="N210" s="5">
        <v>1</v>
      </c>
      <c r="O210" s="5">
        <v>2</v>
      </c>
      <c r="P210" s="5">
        <v>1</v>
      </c>
      <c r="Q210" s="1" t="s">
        <v>19</v>
      </c>
      <c r="R210" s="1" t="s">
        <v>26</v>
      </c>
    </row>
    <row r="211" spans="2:18" x14ac:dyDescent="0.25">
      <c r="B211">
        <v>1.1740470595416119</v>
      </c>
      <c r="C211" s="5" t="s">
        <v>232</v>
      </c>
      <c r="D211" s="5">
        <v>217000</v>
      </c>
      <c r="E211" s="5">
        <v>141788</v>
      </c>
      <c r="F211" s="7">
        <v>7821</v>
      </c>
      <c r="G211" s="5">
        <v>2086</v>
      </c>
      <c r="H211" s="5">
        <v>600</v>
      </c>
      <c r="I211" s="7">
        <v>1200</v>
      </c>
      <c r="J211" s="5">
        <v>1200</v>
      </c>
      <c r="K211" s="7">
        <v>840</v>
      </c>
      <c r="L211" s="7">
        <v>1400</v>
      </c>
      <c r="M211" s="5">
        <v>37231</v>
      </c>
      <c r="N211" s="5">
        <v>2</v>
      </c>
      <c r="O211" s="5">
        <v>2</v>
      </c>
      <c r="P211" s="5">
        <v>1</v>
      </c>
      <c r="Q211" s="1" t="s">
        <v>19</v>
      </c>
      <c r="R211" s="1" t="s">
        <v>19</v>
      </c>
    </row>
    <row r="212" spans="2:18" x14ac:dyDescent="0.25">
      <c r="B212">
        <v>1.1777092806787317</v>
      </c>
      <c r="C212" s="5" t="s">
        <v>233</v>
      </c>
      <c r="D212" s="5">
        <v>62664</v>
      </c>
      <c r="E212" s="5">
        <v>53756</v>
      </c>
      <c r="F212" s="7">
        <v>5214</v>
      </c>
      <c r="G212" s="5">
        <v>261</v>
      </c>
      <c r="H212" s="5">
        <v>0</v>
      </c>
      <c r="I212" s="7">
        <v>2400</v>
      </c>
      <c r="J212" s="5">
        <v>840</v>
      </c>
      <c r="K212" s="7">
        <v>900</v>
      </c>
      <c r="L212" s="7">
        <v>550</v>
      </c>
      <c r="M212" s="5">
        <v>19285</v>
      </c>
      <c r="N212" s="5">
        <v>0</v>
      </c>
      <c r="O212" s="5">
        <v>2</v>
      </c>
      <c r="P212" s="5">
        <v>1</v>
      </c>
      <c r="Q212" s="1" t="s">
        <v>25</v>
      </c>
      <c r="R212" s="1" t="s">
        <v>26</v>
      </c>
    </row>
    <row r="213" spans="2:18" x14ac:dyDescent="0.25">
      <c r="B213">
        <v>1.1795403912472915</v>
      </c>
      <c r="C213" s="5" t="s">
        <v>234</v>
      </c>
      <c r="D213" s="5">
        <v>30000</v>
      </c>
      <c r="E213" s="5">
        <v>25813</v>
      </c>
      <c r="F213" s="7">
        <v>5214</v>
      </c>
      <c r="G213" s="5">
        <v>209</v>
      </c>
      <c r="H213" s="5">
        <v>1800</v>
      </c>
      <c r="I213" s="7">
        <v>1200</v>
      </c>
      <c r="J213" s="5">
        <v>600</v>
      </c>
      <c r="K213" s="7">
        <v>720</v>
      </c>
      <c r="L213" s="7">
        <v>660</v>
      </c>
      <c r="M213" s="5">
        <v>13643</v>
      </c>
      <c r="N213" s="5">
        <v>0</v>
      </c>
      <c r="O213" s="5">
        <v>1</v>
      </c>
      <c r="P213" s="5">
        <v>1</v>
      </c>
      <c r="Q213" s="1" t="s">
        <v>54</v>
      </c>
      <c r="R213" s="1" t="s">
        <v>19</v>
      </c>
    </row>
    <row r="214" spans="2:18" x14ac:dyDescent="0.25">
      <c r="B214">
        <v>1.19541001617481</v>
      </c>
      <c r="C214" s="5" t="s">
        <v>235</v>
      </c>
      <c r="D214" s="5">
        <v>86000</v>
      </c>
      <c r="E214" s="5">
        <v>69208</v>
      </c>
      <c r="F214" s="7">
        <v>6257</v>
      </c>
      <c r="G214" s="5">
        <v>1564</v>
      </c>
      <c r="H214" s="5">
        <v>1320</v>
      </c>
      <c r="I214" s="7">
        <v>2400</v>
      </c>
      <c r="J214" s="5">
        <v>1200</v>
      </c>
      <c r="K214" s="7">
        <v>1200</v>
      </c>
      <c r="L214" s="7">
        <v>1500</v>
      </c>
      <c r="M214" s="5">
        <v>22711</v>
      </c>
      <c r="N214" s="5">
        <v>0</v>
      </c>
      <c r="O214" s="5">
        <v>2</v>
      </c>
      <c r="P214" s="5">
        <v>1</v>
      </c>
      <c r="Q214" s="1" t="s">
        <v>18</v>
      </c>
      <c r="R214" s="1" t="s">
        <v>19</v>
      </c>
    </row>
    <row r="215" spans="2:18" x14ac:dyDescent="0.25">
      <c r="B215">
        <v>1.19571520126957</v>
      </c>
      <c r="C215" s="5" t="s">
        <v>236</v>
      </c>
      <c r="D215" s="5">
        <v>44000</v>
      </c>
      <c r="E215" s="5">
        <v>35310</v>
      </c>
      <c r="F215" s="7">
        <v>2607</v>
      </c>
      <c r="G215" s="5">
        <v>0</v>
      </c>
      <c r="H215" s="5">
        <v>120</v>
      </c>
      <c r="I215" s="7">
        <v>1800</v>
      </c>
      <c r="J215" s="5">
        <v>240</v>
      </c>
      <c r="K215" s="7">
        <v>1440</v>
      </c>
      <c r="L215" s="7">
        <v>500</v>
      </c>
      <c r="M215" s="5">
        <v>13182</v>
      </c>
      <c r="N215" s="5">
        <v>0</v>
      </c>
      <c r="O215" s="5">
        <v>1</v>
      </c>
      <c r="P215" s="5">
        <v>0</v>
      </c>
      <c r="Q215" s="1" t="s">
        <v>23</v>
      </c>
      <c r="R215" s="1" t="s">
        <v>26</v>
      </c>
    </row>
    <row r="216" spans="2:18" x14ac:dyDescent="0.25">
      <c r="B216">
        <v>1.2009033478804896</v>
      </c>
      <c r="C216" s="5" t="s">
        <v>237</v>
      </c>
      <c r="D216" s="5">
        <v>19109</v>
      </c>
      <c r="E216" s="5">
        <v>19109</v>
      </c>
      <c r="F216" s="7">
        <v>5214</v>
      </c>
      <c r="G216" s="5">
        <v>0</v>
      </c>
      <c r="H216" s="5">
        <v>1440</v>
      </c>
      <c r="I216" s="7">
        <v>960</v>
      </c>
      <c r="J216" s="5">
        <v>600</v>
      </c>
      <c r="K216" s="7">
        <v>600</v>
      </c>
      <c r="L216" s="7">
        <v>1000</v>
      </c>
      <c r="M216" s="5">
        <v>15992</v>
      </c>
      <c r="N216" s="5">
        <v>1</v>
      </c>
      <c r="O216" s="5">
        <v>2</v>
      </c>
      <c r="P216" s="5">
        <v>1</v>
      </c>
      <c r="Q216" s="1" t="s">
        <v>23</v>
      </c>
      <c r="R216" s="1" t="s">
        <v>19</v>
      </c>
    </row>
    <row r="217" spans="2:18" x14ac:dyDescent="0.25">
      <c r="B217">
        <v>1.2048707541123691</v>
      </c>
      <c r="C217" s="5" t="s">
        <v>238</v>
      </c>
      <c r="D217" s="5">
        <v>74490</v>
      </c>
      <c r="E217" s="5">
        <v>69046</v>
      </c>
      <c r="F217" s="7">
        <v>7821</v>
      </c>
      <c r="G217" s="5">
        <v>261</v>
      </c>
      <c r="H217" s="5">
        <v>1440</v>
      </c>
      <c r="I217" s="7">
        <v>4320</v>
      </c>
      <c r="J217" s="5">
        <v>720</v>
      </c>
      <c r="K217" s="7">
        <v>1440</v>
      </c>
      <c r="L217" s="7">
        <v>1080</v>
      </c>
      <c r="M217" s="5">
        <v>24262</v>
      </c>
      <c r="N217" s="5">
        <v>0</v>
      </c>
      <c r="O217" s="5">
        <v>2</v>
      </c>
      <c r="P217" s="5">
        <v>1</v>
      </c>
      <c r="Q217" s="1" t="s">
        <v>54</v>
      </c>
      <c r="R217" s="1" t="s">
        <v>26</v>
      </c>
    </row>
    <row r="218" spans="2:18" x14ac:dyDescent="0.25">
      <c r="B218">
        <v>1.2088381603442488</v>
      </c>
      <c r="C218" s="5" t="s">
        <v>239</v>
      </c>
      <c r="D218" s="5">
        <v>66120</v>
      </c>
      <c r="E218" s="5">
        <v>55285</v>
      </c>
      <c r="F218" s="7">
        <v>8343</v>
      </c>
      <c r="G218" s="5">
        <v>0</v>
      </c>
      <c r="H218" s="5">
        <v>1440</v>
      </c>
      <c r="I218" s="7">
        <v>1350</v>
      </c>
      <c r="J218" s="5">
        <v>600</v>
      </c>
      <c r="K218" s="7">
        <v>540</v>
      </c>
      <c r="L218" s="7">
        <v>1225</v>
      </c>
      <c r="M218" s="5">
        <v>16123</v>
      </c>
      <c r="N218" s="5">
        <v>1</v>
      </c>
      <c r="O218" s="5">
        <v>2</v>
      </c>
      <c r="P218" s="5">
        <v>1</v>
      </c>
      <c r="Q218" s="1" t="s">
        <v>25</v>
      </c>
      <c r="R218" s="1" t="s">
        <v>19</v>
      </c>
    </row>
    <row r="219" spans="2:18" x14ac:dyDescent="0.25">
      <c r="B219">
        <v>1.2204351939451277</v>
      </c>
      <c r="C219" s="5" t="s">
        <v>240</v>
      </c>
      <c r="D219" s="5">
        <v>106978</v>
      </c>
      <c r="E219" s="5">
        <v>84244</v>
      </c>
      <c r="F219" s="7">
        <v>5214</v>
      </c>
      <c r="G219" s="5">
        <v>1304</v>
      </c>
      <c r="H219" s="5">
        <v>720</v>
      </c>
      <c r="I219" s="7">
        <v>300</v>
      </c>
      <c r="J219" s="5">
        <v>420</v>
      </c>
      <c r="K219" s="7">
        <v>540</v>
      </c>
      <c r="L219" s="7">
        <v>1590</v>
      </c>
      <c r="M219" s="5">
        <v>17588</v>
      </c>
      <c r="N219" s="5">
        <v>0</v>
      </c>
      <c r="O219" s="5">
        <v>2</v>
      </c>
      <c r="P219" s="5">
        <v>1</v>
      </c>
      <c r="Q219" s="1" t="s">
        <v>18</v>
      </c>
      <c r="R219" s="1" t="s">
        <v>19</v>
      </c>
    </row>
    <row r="220" spans="2:18" x14ac:dyDescent="0.25">
      <c r="B220">
        <v>1.2247077852717674</v>
      </c>
      <c r="C220" s="5" t="s">
        <v>241</v>
      </c>
      <c r="D220" s="5">
        <v>64110</v>
      </c>
      <c r="E220" s="5">
        <v>50895</v>
      </c>
      <c r="F220" s="7">
        <v>12774</v>
      </c>
      <c r="G220" s="5">
        <v>1173</v>
      </c>
      <c r="H220" s="5">
        <v>1140</v>
      </c>
      <c r="I220" s="7">
        <v>1500</v>
      </c>
      <c r="J220" s="5">
        <v>600</v>
      </c>
      <c r="K220" s="7">
        <v>1080</v>
      </c>
      <c r="L220" s="7">
        <v>875</v>
      </c>
      <c r="M220" s="5">
        <v>22542</v>
      </c>
      <c r="N220" s="5">
        <v>1</v>
      </c>
      <c r="O220" s="5">
        <v>2</v>
      </c>
      <c r="P220" s="5">
        <v>1</v>
      </c>
      <c r="Q220" s="1" t="s">
        <v>25</v>
      </c>
      <c r="R220" s="1" t="s">
        <v>26</v>
      </c>
    </row>
    <row r="221" spans="2:18" x14ac:dyDescent="0.25">
      <c r="B221">
        <v>1.2344737083040864</v>
      </c>
      <c r="C221" s="5" t="s">
        <v>242</v>
      </c>
      <c r="D221" s="5">
        <v>138000</v>
      </c>
      <c r="E221" s="5">
        <v>104397</v>
      </c>
      <c r="F221" s="7">
        <v>15642</v>
      </c>
      <c r="G221" s="5">
        <v>3128</v>
      </c>
      <c r="H221" s="5">
        <v>6000</v>
      </c>
      <c r="I221" s="7">
        <v>3120</v>
      </c>
      <c r="J221" s="5">
        <v>1800</v>
      </c>
      <c r="K221" s="7">
        <v>2100</v>
      </c>
      <c r="L221" s="7">
        <v>4700</v>
      </c>
      <c r="M221" s="5">
        <v>46290</v>
      </c>
      <c r="N221" s="5">
        <v>0</v>
      </c>
      <c r="O221" s="5">
        <v>2</v>
      </c>
      <c r="P221" s="5">
        <v>1</v>
      </c>
      <c r="Q221" s="1" t="s">
        <v>18</v>
      </c>
      <c r="R221" s="1" t="s">
        <v>19</v>
      </c>
    </row>
    <row r="222" spans="2:18" x14ac:dyDescent="0.25">
      <c r="B222">
        <v>1.2359996337778862</v>
      </c>
      <c r="C222" s="5" t="s">
        <v>243</v>
      </c>
      <c r="D222" s="5">
        <v>9048</v>
      </c>
      <c r="E222" s="5">
        <v>9048</v>
      </c>
      <c r="F222" s="7">
        <v>10428</v>
      </c>
      <c r="G222" s="5">
        <v>782</v>
      </c>
      <c r="H222" s="5">
        <v>2400</v>
      </c>
      <c r="I222" s="7">
        <v>6000</v>
      </c>
      <c r="J222" s="5">
        <v>2400</v>
      </c>
      <c r="K222" s="7">
        <v>1200</v>
      </c>
      <c r="L222" s="7">
        <v>1500</v>
      </c>
      <c r="M222" s="5">
        <v>31310</v>
      </c>
      <c r="N222" s="5">
        <v>2</v>
      </c>
      <c r="O222" s="5">
        <v>2</v>
      </c>
      <c r="P222" s="5">
        <v>1</v>
      </c>
      <c r="Q222" s="1" t="s">
        <v>23</v>
      </c>
      <c r="R222" s="1" t="s">
        <v>19</v>
      </c>
    </row>
    <row r="223" spans="2:18" x14ac:dyDescent="0.25">
      <c r="B223">
        <v>1.2363048188726462</v>
      </c>
      <c r="C223" s="5" t="s">
        <v>244</v>
      </c>
      <c r="D223" s="5">
        <v>102500</v>
      </c>
      <c r="E223" s="5">
        <v>75328</v>
      </c>
      <c r="F223" s="7">
        <v>7039</v>
      </c>
      <c r="G223" s="5">
        <v>0</v>
      </c>
      <c r="H223" s="5">
        <v>4680</v>
      </c>
      <c r="I223" s="7">
        <v>2160</v>
      </c>
      <c r="J223" s="5">
        <v>2100</v>
      </c>
      <c r="K223" s="7">
        <v>1200</v>
      </c>
      <c r="L223" s="7">
        <v>1700</v>
      </c>
      <c r="M223" s="5">
        <v>31079</v>
      </c>
      <c r="N223" s="5">
        <v>0</v>
      </c>
      <c r="O223" s="5">
        <v>2</v>
      </c>
      <c r="P223" s="5">
        <v>1</v>
      </c>
      <c r="Q223" s="1" t="s">
        <v>19</v>
      </c>
      <c r="R223" s="1" t="s">
        <v>19</v>
      </c>
    </row>
    <row r="224" spans="2:18" x14ac:dyDescent="0.25">
      <c r="B224">
        <v>1.2393566698202461</v>
      </c>
      <c r="C224" s="5" t="s">
        <v>245</v>
      </c>
      <c r="D224" s="5">
        <v>84942</v>
      </c>
      <c r="E224" s="5">
        <v>69234</v>
      </c>
      <c r="F224" s="7">
        <v>5736</v>
      </c>
      <c r="G224" s="5">
        <v>5475</v>
      </c>
      <c r="H224" s="5">
        <v>2100</v>
      </c>
      <c r="I224" s="7">
        <v>1080</v>
      </c>
      <c r="J224" s="5">
        <v>600</v>
      </c>
      <c r="K224" s="7">
        <v>1980</v>
      </c>
      <c r="L224" s="7">
        <v>1600</v>
      </c>
      <c r="M224" s="5">
        <v>24200</v>
      </c>
      <c r="N224" s="5">
        <v>1</v>
      </c>
      <c r="O224" s="5">
        <v>3</v>
      </c>
      <c r="P224" s="5">
        <v>0</v>
      </c>
      <c r="Q224" s="1" t="s">
        <v>23</v>
      </c>
      <c r="R224" s="1" t="s">
        <v>26</v>
      </c>
    </row>
    <row r="225" spans="2:18" x14ac:dyDescent="0.25">
      <c r="B225">
        <v>1.2454603717154453</v>
      </c>
      <c r="C225" s="5" t="s">
        <v>246</v>
      </c>
      <c r="D225" s="5">
        <v>105414</v>
      </c>
      <c r="E225" s="5">
        <v>99441</v>
      </c>
      <c r="F225" s="7">
        <v>14339</v>
      </c>
      <c r="G225" s="5">
        <v>522</v>
      </c>
      <c r="H225" s="5">
        <v>1860</v>
      </c>
      <c r="I225" s="7">
        <v>2400</v>
      </c>
      <c r="J225" s="5">
        <v>840</v>
      </c>
      <c r="K225" s="7">
        <v>4800</v>
      </c>
      <c r="L225" s="7">
        <v>1513</v>
      </c>
      <c r="M225" s="5">
        <v>37969</v>
      </c>
      <c r="N225" s="5">
        <v>0</v>
      </c>
      <c r="O225" s="5">
        <v>2</v>
      </c>
      <c r="P225" s="5">
        <v>1</v>
      </c>
      <c r="Q225" s="1" t="s">
        <v>19</v>
      </c>
      <c r="R225" s="1" t="s">
        <v>26</v>
      </c>
    </row>
    <row r="226" spans="2:18" x14ac:dyDescent="0.25">
      <c r="B226">
        <v>1.249732963042085</v>
      </c>
      <c r="C226" s="5" t="s">
        <v>247</v>
      </c>
      <c r="D226" s="5">
        <v>39896</v>
      </c>
      <c r="E226" s="5">
        <v>36454</v>
      </c>
      <c r="F226" s="7">
        <v>9385</v>
      </c>
      <c r="G226" s="5">
        <v>0</v>
      </c>
      <c r="H226" s="5">
        <v>360</v>
      </c>
      <c r="I226" s="7">
        <v>1440</v>
      </c>
      <c r="J226" s="5">
        <v>0</v>
      </c>
      <c r="K226" s="7">
        <v>8400</v>
      </c>
      <c r="L226" s="7">
        <v>2940</v>
      </c>
      <c r="M226" s="5">
        <v>27232</v>
      </c>
      <c r="N226" s="5">
        <v>0</v>
      </c>
      <c r="O226" s="5">
        <v>2</v>
      </c>
      <c r="P226" s="5">
        <v>0</v>
      </c>
      <c r="Q226" s="1" t="s">
        <v>54</v>
      </c>
      <c r="R226" s="1" t="s">
        <v>26</v>
      </c>
    </row>
    <row r="227" spans="2:18" x14ac:dyDescent="0.25">
      <c r="B227">
        <v>1.2579729606006043</v>
      </c>
      <c r="C227" s="5" t="s">
        <v>248</v>
      </c>
      <c r="D227" s="5">
        <v>29200</v>
      </c>
      <c r="E227" s="5">
        <v>25089</v>
      </c>
      <c r="F227" s="7">
        <v>5214</v>
      </c>
      <c r="G227" s="5">
        <v>0</v>
      </c>
      <c r="H227" s="5">
        <v>1200</v>
      </c>
      <c r="I227" s="7">
        <v>1680</v>
      </c>
      <c r="J227" s="5">
        <v>600</v>
      </c>
      <c r="K227" s="7">
        <v>600</v>
      </c>
      <c r="L227" s="7">
        <v>1398</v>
      </c>
      <c r="M227" s="5">
        <v>21879</v>
      </c>
      <c r="N227" s="5">
        <v>0</v>
      </c>
      <c r="O227" s="5">
        <v>2</v>
      </c>
      <c r="P227" s="5">
        <v>1</v>
      </c>
      <c r="Q227" s="1" t="s">
        <v>18</v>
      </c>
      <c r="R227" s="1" t="s">
        <v>26</v>
      </c>
    </row>
    <row r="228" spans="2:18" x14ac:dyDescent="0.25">
      <c r="B228">
        <v>1.259804071169164</v>
      </c>
      <c r="C228" s="5" t="s">
        <v>249</v>
      </c>
      <c r="D228" s="5">
        <v>63947</v>
      </c>
      <c r="E228" s="5">
        <v>52972</v>
      </c>
      <c r="F228" s="7">
        <v>9385</v>
      </c>
      <c r="G228" s="5">
        <v>1043</v>
      </c>
      <c r="H228" s="5">
        <v>1800</v>
      </c>
      <c r="I228" s="7">
        <v>720</v>
      </c>
      <c r="J228" s="5">
        <v>1920</v>
      </c>
      <c r="K228" s="7">
        <v>1800</v>
      </c>
      <c r="L228" s="7">
        <v>1800</v>
      </c>
      <c r="M228" s="5">
        <v>28868</v>
      </c>
      <c r="N228" s="5">
        <v>1</v>
      </c>
      <c r="O228" s="5">
        <v>3</v>
      </c>
      <c r="P228" s="5">
        <v>1</v>
      </c>
      <c r="Q228" s="1" t="s">
        <v>23</v>
      </c>
      <c r="R228" s="1" t="s">
        <v>19</v>
      </c>
    </row>
    <row r="229" spans="2:18" x14ac:dyDescent="0.25">
      <c r="B229">
        <v>1.2652974028748436</v>
      </c>
      <c r="C229" s="5" t="s">
        <v>250</v>
      </c>
      <c r="D229" s="5">
        <v>43500</v>
      </c>
      <c r="E229" s="5">
        <v>34952</v>
      </c>
      <c r="F229" s="7">
        <v>3650</v>
      </c>
      <c r="G229" s="5">
        <v>521</v>
      </c>
      <c r="H229" s="5">
        <v>1200</v>
      </c>
      <c r="I229" s="7">
        <v>0</v>
      </c>
      <c r="J229" s="5">
        <v>1200</v>
      </c>
      <c r="K229" s="7">
        <v>720</v>
      </c>
      <c r="L229" s="7">
        <v>1000</v>
      </c>
      <c r="M229" s="5">
        <v>17177</v>
      </c>
      <c r="N229" s="5">
        <v>0</v>
      </c>
      <c r="O229" s="5">
        <v>1</v>
      </c>
      <c r="P229" s="5">
        <v>1</v>
      </c>
      <c r="Q229" s="1" t="s">
        <v>54</v>
      </c>
      <c r="R229" s="1" t="s">
        <v>19</v>
      </c>
    </row>
    <row r="230" spans="2:18" x14ac:dyDescent="0.25">
      <c r="B230">
        <v>1.2707907345805229</v>
      </c>
      <c r="C230" s="5" t="s">
        <v>251</v>
      </c>
      <c r="D230" s="5">
        <v>29542</v>
      </c>
      <c r="E230" s="5">
        <v>27425</v>
      </c>
      <c r="F230" s="7">
        <v>8864</v>
      </c>
      <c r="G230" s="5">
        <v>1304</v>
      </c>
      <c r="H230" s="5">
        <v>1920</v>
      </c>
      <c r="I230" s="7">
        <v>1440</v>
      </c>
      <c r="J230" s="5">
        <v>600</v>
      </c>
      <c r="K230" s="7">
        <v>1200</v>
      </c>
      <c r="L230" s="7">
        <v>800</v>
      </c>
      <c r="M230" s="5">
        <v>27749</v>
      </c>
      <c r="N230" s="5">
        <v>0</v>
      </c>
      <c r="O230" s="5">
        <v>2</v>
      </c>
      <c r="P230" s="5">
        <v>1</v>
      </c>
      <c r="Q230" s="1" t="s">
        <v>54</v>
      </c>
      <c r="R230" s="1" t="s">
        <v>19</v>
      </c>
    </row>
    <row r="231" spans="2:18" x14ac:dyDescent="0.25">
      <c r="B231">
        <v>1.2854396191290018</v>
      </c>
      <c r="C231" s="5" t="s">
        <v>252</v>
      </c>
      <c r="D231" s="5">
        <v>70000</v>
      </c>
      <c r="E231" s="5">
        <v>52798</v>
      </c>
      <c r="F231" s="7">
        <v>10428</v>
      </c>
      <c r="G231" s="5">
        <v>2607</v>
      </c>
      <c r="H231" s="5">
        <v>0</v>
      </c>
      <c r="I231" s="7">
        <v>1200</v>
      </c>
      <c r="J231" s="5">
        <v>0</v>
      </c>
      <c r="K231" s="7">
        <v>0</v>
      </c>
      <c r="L231" s="7">
        <v>800</v>
      </c>
      <c r="M231" s="5">
        <v>23469</v>
      </c>
      <c r="N231" s="5">
        <v>0</v>
      </c>
      <c r="O231" s="5">
        <v>1</v>
      </c>
      <c r="P231" s="5">
        <v>1</v>
      </c>
      <c r="Q231" s="1" t="s">
        <v>23</v>
      </c>
      <c r="R231" s="1" t="s">
        <v>19</v>
      </c>
    </row>
    <row r="232" spans="2:18" x14ac:dyDescent="0.25">
      <c r="B232">
        <v>1.3119907223731193</v>
      </c>
      <c r="C232" s="5" t="s">
        <v>253</v>
      </c>
      <c r="D232" s="5">
        <v>122600</v>
      </c>
      <c r="E232" s="5">
        <v>95271</v>
      </c>
      <c r="F232" s="7">
        <v>17728</v>
      </c>
      <c r="G232" s="5">
        <v>1434</v>
      </c>
      <c r="H232" s="5">
        <v>1440</v>
      </c>
      <c r="I232" s="7">
        <v>3300</v>
      </c>
      <c r="J232" s="5">
        <v>3000</v>
      </c>
      <c r="K232" s="7">
        <v>3600</v>
      </c>
      <c r="L232" s="7">
        <v>1600</v>
      </c>
      <c r="M232" s="5">
        <v>46107</v>
      </c>
      <c r="N232" s="5">
        <v>2</v>
      </c>
      <c r="O232" s="5">
        <v>3</v>
      </c>
      <c r="P232" s="5">
        <v>1</v>
      </c>
      <c r="Q232" s="1" t="s">
        <v>25</v>
      </c>
      <c r="R232" s="1" t="s">
        <v>19</v>
      </c>
    </row>
    <row r="233" spans="2:18" x14ac:dyDescent="0.25">
      <c r="B233">
        <v>1.3211462752159184</v>
      </c>
      <c r="C233" s="5" t="s">
        <v>254</v>
      </c>
      <c r="D233" s="5">
        <v>47173</v>
      </c>
      <c r="E233" s="5">
        <v>39982</v>
      </c>
      <c r="F233" s="7">
        <v>5214</v>
      </c>
      <c r="G233" s="5">
        <v>261</v>
      </c>
      <c r="H233" s="5">
        <v>1800</v>
      </c>
      <c r="I233" s="7">
        <v>2640</v>
      </c>
      <c r="J233" s="5">
        <v>600</v>
      </c>
      <c r="K233" s="7">
        <v>4560</v>
      </c>
      <c r="L233" s="7">
        <v>1350</v>
      </c>
      <c r="M233" s="5">
        <v>23094</v>
      </c>
      <c r="N233" s="5">
        <v>0</v>
      </c>
      <c r="O233" s="5">
        <v>2</v>
      </c>
      <c r="P233" s="5">
        <v>1</v>
      </c>
      <c r="Q233" s="1" t="s">
        <v>25</v>
      </c>
      <c r="R233" s="1" t="s">
        <v>19</v>
      </c>
    </row>
    <row r="234" spans="2:18" x14ac:dyDescent="0.25">
      <c r="B234">
        <v>1.3229773857844782</v>
      </c>
      <c r="C234" s="5" t="s">
        <v>255</v>
      </c>
      <c r="D234" s="5">
        <v>105000</v>
      </c>
      <c r="E234" s="5">
        <v>80278</v>
      </c>
      <c r="F234" s="7">
        <v>9646</v>
      </c>
      <c r="G234" s="5">
        <v>5214</v>
      </c>
      <c r="H234" s="5">
        <v>1080</v>
      </c>
      <c r="I234" s="7">
        <v>4200</v>
      </c>
      <c r="J234" s="5">
        <v>1200</v>
      </c>
      <c r="K234" s="7">
        <v>3300</v>
      </c>
      <c r="L234" s="7">
        <v>1475</v>
      </c>
      <c r="M234" s="5">
        <v>35072</v>
      </c>
      <c r="N234" s="5">
        <v>0</v>
      </c>
      <c r="O234" s="5">
        <v>2</v>
      </c>
      <c r="P234" s="5">
        <v>0</v>
      </c>
      <c r="Q234" s="1" t="s">
        <v>23</v>
      </c>
      <c r="R234" s="1" t="s">
        <v>26</v>
      </c>
    </row>
    <row r="235" spans="2:18" x14ac:dyDescent="0.25">
      <c r="B235">
        <v>1.3327433088167973</v>
      </c>
      <c r="C235" s="5" t="s">
        <v>256</v>
      </c>
      <c r="D235" s="5">
        <v>34124</v>
      </c>
      <c r="E235" s="5">
        <v>34124</v>
      </c>
      <c r="F235" s="7">
        <v>4954</v>
      </c>
      <c r="G235" s="5">
        <v>0</v>
      </c>
      <c r="H235" s="5">
        <v>300</v>
      </c>
      <c r="I235" s="7">
        <v>0</v>
      </c>
      <c r="J235" s="5">
        <v>240</v>
      </c>
      <c r="K235" s="7">
        <v>498</v>
      </c>
      <c r="L235" s="7">
        <v>430</v>
      </c>
      <c r="M235" s="5">
        <v>8090</v>
      </c>
      <c r="N235" s="5">
        <v>0</v>
      </c>
      <c r="O235" s="5">
        <v>2</v>
      </c>
      <c r="P235" s="5">
        <v>1</v>
      </c>
      <c r="Q235" s="1" t="s">
        <v>23</v>
      </c>
      <c r="R235" s="1" t="s">
        <v>19</v>
      </c>
    </row>
    <row r="236" spans="2:18" x14ac:dyDescent="0.25">
      <c r="B236">
        <v>1.3504440443128756</v>
      </c>
      <c r="C236" s="5" t="s">
        <v>257</v>
      </c>
      <c r="D236" s="5">
        <v>56012</v>
      </c>
      <c r="E236" s="5">
        <v>45918</v>
      </c>
      <c r="F236" s="7">
        <v>6257</v>
      </c>
      <c r="G236" s="5">
        <v>0</v>
      </c>
      <c r="H236" s="5">
        <v>1200</v>
      </c>
      <c r="I236" s="7">
        <v>6000</v>
      </c>
      <c r="J236" s="5">
        <v>660</v>
      </c>
      <c r="K236" s="7">
        <v>2160</v>
      </c>
      <c r="L236" s="7">
        <v>1000</v>
      </c>
      <c r="M236" s="5">
        <v>22437</v>
      </c>
      <c r="N236" s="5">
        <v>2</v>
      </c>
      <c r="O236" s="5">
        <v>2</v>
      </c>
      <c r="P236" s="5">
        <v>1</v>
      </c>
      <c r="Q236" s="1" t="s">
        <v>54</v>
      </c>
      <c r="R236" s="1" t="s">
        <v>26</v>
      </c>
    </row>
    <row r="237" spans="2:18" x14ac:dyDescent="0.25">
      <c r="B237">
        <v>1.3504440443128756</v>
      </c>
      <c r="C237" s="5" t="s">
        <v>258</v>
      </c>
      <c r="D237" s="5">
        <v>167000</v>
      </c>
      <c r="E237" s="5">
        <v>111442</v>
      </c>
      <c r="F237" s="7">
        <v>13035</v>
      </c>
      <c r="G237" s="5">
        <v>5214</v>
      </c>
      <c r="H237" s="5">
        <v>0</v>
      </c>
      <c r="I237" s="7">
        <v>1200</v>
      </c>
      <c r="J237" s="5">
        <v>2400</v>
      </c>
      <c r="K237" s="7">
        <v>960</v>
      </c>
      <c r="L237" s="7">
        <v>800</v>
      </c>
      <c r="M237" s="5">
        <v>36709</v>
      </c>
      <c r="N237" s="5">
        <v>0</v>
      </c>
      <c r="O237" s="5">
        <v>2</v>
      </c>
      <c r="P237" s="5">
        <v>1</v>
      </c>
      <c r="Q237" s="1" t="s">
        <v>18</v>
      </c>
      <c r="R237" s="1" t="s">
        <v>19</v>
      </c>
    </row>
    <row r="238" spans="2:18" x14ac:dyDescent="0.25">
      <c r="B238">
        <v>1.3507492294076355</v>
      </c>
      <c r="C238" s="5" t="s">
        <v>259</v>
      </c>
      <c r="D238" s="5">
        <v>16420</v>
      </c>
      <c r="E238" s="5">
        <v>16420</v>
      </c>
      <c r="F238" s="7">
        <v>3389</v>
      </c>
      <c r="G238" s="5">
        <v>626</v>
      </c>
      <c r="H238" s="5">
        <v>0</v>
      </c>
      <c r="I238" s="7">
        <v>300</v>
      </c>
      <c r="J238" s="5">
        <v>0</v>
      </c>
      <c r="K238" s="7">
        <v>540</v>
      </c>
      <c r="L238" s="7">
        <v>250</v>
      </c>
      <c r="M238" s="5">
        <v>7105</v>
      </c>
      <c r="N238" s="5">
        <v>0</v>
      </c>
      <c r="O238" s="5">
        <v>1</v>
      </c>
      <c r="P238" s="5">
        <v>1</v>
      </c>
      <c r="Q238" s="1" t="s">
        <v>18</v>
      </c>
      <c r="R238" s="1" t="s">
        <v>19</v>
      </c>
    </row>
    <row r="239" spans="2:18" x14ac:dyDescent="0.25">
      <c r="B239">
        <v>1.3507492294076355</v>
      </c>
      <c r="C239" s="5" t="s">
        <v>260</v>
      </c>
      <c r="D239" s="5">
        <v>62300</v>
      </c>
      <c r="E239" s="5">
        <v>48193</v>
      </c>
      <c r="F239" s="7">
        <v>5214</v>
      </c>
      <c r="G239" s="5">
        <v>521</v>
      </c>
      <c r="H239" s="5">
        <v>1800</v>
      </c>
      <c r="I239" s="7">
        <v>720</v>
      </c>
      <c r="J239" s="5">
        <v>1200</v>
      </c>
      <c r="K239" s="7">
        <v>1920</v>
      </c>
      <c r="L239" s="7">
        <v>250</v>
      </c>
      <c r="M239" s="5">
        <v>20089</v>
      </c>
      <c r="N239" s="5">
        <v>0</v>
      </c>
      <c r="O239" s="5">
        <v>1</v>
      </c>
      <c r="P239" s="5">
        <v>0</v>
      </c>
      <c r="Q239" s="1" t="s">
        <v>18</v>
      </c>
      <c r="R239" s="1" t="s">
        <v>19</v>
      </c>
    </row>
    <row r="240" spans="2:18" x14ac:dyDescent="0.25">
      <c r="B240">
        <v>1.3565477462080753</v>
      </c>
      <c r="C240" s="5" t="s">
        <v>261</v>
      </c>
      <c r="D240" s="5">
        <v>38691</v>
      </c>
      <c r="E240" s="5">
        <v>38691</v>
      </c>
      <c r="F240" s="7">
        <v>15642</v>
      </c>
      <c r="G240" s="5">
        <v>0</v>
      </c>
      <c r="H240" s="5">
        <v>1200</v>
      </c>
      <c r="I240" s="7">
        <v>2280</v>
      </c>
      <c r="J240" s="5">
        <v>630</v>
      </c>
      <c r="K240" s="7">
        <v>900</v>
      </c>
      <c r="L240" s="7">
        <v>2205</v>
      </c>
      <c r="M240" s="5">
        <v>26227</v>
      </c>
      <c r="N240" s="5">
        <v>2</v>
      </c>
      <c r="O240" s="5">
        <v>4</v>
      </c>
      <c r="P240" s="5">
        <v>1</v>
      </c>
      <c r="Q240" s="1" t="s">
        <v>19</v>
      </c>
      <c r="R240" s="1" t="s">
        <v>26</v>
      </c>
    </row>
    <row r="241" spans="1:18" x14ac:dyDescent="0.25">
      <c r="B241">
        <v>1.3571581163975952</v>
      </c>
      <c r="C241" s="5" t="s">
        <v>262</v>
      </c>
      <c r="D241" s="5">
        <v>52000</v>
      </c>
      <c r="E241" s="5">
        <v>41054</v>
      </c>
      <c r="F241" s="7">
        <v>2607</v>
      </c>
      <c r="G241" s="5">
        <v>0</v>
      </c>
      <c r="H241" s="5">
        <v>1680</v>
      </c>
      <c r="I241" s="7">
        <v>2400</v>
      </c>
      <c r="J241" s="5">
        <v>0</v>
      </c>
      <c r="K241" s="7">
        <v>1560</v>
      </c>
      <c r="L241" s="7">
        <v>520</v>
      </c>
      <c r="M241" s="5">
        <v>12094</v>
      </c>
      <c r="N241" s="5">
        <v>0</v>
      </c>
      <c r="O241" s="5">
        <v>1</v>
      </c>
      <c r="P241" s="5">
        <v>0</v>
      </c>
      <c r="Q241" s="1" t="s">
        <v>18</v>
      </c>
      <c r="R241" s="1" t="s">
        <v>19</v>
      </c>
    </row>
    <row r="242" spans="1:18" x14ac:dyDescent="0.25">
      <c r="B242">
        <v>1.3599047822504349</v>
      </c>
      <c r="C242" s="5" t="s">
        <v>263</v>
      </c>
      <c r="D242" s="5">
        <v>76500</v>
      </c>
      <c r="E242" s="5">
        <v>62462</v>
      </c>
      <c r="F242" s="7">
        <v>7821</v>
      </c>
      <c r="G242" s="5">
        <v>522</v>
      </c>
      <c r="H242" s="5">
        <v>1200</v>
      </c>
      <c r="I242" s="7">
        <v>5400</v>
      </c>
      <c r="J242" s="5">
        <v>900</v>
      </c>
      <c r="K242" s="7">
        <v>2160</v>
      </c>
      <c r="L242" s="7">
        <v>850</v>
      </c>
      <c r="M242" s="5">
        <v>22853</v>
      </c>
      <c r="N242" s="5">
        <v>0</v>
      </c>
      <c r="O242" s="5">
        <v>2</v>
      </c>
      <c r="P242" s="5">
        <v>1</v>
      </c>
      <c r="Q242" s="1" t="s">
        <v>18</v>
      </c>
      <c r="R242" s="1" t="s">
        <v>26</v>
      </c>
    </row>
    <row r="243" spans="1:18" x14ac:dyDescent="0.25">
      <c r="B243">
        <v>1.3733329264198737</v>
      </c>
      <c r="C243" s="5" t="s">
        <v>264</v>
      </c>
      <c r="D243" s="5">
        <v>88242</v>
      </c>
      <c r="E243" s="5">
        <v>71430</v>
      </c>
      <c r="F243" s="7">
        <v>13035</v>
      </c>
      <c r="G243" s="5">
        <v>5214</v>
      </c>
      <c r="H243" s="5">
        <v>240</v>
      </c>
      <c r="I243" s="7">
        <v>4800</v>
      </c>
      <c r="J243" s="5">
        <v>240</v>
      </c>
      <c r="K243" s="7">
        <v>2400</v>
      </c>
      <c r="L243" s="7">
        <v>3000</v>
      </c>
      <c r="M243" s="5">
        <v>43697</v>
      </c>
      <c r="N243" s="5">
        <v>2</v>
      </c>
      <c r="O243" s="5">
        <v>2</v>
      </c>
      <c r="P243" s="5">
        <v>1</v>
      </c>
      <c r="Q243" s="1" t="s">
        <v>18</v>
      </c>
      <c r="R243" s="1" t="s">
        <v>19</v>
      </c>
    </row>
    <row r="244" spans="1:18" x14ac:dyDescent="0.25">
      <c r="B244">
        <v>1.3916440321054722</v>
      </c>
      <c r="C244" s="5" t="s">
        <v>265</v>
      </c>
      <c r="D244" s="5">
        <v>13500</v>
      </c>
      <c r="E244" s="5">
        <v>13244</v>
      </c>
      <c r="F244" s="7">
        <v>6257</v>
      </c>
      <c r="G244" s="5">
        <v>1564</v>
      </c>
      <c r="H244" s="5">
        <v>240</v>
      </c>
      <c r="I244" s="7">
        <v>600</v>
      </c>
      <c r="J244" s="5">
        <v>240</v>
      </c>
      <c r="K244" s="7">
        <v>840</v>
      </c>
      <c r="L244" s="7">
        <v>800</v>
      </c>
      <c r="M244" s="5">
        <v>13041</v>
      </c>
      <c r="N244" s="5">
        <v>0</v>
      </c>
      <c r="O244" s="5">
        <v>1</v>
      </c>
      <c r="P244" s="5">
        <v>1</v>
      </c>
      <c r="Q244" s="1" t="s">
        <v>23</v>
      </c>
      <c r="R244" s="1" t="s">
        <v>19</v>
      </c>
    </row>
    <row r="245" spans="1:18" x14ac:dyDescent="0.25">
      <c r="B245">
        <v>1.402935880611591</v>
      </c>
      <c r="C245" s="5" t="s">
        <v>266</v>
      </c>
      <c r="D245" s="5">
        <v>110000</v>
      </c>
      <c r="E245" s="5">
        <v>86407</v>
      </c>
      <c r="F245" s="7">
        <v>6518</v>
      </c>
      <c r="G245" s="5">
        <v>3911</v>
      </c>
      <c r="H245" s="5">
        <v>9600</v>
      </c>
      <c r="I245" s="7">
        <v>1920</v>
      </c>
      <c r="J245" s="5">
        <v>1500</v>
      </c>
      <c r="K245" s="7">
        <v>1500</v>
      </c>
      <c r="L245" s="7">
        <v>750</v>
      </c>
      <c r="M245" s="5">
        <v>35672</v>
      </c>
      <c r="N245" s="5">
        <v>0</v>
      </c>
      <c r="O245" s="5">
        <v>2</v>
      </c>
      <c r="P245" s="5">
        <v>1</v>
      </c>
      <c r="Q245" s="1" t="s">
        <v>19</v>
      </c>
      <c r="R245" s="1" t="s">
        <v>26</v>
      </c>
    </row>
    <row r="246" spans="1:18" x14ac:dyDescent="0.25">
      <c r="B246">
        <v>1.4084292123172704</v>
      </c>
      <c r="C246" s="5" t="s">
        <v>267</v>
      </c>
      <c r="D246" s="5">
        <v>19691</v>
      </c>
      <c r="E246" s="5">
        <v>19691</v>
      </c>
      <c r="F246" s="7">
        <v>4171</v>
      </c>
      <c r="G246" s="5">
        <v>1043</v>
      </c>
      <c r="H246" s="5">
        <v>720</v>
      </c>
      <c r="I246" s="7">
        <v>1920</v>
      </c>
      <c r="J246" s="5">
        <v>360</v>
      </c>
      <c r="K246" s="7">
        <v>1200</v>
      </c>
      <c r="L246" s="7">
        <v>660</v>
      </c>
      <c r="M246" s="5">
        <v>14092</v>
      </c>
      <c r="N246" s="5">
        <v>1</v>
      </c>
      <c r="O246" s="5">
        <v>1</v>
      </c>
      <c r="P246" s="5">
        <v>0</v>
      </c>
      <c r="Q246" s="1" t="s">
        <v>18</v>
      </c>
      <c r="R246" s="1" t="s">
        <v>26</v>
      </c>
    </row>
    <row r="247" spans="1:18" x14ac:dyDescent="0.25">
      <c r="B247">
        <v>1.4108706930753501</v>
      </c>
      <c r="C247" s="5" t="s">
        <v>268</v>
      </c>
      <c r="D247" s="5">
        <v>100000</v>
      </c>
      <c r="E247" s="5">
        <v>83146</v>
      </c>
      <c r="F247" s="7">
        <v>5214</v>
      </c>
      <c r="G247" s="5">
        <v>0</v>
      </c>
      <c r="H247" s="5">
        <v>360</v>
      </c>
      <c r="I247" s="7">
        <v>1680</v>
      </c>
      <c r="J247" s="5">
        <v>360</v>
      </c>
      <c r="K247" s="7">
        <v>600</v>
      </c>
      <c r="L247" s="7">
        <v>600</v>
      </c>
      <c r="M247" s="5">
        <v>25874</v>
      </c>
      <c r="N247" s="5">
        <v>0</v>
      </c>
      <c r="O247" s="5">
        <v>2</v>
      </c>
      <c r="P247" s="5">
        <v>1</v>
      </c>
      <c r="Q247" s="1" t="s">
        <v>23</v>
      </c>
      <c r="R247" s="1" t="s">
        <v>19</v>
      </c>
    </row>
    <row r="248" spans="1:18" x14ac:dyDescent="0.25">
      <c r="B248">
        <v>1.4194158757286293</v>
      </c>
      <c r="C248" s="5" t="s">
        <v>269</v>
      </c>
      <c r="D248" s="5">
        <v>115436</v>
      </c>
      <c r="E248" s="5">
        <v>83373</v>
      </c>
      <c r="F248" s="7">
        <v>7821</v>
      </c>
      <c r="G248" s="5">
        <v>2607</v>
      </c>
      <c r="H248" s="5">
        <v>3600</v>
      </c>
      <c r="I248" s="7">
        <v>10200</v>
      </c>
      <c r="J248" s="5">
        <v>3000</v>
      </c>
      <c r="K248" s="7">
        <v>1440</v>
      </c>
      <c r="L248" s="7">
        <v>1200</v>
      </c>
      <c r="M248" s="5">
        <v>35018</v>
      </c>
      <c r="N248" s="5">
        <v>0</v>
      </c>
      <c r="O248" s="5">
        <v>2</v>
      </c>
      <c r="P248" s="5">
        <v>1</v>
      </c>
      <c r="Q248" s="1" t="s">
        <v>18</v>
      </c>
      <c r="R248" s="1" t="s">
        <v>26</v>
      </c>
    </row>
    <row r="249" spans="1:18" x14ac:dyDescent="0.25">
      <c r="B249">
        <v>1.4206366161076691</v>
      </c>
      <c r="C249" s="5" t="s">
        <v>270</v>
      </c>
      <c r="D249" s="5">
        <v>22200</v>
      </c>
      <c r="E249" s="5">
        <v>19871</v>
      </c>
      <c r="F249" s="7">
        <v>2086</v>
      </c>
      <c r="G249" s="5">
        <v>521</v>
      </c>
      <c r="H249" s="5">
        <v>1440</v>
      </c>
      <c r="I249" s="7">
        <v>0</v>
      </c>
      <c r="J249" s="5">
        <v>960</v>
      </c>
      <c r="K249" s="7">
        <v>5520</v>
      </c>
      <c r="L249" s="7">
        <v>500</v>
      </c>
      <c r="M249" s="5">
        <v>14086</v>
      </c>
      <c r="N249" s="5">
        <v>0</v>
      </c>
      <c r="O249" s="5">
        <v>1</v>
      </c>
      <c r="P249" s="5">
        <v>0</v>
      </c>
      <c r="Q249" s="1" t="s">
        <v>19</v>
      </c>
      <c r="R249" s="1" t="s">
        <v>26</v>
      </c>
    </row>
    <row r="250" spans="1:18" x14ac:dyDescent="0.25">
      <c r="B250">
        <v>1.4249092074343088</v>
      </c>
      <c r="C250" s="5" t="s">
        <v>271</v>
      </c>
      <c r="D250" s="5">
        <v>22320</v>
      </c>
      <c r="E250" s="5">
        <v>22320</v>
      </c>
      <c r="F250" s="7">
        <v>6257</v>
      </c>
      <c r="G250" s="5">
        <v>261</v>
      </c>
      <c r="H250" s="5">
        <v>240</v>
      </c>
      <c r="I250" s="7">
        <v>1920</v>
      </c>
      <c r="J250" s="5">
        <v>240</v>
      </c>
      <c r="K250" s="7">
        <v>990</v>
      </c>
      <c r="L250" s="7">
        <v>1150</v>
      </c>
      <c r="M250" s="5">
        <v>14958</v>
      </c>
      <c r="N250" s="5">
        <v>0</v>
      </c>
      <c r="O250" s="5">
        <v>2</v>
      </c>
      <c r="P250" s="5">
        <v>1</v>
      </c>
      <c r="Q250" s="1" t="s">
        <v>54</v>
      </c>
      <c r="R250" s="1" t="s">
        <v>26</v>
      </c>
    </row>
    <row r="251" spans="1:18" x14ac:dyDescent="0.25">
      <c r="B251">
        <v>1.4316232795190285</v>
      </c>
      <c r="C251" s="5" t="s">
        <v>272</v>
      </c>
      <c r="D251" s="5">
        <v>10800</v>
      </c>
      <c r="E251" s="5">
        <v>10800</v>
      </c>
      <c r="F251" s="7">
        <v>2607</v>
      </c>
      <c r="G251" s="5">
        <v>0</v>
      </c>
      <c r="H251" s="5">
        <v>0</v>
      </c>
      <c r="I251" s="7">
        <v>300</v>
      </c>
      <c r="J251" s="5">
        <v>0</v>
      </c>
      <c r="K251" s="7">
        <v>0</v>
      </c>
      <c r="L251" s="7">
        <v>610</v>
      </c>
      <c r="M251" s="5">
        <v>4760</v>
      </c>
      <c r="N251" s="5">
        <v>0</v>
      </c>
      <c r="O251" s="5">
        <v>1</v>
      </c>
      <c r="P251" s="5">
        <v>1</v>
      </c>
      <c r="Q251" s="1" t="s">
        <v>25</v>
      </c>
      <c r="R251" s="1" t="s">
        <v>19</v>
      </c>
    </row>
    <row r="252" spans="1:18" ht="30" x14ac:dyDescent="0.25">
      <c r="C252" s="2" t="s">
        <v>1</v>
      </c>
      <c r="D252" s="3" t="s">
        <v>2</v>
      </c>
      <c r="E252" s="3" t="s">
        <v>3</v>
      </c>
      <c r="F252" s="3" t="s">
        <v>4</v>
      </c>
      <c r="G252" s="3" t="s">
        <v>5</v>
      </c>
      <c r="H252" s="3" t="s">
        <v>6</v>
      </c>
      <c r="I252" s="3" t="s">
        <v>7</v>
      </c>
      <c r="J252" s="3" t="s">
        <v>8</v>
      </c>
      <c r="K252" s="3" t="s">
        <v>9</v>
      </c>
      <c r="L252" s="3" t="s">
        <v>10</v>
      </c>
      <c r="M252" s="3" t="s">
        <v>11</v>
      </c>
      <c r="N252" s="3" t="s">
        <v>12</v>
      </c>
      <c r="O252" s="3" t="s">
        <v>13</v>
      </c>
      <c r="P252" s="3" t="s">
        <v>14</v>
      </c>
      <c r="Q252" s="4" t="s">
        <v>15</v>
      </c>
      <c r="R252" s="4" t="s">
        <v>16</v>
      </c>
    </row>
    <row r="253" spans="1:18" x14ac:dyDescent="0.25">
      <c r="A253" s="9" t="s">
        <v>273</v>
      </c>
      <c r="B253" s="9"/>
      <c r="C253" s="9"/>
      <c r="D253" s="9"/>
      <c r="E253" s="9"/>
      <c r="F253" s="10">
        <f>AVERAGE(F2:F251)</f>
        <v>7752.7640000000001</v>
      </c>
      <c r="G253" s="11"/>
      <c r="H253" s="11"/>
      <c r="I253" s="10">
        <f>AVERAGE(I2:I251)</f>
        <v>2023.944</v>
      </c>
      <c r="J253" s="11"/>
      <c r="K253" s="10">
        <f>AVERAGE(K2:K251)</f>
        <v>1415.0160000000001</v>
      </c>
      <c r="L253" s="10">
        <f>AVERAGE(L2:L251)</f>
        <v>1202.932</v>
      </c>
      <c r="M253" s="6"/>
    </row>
    <row r="254" spans="1:18" x14ac:dyDescent="0.25">
      <c r="A254" t="s">
        <v>278</v>
      </c>
      <c r="F254" s="6">
        <f>MEDIAN(F2:F251)</f>
        <v>6518</v>
      </c>
      <c r="G254" s="6"/>
      <c r="H254" s="6"/>
      <c r="I254" s="6">
        <f t="shared" ref="I254:L254" si="0">MEDIAN(I2:I251)</f>
        <v>1440</v>
      </c>
      <c r="J254" s="6"/>
      <c r="K254" s="6">
        <f t="shared" si="0"/>
        <v>1200</v>
      </c>
      <c r="L254" s="6">
        <f t="shared" si="0"/>
        <v>1100</v>
      </c>
    </row>
    <row r="255" spans="1:18" x14ac:dyDescent="0.25">
      <c r="A255" s="9" t="s">
        <v>274</v>
      </c>
      <c r="B255" s="9"/>
      <c r="C255" s="9"/>
      <c r="D255" s="9"/>
      <c r="E255" s="9"/>
      <c r="F255" s="10">
        <f>_xlfn.STDEV.S(F2:F251)</f>
        <v>3915.6949882835711</v>
      </c>
      <c r="G255" s="11"/>
      <c r="H255" s="11"/>
      <c r="I255" s="10">
        <f t="shared" ref="I255:L255" si="1">_xlfn.STDEV.S(I2:I251)</f>
        <v>1964.9543269225283</v>
      </c>
      <c r="J255" s="11"/>
      <c r="K255" s="10">
        <f t="shared" si="1"/>
        <v>1219.4110928631044</v>
      </c>
      <c r="L255" s="10">
        <f t="shared" si="1"/>
        <v>746.18668014277091</v>
      </c>
    </row>
    <row r="256" spans="1:18" x14ac:dyDescent="0.25">
      <c r="A256" t="s">
        <v>275</v>
      </c>
      <c r="F256" s="6">
        <f>MIN(F2:F251)</f>
        <v>1304</v>
      </c>
      <c r="G256" s="6"/>
      <c r="H256" s="6"/>
      <c r="I256" s="6">
        <f t="shared" ref="I256:L256" si="2">MIN(I2:I251)</f>
        <v>0</v>
      </c>
      <c r="J256" s="6"/>
      <c r="K256" s="6">
        <f t="shared" si="2"/>
        <v>0</v>
      </c>
      <c r="L256" s="6">
        <f t="shared" si="2"/>
        <v>0</v>
      </c>
    </row>
    <row r="257" spans="1:12" x14ac:dyDescent="0.25">
      <c r="A257" t="s">
        <v>276</v>
      </c>
      <c r="F257" s="6">
        <f>MAX(F2:F251)</f>
        <v>24767</v>
      </c>
      <c r="G257" s="6"/>
      <c r="H257" s="6"/>
      <c r="I257" s="6">
        <f t="shared" ref="I257:L257" si="3">MAX(I2:I251)</f>
        <v>12000</v>
      </c>
      <c r="J257" s="6"/>
      <c r="K257" s="6">
        <f t="shared" si="3"/>
        <v>8400</v>
      </c>
      <c r="L257" s="6">
        <f t="shared" si="3"/>
        <v>5700</v>
      </c>
    </row>
    <row r="258" spans="1:12" x14ac:dyDescent="0.25">
      <c r="F258" s="6"/>
    </row>
    <row r="259" spans="1:12" x14ac:dyDescent="0.25">
      <c r="A259" t="s">
        <v>277</v>
      </c>
      <c r="F259">
        <f>_xlfn.MODE.SNGL(F2:F251)</f>
        <v>5214</v>
      </c>
      <c r="I259">
        <f>_xlfn.MODE.SNGL(I2:I251)</f>
        <v>1200</v>
      </c>
      <c r="K259">
        <f t="shared" ref="K259:L259" si="4">_xlfn.MODE.SNGL(K2:K251)</f>
        <v>1200</v>
      </c>
      <c r="L259">
        <f t="shared" si="4"/>
        <v>1000</v>
      </c>
    </row>
  </sheetData>
  <autoFilter ref="A1:R257"/>
  <dataValidations count="2">
    <dataValidation type="list" showErrorMessage="1" error="WRONG" sqref="Q1 Q252">
      <formula1>EDUCATION_LEVELS</formula1>
    </dataValidation>
    <dataValidation type="list" allowBlank="1" showInputMessage="1" showErrorMessage="1" promptTitle="Gnder of HH Head" sqref="R1 R252">
      <formula1>$W$2:$W$3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topLeftCell="P1" workbookViewId="0">
      <selection activeCell="AH34" sqref="AH34"/>
    </sheetView>
  </sheetViews>
  <sheetFormatPr defaultRowHeight="15" x14ac:dyDescent="0.25"/>
  <cols>
    <col min="17" max="17" width="19.42578125" bestFit="1" customWidth="1"/>
    <col min="18" max="18" width="16.85546875" bestFit="1" customWidth="1"/>
    <col min="20" max="20" width="9.5703125" bestFit="1" customWidth="1"/>
  </cols>
  <sheetData>
    <row r="1" spans="1:18" ht="30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4" t="s">
        <v>15</v>
      </c>
      <c r="P1" s="4" t="s">
        <v>16</v>
      </c>
      <c r="Q1" s="3" t="s">
        <v>281</v>
      </c>
      <c r="R1" s="3" t="s">
        <v>282</v>
      </c>
    </row>
    <row r="2" spans="1:18" x14ac:dyDescent="0.25">
      <c r="A2" s="5" t="s">
        <v>17</v>
      </c>
      <c r="B2" s="5">
        <v>312800</v>
      </c>
      <c r="C2" s="5">
        <v>252596</v>
      </c>
      <c r="D2" s="7">
        <v>15642</v>
      </c>
      <c r="E2" s="5">
        <v>1304</v>
      </c>
      <c r="F2" s="5">
        <v>4800</v>
      </c>
      <c r="G2" s="7">
        <v>2400</v>
      </c>
      <c r="H2" s="5">
        <v>960</v>
      </c>
      <c r="I2" s="7">
        <v>2400</v>
      </c>
      <c r="J2" s="7">
        <v>1200</v>
      </c>
      <c r="K2" s="5">
        <v>36686</v>
      </c>
      <c r="L2" s="5">
        <v>0</v>
      </c>
      <c r="M2" s="5">
        <v>5</v>
      </c>
      <c r="N2" s="5">
        <v>1</v>
      </c>
      <c r="O2" s="1" t="s">
        <v>18</v>
      </c>
      <c r="P2" s="1" t="s">
        <v>19</v>
      </c>
      <c r="Q2" s="6">
        <f>LN(C2)</f>
        <v>12.4395466534604</v>
      </c>
      <c r="R2" s="6">
        <f>LN(K2)</f>
        <v>10.510150489874295</v>
      </c>
    </row>
    <row r="3" spans="1:18" x14ac:dyDescent="0.25">
      <c r="A3" s="5" t="s">
        <v>20</v>
      </c>
      <c r="B3" s="5">
        <v>65540</v>
      </c>
      <c r="C3" s="5">
        <v>57135</v>
      </c>
      <c r="D3" s="7">
        <v>5866</v>
      </c>
      <c r="E3" s="5">
        <v>0</v>
      </c>
      <c r="F3" s="5">
        <v>300</v>
      </c>
      <c r="G3" s="7">
        <v>1260</v>
      </c>
      <c r="H3" s="5">
        <v>1500</v>
      </c>
      <c r="I3" s="7">
        <v>2160</v>
      </c>
      <c r="J3" s="7">
        <v>713</v>
      </c>
      <c r="K3" s="5">
        <v>14149</v>
      </c>
      <c r="L3" s="5">
        <v>2</v>
      </c>
      <c r="M3" s="5">
        <v>3</v>
      </c>
      <c r="N3" s="5">
        <v>1</v>
      </c>
      <c r="O3" s="1" t="s">
        <v>19</v>
      </c>
      <c r="P3" s="1" t="s">
        <v>19</v>
      </c>
      <c r="Q3" s="6">
        <f t="shared" ref="Q3:Q66" si="0">LN(C3)</f>
        <v>10.953172167580814</v>
      </c>
      <c r="R3" s="6">
        <f t="shared" ref="R3:R66" si="1">LN(K3)</f>
        <v>9.5573992291959531</v>
      </c>
    </row>
    <row r="4" spans="1:18" x14ac:dyDescent="0.25">
      <c r="A4" s="5" t="s">
        <v>21</v>
      </c>
      <c r="B4" s="5">
        <v>109822</v>
      </c>
      <c r="C4" s="5">
        <v>81099</v>
      </c>
      <c r="D4" s="7">
        <v>5214</v>
      </c>
      <c r="E4" s="5">
        <v>2868</v>
      </c>
      <c r="F4" s="5">
        <v>900</v>
      </c>
      <c r="G4" s="7">
        <v>2100</v>
      </c>
      <c r="H4" s="5">
        <v>600</v>
      </c>
      <c r="I4" s="7">
        <v>1620</v>
      </c>
      <c r="J4" s="7">
        <v>1200</v>
      </c>
      <c r="K4" s="5">
        <v>32524</v>
      </c>
      <c r="L4" s="5">
        <v>0</v>
      </c>
      <c r="M4" s="5">
        <v>3</v>
      </c>
      <c r="N4" s="5">
        <v>1</v>
      </c>
      <c r="O4" s="1" t="s">
        <v>18</v>
      </c>
      <c r="P4" s="1" t="s">
        <v>19</v>
      </c>
      <c r="Q4" s="6">
        <f t="shared" si="0"/>
        <v>11.303425909571256</v>
      </c>
      <c r="R4" s="6">
        <f t="shared" si="1"/>
        <v>10.389733557327729</v>
      </c>
    </row>
    <row r="5" spans="1:18" x14ac:dyDescent="0.25">
      <c r="A5" s="5" t="s">
        <v>22</v>
      </c>
      <c r="B5" s="5">
        <v>95000</v>
      </c>
      <c r="C5" s="5">
        <v>73499</v>
      </c>
      <c r="D5" s="7">
        <v>5214</v>
      </c>
      <c r="E5" s="5">
        <v>3128</v>
      </c>
      <c r="F5" s="5">
        <v>0</v>
      </c>
      <c r="G5" s="7">
        <v>5880</v>
      </c>
      <c r="H5" s="5">
        <v>4800</v>
      </c>
      <c r="I5" s="7">
        <v>1800</v>
      </c>
      <c r="J5" s="7">
        <v>280</v>
      </c>
      <c r="K5" s="5">
        <v>23481</v>
      </c>
      <c r="L5" s="5">
        <v>0</v>
      </c>
      <c r="M5" s="5">
        <v>2</v>
      </c>
      <c r="N5" s="5">
        <v>1</v>
      </c>
      <c r="O5" s="1" t="s">
        <v>23</v>
      </c>
      <c r="P5" s="1" t="s">
        <v>19</v>
      </c>
      <c r="Q5" s="6">
        <f t="shared" si="0"/>
        <v>11.205027079666197</v>
      </c>
      <c r="R5" s="6">
        <f t="shared" si="1"/>
        <v>10.063946862472948</v>
      </c>
    </row>
    <row r="6" spans="1:18" x14ac:dyDescent="0.25">
      <c r="A6" s="5" t="s">
        <v>24</v>
      </c>
      <c r="B6" s="5">
        <v>50000</v>
      </c>
      <c r="C6" s="5">
        <v>39622</v>
      </c>
      <c r="D6" s="7">
        <v>5735</v>
      </c>
      <c r="E6" s="5">
        <v>2607</v>
      </c>
      <c r="F6" s="5">
        <v>600</v>
      </c>
      <c r="G6" s="7">
        <v>360</v>
      </c>
      <c r="H6" s="5">
        <v>1200</v>
      </c>
      <c r="I6" s="7">
        <v>720</v>
      </c>
      <c r="J6" s="7">
        <v>1300</v>
      </c>
      <c r="K6" s="5">
        <v>13702</v>
      </c>
      <c r="L6" s="5">
        <v>0</v>
      </c>
      <c r="M6" s="5">
        <v>1</v>
      </c>
      <c r="N6" s="5">
        <v>1</v>
      </c>
      <c r="O6" s="1" t="s">
        <v>25</v>
      </c>
      <c r="P6" s="1" t="s">
        <v>26</v>
      </c>
      <c r="Q6" s="6">
        <f t="shared" si="0"/>
        <v>10.587139798534272</v>
      </c>
      <c r="R6" s="6">
        <f t="shared" si="1"/>
        <v>9.5252970865628441</v>
      </c>
    </row>
    <row r="7" spans="1:18" x14ac:dyDescent="0.25">
      <c r="A7" s="5" t="s">
        <v>27</v>
      </c>
      <c r="B7" s="5">
        <v>31500</v>
      </c>
      <c r="C7" s="5">
        <v>26369</v>
      </c>
      <c r="D7" s="7">
        <v>7821</v>
      </c>
      <c r="E7" s="5">
        <v>0</v>
      </c>
      <c r="F7" s="5">
        <v>0</v>
      </c>
      <c r="G7" s="7">
        <v>2400</v>
      </c>
      <c r="H7" s="5">
        <v>0</v>
      </c>
      <c r="I7" s="7">
        <v>3000</v>
      </c>
      <c r="J7" s="7">
        <v>1480</v>
      </c>
      <c r="K7" s="5">
        <v>18301</v>
      </c>
      <c r="L7" s="5">
        <v>0</v>
      </c>
      <c r="M7" s="5">
        <v>2</v>
      </c>
      <c r="N7" s="5">
        <v>1</v>
      </c>
      <c r="O7" s="1" t="s">
        <v>23</v>
      </c>
      <c r="P7" s="1" t="s">
        <v>26</v>
      </c>
      <c r="Q7" s="6">
        <f t="shared" si="0"/>
        <v>10.179944356747354</v>
      </c>
      <c r="R7" s="6">
        <f t="shared" si="1"/>
        <v>9.8147109821452823</v>
      </c>
    </row>
    <row r="8" spans="1:18" x14ac:dyDescent="0.25">
      <c r="A8" s="5" t="s">
        <v>28</v>
      </c>
      <c r="B8" s="5">
        <v>32469</v>
      </c>
      <c r="C8" s="5">
        <v>32230</v>
      </c>
      <c r="D8" s="7">
        <v>5214</v>
      </c>
      <c r="E8" s="5">
        <v>0</v>
      </c>
      <c r="F8" s="5">
        <v>360</v>
      </c>
      <c r="G8" s="7">
        <v>1200</v>
      </c>
      <c r="H8" s="5">
        <v>600</v>
      </c>
      <c r="I8" s="7">
        <v>1080</v>
      </c>
      <c r="J8" s="7">
        <v>1600</v>
      </c>
      <c r="K8" s="5">
        <v>15357</v>
      </c>
      <c r="L8" s="5">
        <v>0</v>
      </c>
      <c r="M8" s="5">
        <v>2</v>
      </c>
      <c r="N8" s="5">
        <v>1</v>
      </c>
      <c r="O8" s="1" t="s">
        <v>25</v>
      </c>
      <c r="P8" s="1" t="s">
        <v>26</v>
      </c>
      <c r="Q8" s="6">
        <f t="shared" si="0"/>
        <v>10.380652974809484</v>
      </c>
      <c r="R8" s="6">
        <f t="shared" si="1"/>
        <v>9.6393266751256927</v>
      </c>
    </row>
    <row r="9" spans="1:18" x14ac:dyDescent="0.25">
      <c r="A9" s="5" t="s">
        <v>29</v>
      </c>
      <c r="B9" s="5">
        <v>77000</v>
      </c>
      <c r="C9" s="5">
        <v>56854</v>
      </c>
      <c r="D9" s="7">
        <v>4171</v>
      </c>
      <c r="E9" s="5">
        <v>1564</v>
      </c>
      <c r="F9" s="5">
        <v>4800</v>
      </c>
      <c r="G9" s="7">
        <v>240</v>
      </c>
      <c r="H9" s="5">
        <v>1800</v>
      </c>
      <c r="I9" s="7">
        <v>1200</v>
      </c>
      <c r="J9" s="7">
        <v>1000</v>
      </c>
      <c r="K9" s="5">
        <v>24889</v>
      </c>
      <c r="L9" s="5">
        <v>0</v>
      </c>
      <c r="M9" s="5">
        <v>1</v>
      </c>
      <c r="N9" s="5">
        <v>1</v>
      </c>
      <c r="O9" s="1" t="s">
        <v>18</v>
      </c>
      <c r="P9" s="1" t="s">
        <v>19</v>
      </c>
      <c r="Q9" s="6">
        <f t="shared" si="0"/>
        <v>10.948241857301557</v>
      </c>
      <c r="R9" s="6">
        <f t="shared" si="1"/>
        <v>10.122181217776706</v>
      </c>
    </row>
    <row r="10" spans="1:18" x14ac:dyDescent="0.25">
      <c r="A10" s="5" t="s">
        <v>30</v>
      </c>
      <c r="B10" s="5">
        <v>98188</v>
      </c>
      <c r="C10" s="5">
        <v>81895</v>
      </c>
      <c r="D10" s="7">
        <v>5214</v>
      </c>
      <c r="E10" s="5">
        <v>5214</v>
      </c>
      <c r="F10" s="5">
        <v>510</v>
      </c>
      <c r="G10" s="7">
        <v>540</v>
      </c>
      <c r="H10" s="5">
        <v>0</v>
      </c>
      <c r="I10" s="7">
        <v>1260</v>
      </c>
      <c r="J10" s="7">
        <v>620</v>
      </c>
      <c r="K10" s="5">
        <v>17969</v>
      </c>
      <c r="L10" s="5">
        <v>0</v>
      </c>
      <c r="M10" s="5">
        <v>3</v>
      </c>
      <c r="N10" s="5">
        <v>0</v>
      </c>
      <c r="O10" s="1" t="s">
        <v>25</v>
      </c>
      <c r="P10" s="1" t="s">
        <v>19</v>
      </c>
      <c r="Q10" s="6">
        <f t="shared" si="0"/>
        <v>11.31319321791648</v>
      </c>
      <c r="R10" s="6">
        <f t="shared" si="1"/>
        <v>9.7964033299264539</v>
      </c>
    </row>
    <row r="11" spans="1:18" x14ac:dyDescent="0.25">
      <c r="A11" s="5" t="s">
        <v>31</v>
      </c>
      <c r="B11" s="5">
        <v>86000</v>
      </c>
      <c r="C11" s="5">
        <v>69207</v>
      </c>
      <c r="D11" s="7">
        <v>7821</v>
      </c>
      <c r="E11" s="5">
        <v>1043</v>
      </c>
      <c r="F11" s="5">
        <v>1200</v>
      </c>
      <c r="G11" s="7">
        <v>1440</v>
      </c>
      <c r="H11" s="5">
        <v>600</v>
      </c>
      <c r="I11" s="7">
        <v>1440</v>
      </c>
      <c r="J11" s="7">
        <v>800</v>
      </c>
      <c r="K11" s="5">
        <v>24248</v>
      </c>
      <c r="L11" s="5">
        <v>0</v>
      </c>
      <c r="M11" s="5">
        <v>2</v>
      </c>
      <c r="N11" s="5">
        <v>1</v>
      </c>
      <c r="O11" s="1" t="s">
        <v>23</v>
      </c>
      <c r="P11" s="1" t="s">
        <v>26</v>
      </c>
      <c r="Q11" s="6">
        <f t="shared" si="0"/>
        <v>11.144857292559195</v>
      </c>
      <c r="R11" s="6">
        <f t="shared" si="1"/>
        <v>10.096089418737639</v>
      </c>
    </row>
    <row r="12" spans="1:18" x14ac:dyDescent="0.25">
      <c r="A12" s="5" t="s">
        <v>32</v>
      </c>
      <c r="B12" s="5">
        <v>24380</v>
      </c>
      <c r="C12" s="5">
        <v>24380</v>
      </c>
      <c r="D12" s="7">
        <v>10428</v>
      </c>
      <c r="E12" s="5">
        <v>782</v>
      </c>
      <c r="F12" s="5">
        <v>240</v>
      </c>
      <c r="G12" s="7">
        <v>300</v>
      </c>
      <c r="H12" s="5">
        <v>120</v>
      </c>
      <c r="I12" s="7">
        <v>1080</v>
      </c>
      <c r="J12" s="7">
        <v>1080</v>
      </c>
      <c r="K12" s="5">
        <v>16450</v>
      </c>
      <c r="L12" s="5">
        <v>0</v>
      </c>
      <c r="M12" s="5">
        <v>2</v>
      </c>
      <c r="N12" s="5">
        <v>1</v>
      </c>
      <c r="O12" s="1" t="s">
        <v>19</v>
      </c>
      <c r="P12" s="1" t="s">
        <v>19</v>
      </c>
      <c r="Q12" s="6">
        <f t="shared" si="0"/>
        <v>10.101518403035262</v>
      </c>
      <c r="R12" s="6">
        <f t="shared" si="1"/>
        <v>9.7080807561935174</v>
      </c>
    </row>
    <row r="13" spans="1:18" x14ac:dyDescent="0.25">
      <c r="A13" s="5" t="s">
        <v>33</v>
      </c>
      <c r="B13" s="5">
        <v>37000</v>
      </c>
      <c r="C13" s="5">
        <v>30302</v>
      </c>
      <c r="D13" s="7">
        <v>4171</v>
      </c>
      <c r="E13" s="5">
        <v>0</v>
      </c>
      <c r="F13" s="5">
        <v>0</v>
      </c>
      <c r="G13" s="7">
        <v>480</v>
      </c>
      <c r="H13" s="5">
        <v>480</v>
      </c>
      <c r="I13" s="7">
        <v>840</v>
      </c>
      <c r="J13" s="7">
        <v>200</v>
      </c>
      <c r="K13" s="5">
        <v>8021</v>
      </c>
      <c r="L13" s="5">
        <v>0</v>
      </c>
      <c r="M13" s="5">
        <v>1</v>
      </c>
      <c r="N13" s="5">
        <v>0</v>
      </c>
      <c r="O13" s="1" t="s">
        <v>19</v>
      </c>
      <c r="P13" s="1" t="s">
        <v>19</v>
      </c>
      <c r="Q13" s="6">
        <f t="shared" si="0"/>
        <v>10.31896899591978</v>
      </c>
      <c r="R13" s="6">
        <f t="shared" si="1"/>
        <v>8.9898183813669252</v>
      </c>
    </row>
    <row r="14" spans="1:18" x14ac:dyDescent="0.25">
      <c r="A14" s="5" t="s">
        <v>34</v>
      </c>
      <c r="B14" s="5">
        <v>51600</v>
      </c>
      <c r="C14" s="5">
        <v>40768</v>
      </c>
      <c r="D14" s="7">
        <v>4171</v>
      </c>
      <c r="E14" s="5">
        <v>1043</v>
      </c>
      <c r="F14" s="5">
        <v>3000</v>
      </c>
      <c r="G14" s="7">
        <v>1200</v>
      </c>
      <c r="H14" s="5">
        <v>960</v>
      </c>
      <c r="I14" s="7">
        <v>780</v>
      </c>
      <c r="J14" s="7">
        <v>1200</v>
      </c>
      <c r="K14" s="5">
        <v>18301</v>
      </c>
      <c r="L14" s="5">
        <v>0</v>
      </c>
      <c r="M14" s="5">
        <v>1</v>
      </c>
      <c r="N14" s="5">
        <v>0</v>
      </c>
      <c r="O14" s="1" t="s">
        <v>25</v>
      </c>
      <c r="P14" s="1" t="s">
        <v>26</v>
      </c>
      <c r="Q14" s="6">
        <f t="shared" si="0"/>
        <v>10.615652738931836</v>
      </c>
      <c r="R14" s="6">
        <f t="shared" si="1"/>
        <v>9.8147109821452823</v>
      </c>
    </row>
    <row r="15" spans="1:18" x14ac:dyDescent="0.25">
      <c r="A15" s="5" t="s">
        <v>35</v>
      </c>
      <c r="B15" s="5">
        <v>60000</v>
      </c>
      <c r="C15" s="5">
        <v>50618</v>
      </c>
      <c r="D15" s="7">
        <v>5214</v>
      </c>
      <c r="E15" s="5">
        <v>2607</v>
      </c>
      <c r="F15" s="5">
        <v>3600</v>
      </c>
      <c r="G15" s="7">
        <v>3840</v>
      </c>
      <c r="H15" s="5">
        <v>0</v>
      </c>
      <c r="I15" s="7">
        <v>1200</v>
      </c>
      <c r="J15" s="7">
        <v>3200</v>
      </c>
      <c r="K15" s="5">
        <v>27768</v>
      </c>
      <c r="L15" s="5">
        <v>0</v>
      </c>
      <c r="M15" s="5">
        <v>2</v>
      </c>
      <c r="N15" s="5">
        <v>0</v>
      </c>
      <c r="O15" s="1" t="s">
        <v>25</v>
      </c>
      <c r="P15" s="1" t="s">
        <v>26</v>
      </c>
      <c r="Q15" s="6">
        <f t="shared" si="0"/>
        <v>10.832062523243502</v>
      </c>
      <c r="R15" s="6">
        <f t="shared" si="1"/>
        <v>10.231639557541623</v>
      </c>
    </row>
    <row r="16" spans="1:18" x14ac:dyDescent="0.25">
      <c r="A16" s="5" t="s">
        <v>36</v>
      </c>
      <c r="B16" s="5">
        <v>17286</v>
      </c>
      <c r="C16" s="5">
        <v>17286</v>
      </c>
      <c r="D16" s="7">
        <v>3128</v>
      </c>
      <c r="E16" s="5">
        <v>0</v>
      </c>
      <c r="F16" s="5">
        <v>600</v>
      </c>
      <c r="G16" s="7">
        <v>720</v>
      </c>
      <c r="H16" s="5">
        <v>0</v>
      </c>
      <c r="I16" s="7">
        <v>1200</v>
      </c>
      <c r="J16" s="7">
        <v>2600</v>
      </c>
      <c r="K16" s="5">
        <v>9852</v>
      </c>
      <c r="L16" s="5">
        <v>0</v>
      </c>
      <c r="M16" s="5">
        <v>2</v>
      </c>
      <c r="N16" s="5">
        <v>0</v>
      </c>
      <c r="O16" s="1" t="s">
        <v>19</v>
      </c>
      <c r="P16" s="1" t="s">
        <v>19</v>
      </c>
      <c r="Q16" s="6">
        <f t="shared" si="0"/>
        <v>9.7576522043125831</v>
      </c>
      <c r="R16" s="6">
        <f t="shared" si="1"/>
        <v>9.1954297592404277</v>
      </c>
    </row>
    <row r="17" spans="1:20" x14ac:dyDescent="0.25">
      <c r="A17" s="5" t="s">
        <v>37</v>
      </c>
      <c r="B17" s="5">
        <v>163698</v>
      </c>
      <c r="C17" s="5">
        <v>122541</v>
      </c>
      <c r="D17" s="7">
        <v>8342</v>
      </c>
      <c r="E17" s="5">
        <v>0</v>
      </c>
      <c r="F17" s="5">
        <v>1080</v>
      </c>
      <c r="G17" s="7">
        <v>1920</v>
      </c>
      <c r="H17" s="5">
        <v>600</v>
      </c>
      <c r="I17" s="7">
        <v>960</v>
      </c>
      <c r="J17" s="7">
        <v>1500</v>
      </c>
      <c r="K17" s="5">
        <v>27540</v>
      </c>
      <c r="L17" s="5">
        <v>2</v>
      </c>
      <c r="M17" s="5">
        <v>2</v>
      </c>
      <c r="N17" s="5">
        <v>1</v>
      </c>
      <c r="O17" s="1" t="s">
        <v>19</v>
      </c>
      <c r="P17" s="1" t="s">
        <v>26</v>
      </c>
      <c r="Q17" s="6">
        <f t="shared" si="0"/>
        <v>11.716200946846968</v>
      </c>
      <c r="R17" s="6">
        <f t="shared" si="1"/>
        <v>10.223394772282646</v>
      </c>
    </row>
    <row r="18" spans="1:20" x14ac:dyDescent="0.25">
      <c r="A18" s="5" t="s">
        <v>38</v>
      </c>
      <c r="B18" s="5">
        <v>30524</v>
      </c>
      <c r="C18" s="5">
        <v>25671</v>
      </c>
      <c r="D18" s="7">
        <v>6257</v>
      </c>
      <c r="E18" s="5">
        <v>1043</v>
      </c>
      <c r="F18" s="5">
        <v>240</v>
      </c>
      <c r="G18" s="7">
        <v>300</v>
      </c>
      <c r="H18" s="5">
        <v>0</v>
      </c>
      <c r="I18" s="7">
        <v>240</v>
      </c>
      <c r="J18" s="7">
        <v>1050</v>
      </c>
      <c r="K18" s="5">
        <v>12490</v>
      </c>
      <c r="L18" s="5">
        <v>0</v>
      </c>
      <c r="M18" s="5">
        <v>1</v>
      </c>
      <c r="N18" s="5">
        <v>1</v>
      </c>
      <c r="O18" s="1" t="s">
        <v>19</v>
      </c>
      <c r="P18" s="1" t="s">
        <v>19</v>
      </c>
      <c r="Q18" s="6">
        <f t="shared" si="0"/>
        <v>10.153117229086165</v>
      </c>
      <c r="R18" s="6">
        <f t="shared" si="1"/>
        <v>9.4326836031196226</v>
      </c>
    </row>
    <row r="19" spans="1:20" x14ac:dyDescent="0.25">
      <c r="A19" s="5" t="s">
        <v>39</v>
      </c>
      <c r="B19" s="5">
        <v>27001</v>
      </c>
      <c r="C19" s="5">
        <v>26262</v>
      </c>
      <c r="D19" s="7">
        <v>7300</v>
      </c>
      <c r="E19" s="5">
        <v>521</v>
      </c>
      <c r="F19" s="5">
        <v>0</v>
      </c>
      <c r="G19" s="7">
        <v>420</v>
      </c>
      <c r="H19" s="5">
        <v>240</v>
      </c>
      <c r="I19" s="7">
        <v>120</v>
      </c>
      <c r="J19" s="7">
        <v>1420</v>
      </c>
      <c r="K19" s="5">
        <v>15751</v>
      </c>
      <c r="L19" s="5">
        <v>1</v>
      </c>
      <c r="M19" s="5">
        <v>2</v>
      </c>
      <c r="N19" s="5">
        <v>1</v>
      </c>
      <c r="O19" s="1" t="s">
        <v>23</v>
      </c>
      <c r="P19" s="1" t="s">
        <v>19</v>
      </c>
      <c r="Q19" s="6">
        <f t="shared" si="0"/>
        <v>10.17587830641895</v>
      </c>
      <c r="R19" s="6">
        <f t="shared" si="1"/>
        <v>9.6646591343017363</v>
      </c>
    </row>
    <row r="20" spans="1:20" x14ac:dyDescent="0.25">
      <c r="A20" s="5" t="s">
        <v>40</v>
      </c>
      <c r="B20" s="5">
        <v>54060</v>
      </c>
      <c r="C20" s="5">
        <v>42529</v>
      </c>
      <c r="D20" s="7">
        <v>5214</v>
      </c>
      <c r="E20" s="5">
        <v>1043</v>
      </c>
      <c r="F20" s="5">
        <v>840</v>
      </c>
      <c r="G20" s="7">
        <v>2400</v>
      </c>
      <c r="H20" s="5">
        <v>0</v>
      </c>
      <c r="I20" s="7">
        <v>1200</v>
      </c>
      <c r="J20" s="7">
        <v>600</v>
      </c>
      <c r="K20" s="5">
        <v>19297</v>
      </c>
      <c r="L20" s="5">
        <v>0</v>
      </c>
      <c r="M20" s="5">
        <v>1</v>
      </c>
      <c r="N20" s="5">
        <v>1</v>
      </c>
      <c r="O20" s="1" t="s">
        <v>19</v>
      </c>
      <c r="P20" s="1" t="s">
        <v>19</v>
      </c>
      <c r="Q20" s="6">
        <f t="shared" si="0"/>
        <v>10.657941475156765</v>
      </c>
      <c r="R20" s="6">
        <f t="shared" si="1"/>
        <v>9.8677049223963564</v>
      </c>
      <c r="T20" s="8">
        <f>CORREL(Q2:Q251, R2:R251)</f>
        <v>0.66368234270600046</v>
      </c>
    </row>
    <row r="21" spans="1:20" x14ac:dyDescent="0.25">
      <c r="A21" s="5" t="s">
        <v>41</v>
      </c>
      <c r="B21" s="5">
        <v>14300</v>
      </c>
      <c r="C21" s="5">
        <v>14054</v>
      </c>
      <c r="D21" s="7">
        <v>7821</v>
      </c>
      <c r="E21" s="5">
        <v>522</v>
      </c>
      <c r="F21" s="5">
        <v>1680</v>
      </c>
      <c r="G21" s="7">
        <v>3000</v>
      </c>
      <c r="H21" s="5">
        <v>600</v>
      </c>
      <c r="I21" s="7">
        <v>1440</v>
      </c>
      <c r="J21" s="7">
        <v>1700</v>
      </c>
      <c r="K21" s="5">
        <v>23493</v>
      </c>
      <c r="L21" s="5">
        <v>0</v>
      </c>
      <c r="M21" s="5">
        <v>2</v>
      </c>
      <c r="N21" s="5">
        <v>1</v>
      </c>
      <c r="O21" s="1" t="s">
        <v>18</v>
      </c>
      <c r="P21" s="1" t="s">
        <v>26</v>
      </c>
      <c r="Q21" s="6">
        <f t="shared" si="0"/>
        <v>9.5506623317521431</v>
      </c>
      <c r="R21" s="6">
        <f t="shared" si="1"/>
        <v>10.064457783419048</v>
      </c>
    </row>
    <row r="22" spans="1:20" x14ac:dyDescent="0.25">
      <c r="A22" s="5" t="s">
        <v>42</v>
      </c>
      <c r="B22" s="5">
        <v>13640</v>
      </c>
      <c r="C22" s="5">
        <v>13640</v>
      </c>
      <c r="D22" s="7">
        <v>3650</v>
      </c>
      <c r="E22" s="5">
        <v>0</v>
      </c>
      <c r="F22" s="5">
        <v>600</v>
      </c>
      <c r="G22" s="7">
        <v>600</v>
      </c>
      <c r="H22" s="5">
        <v>600</v>
      </c>
      <c r="I22" s="7">
        <v>600</v>
      </c>
      <c r="J22" s="7">
        <v>500</v>
      </c>
      <c r="K22" s="5">
        <v>8914</v>
      </c>
      <c r="L22" s="5">
        <v>0</v>
      </c>
      <c r="M22" s="5">
        <v>1</v>
      </c>
      <c r="N22" s="5">
        <v>0</v>
      </c>
      <c r="O22" s="1" t="s">
        <v>25</v>
      </c>
      <c r="P22" s="1" t="s">
        <v>26</v>
      </c>
      <c r="Q22" s="6">
        <f t="shared" si="0"/>
        <v>9.5207619313974536</v>
      </c>
      <c r="R22" s="6">
        <f t="shared" si="1"/>
        <v>9.0953783535065007</v>
      </c>
    </row>
    <row r="23" spans="1:20" x14ac:dyDescent="0.25">
      <c r="A23" s="5" t="s">
        <v>43</v>
      </c>
      <c r="B23" s="5">
        <v>108988</v>
      </c>
      <c r="C23" s="5">
        <v>85683</v>
      </c>
      <c r="D23" s="7">
        <v>4693</v>
      </c>
      <c r="E23" s="5">
        <v>521</v>
      </c>
      <c r="F23" s="5">
        <v>480</v>
      </c>
      <c r="G23" s="7">
        <v>720</v>
      </c>
      <c r="H23" s="5">
        <v>480</v>
      </c>
      <c r="I23" s="7">
        <v>1200</v>
      </c>
      <c r="J23" s="7">
        <v>1800</v>
      </c>
      <c r="K23" s="5">
        <v>13946</v>
      </c>
      <c r="L23" s="5">
        <v>0</v>
      </c>
      <c r="M23" s="5">
        <v>2</v>
      </c>
      <c r="N23" s="5">
        <v>1</v>
      </c>
      <c r="O23" s="1" t="s">
        <v>18</v>
      </c>
      <c r="P23" s="1" t="s">
        <v>19</v>
      </c>
      <c r="Q23" s="6">
        <f t="shared" si="0"/>
        <v>11.358409718514256</v>
      </c>
      <c r="R23" s="6">
        <f t="shared" si="1"/>
        <v>9.5429480077809554</v>
      </c>
    </row>
    <row r="24" spans="1:20" x14ac:dyDescent="0.25">
      <c r="A24" s="5" t="s">
        <v>44</v>
      </c>
      <c r="B24" s="5">
        <v>123000</v>
      </c>
      <c r="C24" s="5">
        <v>82284</v>
      </c>
      <c r="D24" s="7">
        <v>5214</v>
      </c>
      <c r="E24" s="5">
        <v>3911</v>
      </c>
      <c r="F24" s="5">
        <v>480</v>
      </c>
      <c r="G24" s="7">
        <v>0</v>
      </c>
      <c r="H24" s="5">
        <v>600</v>
      </c>
      <c r="I24" s="7">
        <v>600</v>
      </c>
      <c r="J24" s="7">
        <v>600</v>
      </c>
      <c r="K24" s="5">
        <v>15209</v>
      </c>
      <c r="L24" s="5">
        <v>0</v>
      </c>
      <c r="M24" s="5">
        <v>1</v>
      </c>
      <c r="N24" s="5">
        <v>0</v>
      </c>
      <c r="O24" s="1" t="s">
        <v>23</v>
      </c>
      <c r="P24" s="1" t="s">
        <v>26</v>
      </c>
      <c r="Q24" s="6">
        <f t="shared" si="0"/>
        <v>11.317931957072364</v>
      </c>
      <c r="R24" s="6">
        <f t="shared" si="1"/>
        <v>9.6296426368723687</v>
      </c>
    </row>
    <row r="25" spans="1:20" x14ac:dyDescent="0.25">
      <c r="A25" s="5" t="s">
        <v>45</v>
      </c>
      <c r="B25" s="5">
        <v>71342</v>
      </c>
      <c r="C25" s="5">
        <v>59373</v>
      </c>
      <c r="D25" s="7">
        <v>15642</v>
      </c>
      <c r="E25" s="5">
        <v>521</v>
      </c>
      <c r="F25" s="5">
        <v>540</v>
      </c>
      <c r="G25" s="7">
        <v>2250</v>
      </c>
      <c r="H25" s="5">
        <v>3300</v>
      </c>
      <c r="I25" s="7">
        <v>1140</v>
      </c>
      <c r="J25" s="7">
        <v>1275</v>
      </c>
      <c r="K25" s="5">
        <v>37302</v>
      </c>
      <c r="L25" s="5">
        <v>1</v>
      </c>
      <c r="M25" s="5">
        <v>3</v>
      </c>
      <c r="N25" s="5">
        <v>1</v>
      </c>
      <c r="O25" s="1" t="s">
        <v>19</v>
      </c>
      <c r="P25" s="1" t="s">
        <v>26</v>
      </c>
      <c r="Q25" s="6">
        <f t="shared" si="0"/>
        <v>10.99159485655909</v>
      </c>
      <c r="R25" s="6">
        <f t="shared" si="1"/>
        <v>10.526802223497393</v>
      </c>
    </row>
    <row r="26" spans="1:20" x14ac:dyDescent="0.25">
      <c r="A26" s="5" t="s">
        <v>46</v>
      </c>
      <c r="B26" s="5">
        <v>72000</v>
      </c>
      <c r="C26" s="5">
        <v>59175</v>
      </c>
      <c r="D26" s="7">
        <v>6257</v>
      </c>
      <c r="E26" s="5">
        <v>3389</v>
      </c>
      <c r="F26" s="5">
        <v>2400</v>
      </c>
      <c r="G26" s="7">
        <v>2280</v>
      </c>
      <c r="H26" s="5">
        <v>300</v>
      </c>
      <c r="I26" s="7">
        <v>690</v>
      </c>
      <c r="J26" s="7">
        <v>1550</v>
      </c>
      <c r="K26" s="5">
        <v>24631</v>
      </c>
      <c r="L26" s="5">
        <v>0</v>
      </c>
      <c r="M26" s="5">
        <v>2</v>
      </c>
      <c r="N26" s="5">
        <v>1</v>
      </c>
      <c r="O26" s="1" t="s">
        <v>23</v>
      </c>
      <c r="P26" s="1" t="s">
        <v>19</v>
      </c>
      <c r="Q26" s="6">
        <f t="shared" si="0"/>
        <v>10.988254434382185</v>
      </c>
      <c r="R26" s="6">
        <f t="shared" si="1"/>
        <v>10.11176109118361</v>
      </c>
    </row>
    <row r="27" spans="1:20" x14ac:dyDescent="0.25">
      <c r="A27" s="5" t="s">
        <v>47</v>
      </c>
      <c r="B27" s="5">
        <v>283447</v>
      </c>
      <c r="C27" s="5">
        <v>194154</v>
      </c>
      <c r="D27" s="7">
        <v>6257</v>
      </c>
      <c r="E27" s="5">
        <v>1564</v>
      </c>
      <c r="F27" s="5">
        <v>2400</v>
      </c>
      <c r="G27" s="7">
        <v>720</v>
      </c>
      <c r="H27" s="5">
        <v>1200</v>
      </c>
      <c r="I27" s="7">
        <v>2400</v>
      </c>
      <c r="J27" s="7">
        <v>930</v>
      </c>
      <c r="K27" s="5">
        <v>34053</v>
      </c>
      <c r="L27" s="5">
        <v>0</v>
      </c>
      <c r="M27" s="5">
        <v>3</v>
      </c>
      <c r="N27" s="5">
        <v>1</v>
      </c>
      <c r="O27" s="1" t="s">
        <v>18</v>
      </c>
      <c r="P27" s="1" t="s">
        <v>26</v>
      </c>
      <c r="Q27" s="6">
        <f t="shared" si="0"/>
        <v>12.176406937574416</v>
      </c>
      <c r="R27" s="6">
        <f t="shared" si="1"/>
        <v>10.43567341342345</v>
      </c>
    </row>
    <row r="28" spans="1:20" x14ac:dyDescent="0.25">
      <c r="A28" s="5" t="s">
        <v>48</v>
      </c>
      <c r="B28" s="5">
        <v>13949</v>
      </c>
      <c r="C28" s="5">
        <v>13138</v>
      </c>
      <c r="D28" s="7">
        <v>6257</v>
      </c>
      <c r="E28" s="5">
        <v>2086</v>
      </c>
      <c r="F28" s="5">
        <v>240</v>
      </c>
      <c r="G28" s="7">
        <v>600</v>
      </c>
      <c r="H28" s="5">
        <v>360</v>
      </c>
      <c r="I28" s="7">
        <v>0</v>
      </c>
      <c r="J28" s="7">
        <v>165</v>
      </c>
      <c r="K28" s="5">
        <v>9708</v>
      </c>
      <c r="L28" s="5">
        <v>0</v>
      </c>
      <c r="M28" s="5">
        <v>1</v>
      </c>
      <c r="N28" s="5">
        <v>0</v>
      </c>
      <c r="O28" s="1" t="s">
        <v>25</v>
      </c>
      <c r="P28" s="1" t="s">
        <v>26</v>
      </c>
      <c r="Q28" s="6">
        <f t="shared" si="0"/>
        <v>9.4832640734524176</v>
      </c>
      <c r="R28" s="6">
        <f t="shared" si="1"/>
        <v>9.1807055668464912</v>
      </c>
    </row>
    <row r="29" spans="1:20" x14ac:dyDescent="0.25">
      <c r="A29" s="5" t="s">
        <v>49</v>
      </c>
      <c r="B29" s="5">
        <v>14532</v>
      </c>
      <c r="C29" s="5">
        <v>14532</v>
      </c>
      <c r="D29" s="7">
        <v>4953</v>
      </c>
      <c r="E29" s="5">
        <v>0</v>
      </c>
      <c r="F29" s="5">
        <v>624</v>
      </c>
      <c r="G29" s="7">
        <v>60</v>
      </c>
      <c r="H29" s="5">
        <v>60</v>
      </c>
      <c r="I29" s="7">
        <v>120</v>
      </c>
      <c r="J29" s="7">
        <v>5</v>
      </c>
      <c r="K29" s="5">
        <v>6358</v>
      </c>
      <c r="L29" s="5">
        <v>0</v>
      </c>
      <c r="M29" s="5">
        <v>1</v>
      </c>
      <c r="N29" s="5">
        <v>1</v>
      </c>
      <c r="O29" s="1" t="s">
        <v>18</v>
      </c>
      <c r="P29" s="1" t="s">
        <v>26</v>
      </c>
      <c r="Q29" s="6">
        <f t="shared" si="0"/>
        <v>9.5841083933410918</v>
      </c>
      <c r="R29" s="6">
        <f t="shared" si="1"/>
        <v>8.7574691414707484</v>
      </c>
    </row>
    <row r="30" spans="1:20" x14ac:dyDescent="0.25">
      <c r="A30" s="5" t="s">
        <v>50</v>
      </c>
      <c r="B30" s="5">
        <v>70928</v>
      </c>
      <c r="C30" s="5">
        <v>56940</v>
      </c>
      <c r="D30" s="7">
        <v>19553</v>
      </c>
      <c r="E30" s="5">
        <v>0</v>
      </c>
      <c r="F30" s="5">
        <v>480</v>
      </c>
      <c r="G30" s="7">
        <v>1740</v>
      </c>
      <c r="H30" s="5">
        <v>1380</v>
      </c>
      <c r="I30" s="7">
        <v>1080</v>
      </c>
      <c r="J30" s="7">
        <v>1475</v>
      </c>
      <c r="K30" s="5">
        <v>34118</v>
      </c>
      <c r="L30" s="5">
        <v>3</v>
      </c>
      <c r="M30" s="5">
        <v>2</v>
      </c>
      <c r="N30" s="5">
        <v>1</v>
      </c>
      <c r="O30" s="1" t="s">
        <v>19</v>
      </c>
      <c r="P30" s="1" t="s">
        <v>26</v>
      </c>
      <c r="Q30" s="6">
        <f t="shared" si="0"/>
        <v>10.949753360832029</v>
      </c>
      <c r="R30" s="6">
        <f t="shared" si="1"/>
        <v>10.437580383240466</v>
      </c>
    </row>
    <row r="31" spans="1:20" x14ac:dyDescent="0.25">
      <c r="A31" s="5" t="s">
        <v>51</v>
      </c>
      <c r="B31" s="5">
        <v>180061</v>
      </c>
      <c r="C31" s="5">
        <v>127627</v>
      </c>
      <c r="D31" s="7">
        <v>7821</v>
      </c>
      <c r="E31" s="5">
        <v>1043</v>
      </c>
      <c r="F31" s="5">
        <v>2100</v>
      </c>
      <c r="G31" s="7">
        <v>3240</v>
      </c>
      <c r="H31" s="5">
        <v>3600</v>
      </c>
      <c r="I31" s="7">
        <v>1860</v>
      </c>
      <c r="J31" s="7">
        <v>1400</v>
      </c>
      <c r="K31" s="5">
        <v>30684</v>
      </c>
      <c r="L31" s="5">
        <v>0</v>
      </c>
      <c r="M31" s="5">
        <v>2</v>
      </c>
      <c r="N31" s="5">
        <v>0</v>
      </c>
      <c r="O31" s="1" t="s">
        <v>23</v>
      </c>
      <c r="P31" s="1" t="s">
        <v>19</v>
      </c>
      <c r="Q31" s="6">
        <f t="shared" si="0"/>
        <v>11.756867226255052</v>
      </c>
      <c r="R31" s="6">
        <f t="shared" si="1"/>
        <v>10.331496625079186</v>
      </c>
    </row>
    <row r="32" spans="1:20" x14ac:dyDescent="0.25">
      <c r="A32" s="5" t="s">
        <v>52</v>
      </c>
      <c r="B32" s="5">
        <v>87000</v>
      </c>
      <c r="C32" s="5">
        <v>69958</v>
      </c>
      <c r="D32" s="7">
        <v>10428</v>
      </c>
      <c r="E32" s="5">
        <v>782</v>
      </c>
      <c r="F32" s="5">
        <v>600</v>
      </c>
      <c r="G32" s="7">
        <v>3000</v>
      </c>
      <c r="H32" s="5">
        <v>1920</v>
      </c>
      <c r="I32" s="7">
        <v>1140</v>
      </c>
      <c r="J32" s="7">
        <v>800</v>
      </c>
      <c r="K32" s="5">
        <v>35073</v>
      </c>
      <c r="L32" s="5">
        <v>0</v>
      </c>
      <c r="M32" s="5">
        <v>2</v>
      </c>
      <c r="N32" s="5">
        <v>1</v>
      </c>
      <c r="O32" s="1" t="s">
        <v>23</v>
      </c>
      <c r="P32" s="1" t="s">
        <v>26</v>
      </c>
      <c r="Q32" s="6">
        <f t="shared" si="0"/>
        <v>11.155650340959463</v>
      </c>
      <c r="R32" s="6">
        <f t="shared" si="1"/>
        <v>10.465186882674928</v>
      </c>
    </row>
    <row r="33" spans="1:18" x14ac:dyDescent="0.25">
      <c r="A33" s="5" t="s">
        <v>53</v>
      </c>
      <c r="B33" s="5">
        <v>38254</v>
      </c>
      <c r="C33" s="5">
        <v>34533</v>
      </c>
      <c r="D33" s="7">
        <v>7821</v>
      </c>
      <c r="E33" s="5">
        <v>0</v>
      </c>
      <c r="F33" s="5">
        <v>480</v>
      </c>
      <c r="G33" s="7">
        <v>720</v>
      </c>
      <c r="H33" s="5">
        <v>600</v>
      </c>
      <c r="I33" s="7">
        <v>1080</v>
      </c>
      <c r="J33" s="7">
        <v>660</v>
      </c>
      <c r="K33" s="5">
        <v>11861</v>
      </c>
      <c r="L33" s="5">
        <v>1</v>
      </c>
      <c r="M33" s="5">
        <v>2</v>
      </c>
      <c r="N33" s="5">
        <v>0</v>
      </c>
      <c r="O33" s="1" t="s">
        <v>54</v>
      </c>
      <c r="P33" s="1" t="s">
        <v>19</v>
      </c>
      <c r="Q33" s="6">
        <f t="shared" si="0"/>
        <v>10.449670667583172</v>
      </c>
      <c r="R33" s="6">
        <f t="shared" si="1"/>
        <v>9.3810109860292759</v>
      </c>
    </row>
    <row r="34" spans="1:18" x14ac:dyDescent="0.25">
      <c r="A34" s="5" t="s">
        <v>55</v>
      </c>
      <c r="B34" s="5">
        <v>144139</v>
      </c>
      <c r="C34" s="5">
        <v>106705</v>
      </c>
      <c r="D34" s="7">
        <v>8082</v>
      </c>
      <c r="E34" s="5">
        <v>913</v>
      </c>
      <c r="F34" s="5">
        <v>960</v>
      </c>
      <c r="G34" s="7">
        <v>1800</v>
      </c>
      <c r="H34" s="5">
        <v>600</v>
      </c>
      <c r="I34" s="7">
        <v>600</v>
      </c>
      <c r="J34" s="7">
        <v>1398</v>
      </c>
      <c r="K34" s="5">
        <v>20515</v>
      </c>
      <c r="L34" s="5">
        <v>0</v>
      </c>
      <c r="M34" s="5">
        <v>2</v>
      </c>
      <c r="N34" s="5">
        <v>1</v>
      </c>
      <c r="O34" s="1" t="s">
        <v>23</v>
      </c>
      <c r="P34" s="1" t="s">
        <v>19</v>
      </c>
      <c r="Q34" s="6">
        <f t="shared" si="0"/>
        <v>11.577823296548072</v>
      </c>
      <c r="R34" s="6">
        <f t="shared" si="1"/>
        <v>9.9289116048762871</v>
      </c>
    </row>
    <row r="35" spans="1:18" x14ac:dyDescent="0.25">
      <c r="A35" s="5" t="s">
        <v>56</v>
      </c>
      <c r="B35" s="5">
        <v>24371</v>
      </c>
      <c r="C35" s="5">
        <v>21920</v>
      </c>
      <c r="D35" s="7">
        <v>6257</v>
      </c>
      <c r="E35" s="5">
        <v>209</v>
      </c>
      <c r="F35" s="5">
        <v>0</v>
      </c>
      <c r="G35" s="7">
        <v>300</v>
      </c>
      <c r="H35" s="5">
        <v>120</v>
      </c>
      <c r="I35" s="7">
        <v>720</v>
      </c>
      <c r="J35" s="7">
        <v>70</v>
      </c>
      <c r="K35" s="5">
        <v>7928</v>
      </c>
      <c r="L35" s="5">
        <v>0</v>
      </c>
      <c r="M35" s="5">
        <v>1</v>
      </c>
      <c r="N35" s="5">
        <v>1</v>
      </c>
      <c r="O35" s="1" t="s">
        <v>54</v>
      </c>
      <c r="P35" s="1" t="s">
        <v>26</v>
      </c>
      <c r="Q35" s="6">
        <f t="shared" si="0"/>
        <v>9.9951547410619526</v>
      </c>
      <c r="R35" s="6">
        <f t="shared" si="1"/>
        <v>8.9781560760098245</v>
      </c>
    </row>
    <row r="36" spans="1:18" x14ac:dyDescent="0.25">
      <c r="A36" s="5" t="s">
        <v>57</v>
      </c>
      <c r="B36" s="5">
        <v>104082</v>
      </c>
      <c r="C36" s="5">
        <v>82296</v>
      </c>
      <c r="D36" s="7">
        <v>4432</v>
      </c>
      <c r="E36" s="5">
        <v>2086</v>
      </c>
      <c r="F36" s="5">
        <v>600</v>
      </c>
      <c r="G36" s="7">
        <v>480</v>
      </c>
      <c r="H36" s="5">
        <v>540</v>
      </c>
      <c r="I36" s="7">
        <v>1320</v>
      </c>
      <c r="J36" s="7">
        <v>570</v>
      </c>
      <c r="K36" s="5">
        <v>14089</v>
      </c>
      <c r="L36" s="5">
        <v>0</v>
      </c>
      <c r="M36" s="5">
        <v>2</v>
      </c>
      <c r="N36" s="5">
        <v>0</v>
      </c>
      <c r="O36" s="1" t="s">
        <v>23</v>
      </c>
      <c r="P36" s="1" t="s">
        <v>26</v>
      </c>
      <c r="Q36" s="6">
        <f t="shared" si="0"/>
        <v>11.318077782810866</v>
      </c>
      <c r="R36" s="6">
        <f t="shared" si="1"/>
        <v>9.5531496300532766</v>
      </c>
    </row>
    <row r="37" spans="1:18" x14ac:dyDescent="0.25">
      <c r="A37" s="5" t="s">
        <v>58</v>
      </c>
      <c r="B37" s="5">
        <v>50640</v>
      </c>
      <c r="C37" s="5">
        <v>50640</v>
      </c>
      <c r="D37" s="7">
        <v>14599</v>
      </c>
      <c r="E37" s="5">
        <v>261</v>
      </c>
      <c r="F37" s="5">
        <v>0</v>
      </c>
      <c r="G37" s="7">
        <v>1920</v>
      </c>
      <c r="H37" s="5">
        <v>1920</v>
      </c>
      <c r="I37" s="7">
        <v>2160</v>
      </c>
      <c r="J37" s="7">
        <v>800</v>
      </c>
      <c r="K37" s="5">
        <v>33845</v>
      </c>
      <c r="L37" s="5">
        <v>0</v>
      </c>
      <c r="M37" s="5">
        <v>2</v>
      </c>
      <c r="N37" s="5">
        <v>1</v>
      </c>
      <c r="O37" s="1" t="s">
        <v>19</v>
      </c>
      <c r="P37" s="1" t="s">
        <v>19</v>
      </c>
      <c r="Q37" s="6">
        <f t="shared" si="0"/>
        <v>10.832497056818058</v>
      </c>
      <c r="R37" s="6">
        <f t="shared" si="1"/>
        <v>10.429546556942707</v>
      </c>
    </row>
    <row r="38" spans="1:18" x14ac:dyDescent="0.25">
      <c r="A38" s="5" t="s">
        <v>59</v>
      </c>
      <c r="B38" s="5">
        <v>62100</v>
      </c>
      <c r="C38" s="5">
        <v>52115</v>
      </c>
      <c r="D38" s="7">
        <v>6257</v>
      </c>
      <c r="E38" s="5">
        <v>131</v>
      </c>
      <c r="F38" s="5">
        <v>480</v>
      </c>
      <c r="G38" s="7">
        <v>900</v>
      </c>
      <c r="H38" s="5">
        <v>1320</v>
      </c>
      <c r="I38" s="7">
        <v>600</v>
      </c>
      <c r="J38" s="7">
        <v>1000</v>
      </c>
      <c r="K38" s="5">
        <v>18498</v>
      </c>
      <c r="L38" s="5">
        <v>0</v>
      </c>
      <c r="M38" s="5">
        <v>2</v>
      </c>
      <c r="N38" s="5">
        <v>1</v>
      </c>
      <c r="O38" s="1" t="s">
        <v>23</v>
      </c>
      <c r="P38" s="1" t="s">
        <v>26</v>
      </c>
      <c r="Q38" s="6">
        <f t="shared" si="0"/>
        <v>10.861208094173422</v>
      </c>
      <c r="R38" s="6">
        <f t="shared" si="1"/>
        <v>9.825417897114205</v>
      </c>
    </row>
    <row r="39" spans="1:18" x14ac:dyDescent="0.25">
      <c r="A39" s="5" t="s">
        <v>60</v>
      </c>
      <c r="B39" s="5">
        <v>114436</v>
      </c>
      <c r="C39" s="5">
        <v>97234</v>
      </c>
      <c r="D39" s="7">
        <v>10689</v>
      </c>
      <c r="E39" s="5">
        <v>261</v>
      </c>
      <c r="F39" s="5">
        <v>180</v>
      </c>
      <c r="G39" s="7">
        <v>1200</v>
      </c>
      <c r="H39" s="5">
        <v>240</v>
      </c>
      <c r="I39" s="7">
        <v>780</v>
      </c>
      <c r="J39" s="7">
        <v>1670</v>
      </c>
      <c r="K39" s="5">
        <v>19185</v>
      </c>
      <c r="L39" s="5">
        <v>0</v>
      </c>
      <c r="M39" s="5">
        <v>3</v>
      </c>
      <c r="N39" s="5">
        <v>1</v>
      </c>
      <c r="O39" s="1" t="s">
        <v>25</v>
      </c>
      <c r="P39" s="1" t="s">
        <v>19</v>
      </c>
      <c r="Q39" s="6">
        <f t="shared" si="0"/>
        <v>11.484875723523471</v>
      </c>
      <c r="R39" s="6">
        <f t="shared" si="1"/>
        <v>9.8618840026810535</v>
      </c>
    </row>
    <row r="40" spans="1:18" x14ac:dyDescent="0.25">
      <c r="A40" s="5" t="s">
        <v>61</v>
      </c>
      <c r="B40" s="5">
        <v>18000</v>
      </c>
      <c r="C40" s="5">
        <v>17724</v>
      </c>
      <c r="D40" s="7">
        <v>6257</v>
      </c>
      <c r="E40" s="5">
        <v>261</v>
      </c>
      <c r="F40" s="5">
        <v>240</v>
      </c>
      <c r="G40" s="7">
        <v>1680</v>
      </c>
      <c r="H40" s="5">
        <v>1680</v>
      </c>
      <c r="I40" s="7">
        <v>600</v>
      </c>
      <c r="J40" s="7">
        <v>400</v>
      </c>
      <c r="K40" s="5">
        <v>15802</v>
      </c>
      <c r="L40" s="5">
        <v>0</v>
      </c>
      <c r="M40" s="5">
        <v>2</v>
      </c>
      <c r="N40" s="5">
        <v>1</v>
      </c>
      <c r="O40" s="1" t="s">
        <v>25</v>
      </c>
      <c r="P40" s="1" t="s">
        <v>26</v>
      </c>
      <c r="Q40" s="6">
        <f t="shared" si="0"/>
        <v>9.7826749323193809</v>
      </c>
      <c r="R40" s="6">
        <f t="shared" si="1"/>
        <v>9.6678917932826778</v>
      </c>
    </row>
    <row r="41" spans="1:18" x14ac:dyDescent="0.25">
      <c r="A41" s="5" t="s">
        <v>62</v>
      </c>
      <c r="B41" s="5">
        <v>120060</v>
      </c>
      <c r="C41" s="5">
        <v>91802</v>
      </c>
      <c r="D41" s="7">
        <v>10428</v>
      </c>
      <c r="E41" s="5">
        <v>2607</v>
      </c>
      <c r="F41" s="5">
        <v>4800</v>
      </c>
      <c r="G41" s="7">
        <v>2400</v>
      </c>
      <c r="H41" s="5">
        <v>2400</v>
      </c>
      <c r="I41" s="7">
        <v>2400</v>
      </c>
      <c r="J41" s="7">
        <v>1000</v>
      </c>
      <c r="K41" s="5">
        <v>49635</v>
      </c>
      <c r="L41" s="5">
        <v>0</v>
      </c>
      <c r="M41" s="5">
        <v>3</v>
      </c>
      <c r="N41" s="5">
        <v>1</v>
      </c>
      <c r="O41" s="1" t="s">
        <v>19</v>
      </c>
      <c r="P41" s="1" t="s">
        <v>19</v>
      </c>
      <c r="Q41" s="6">
        <f t="shared" si="0"/>
        <v>11.427389362863634</v>
      </c>
      <c r="R41" s="6">
        <f t="shared" si="1"/>
        <v>10.812451509023822</v>
      </c>
    </row>
    <row r="42" spans="1:18" x14ac:dyDescent="0.25">
      <c r="A42" s="5" t="s">
        <v>63</v>
      </c>
      <c r="B42" s="5">
        <v>64234</v>
      </c>
      <c r="C42" s="5">
        <v>55625</v>
      </c>
      <c r="D42" s="7">
        <v>10428</v>
      </c>
      <c r="E42" s="5">
        <v>0</v>
      </c>
      <c r="F42" s="5">
        <v>720</v>
      </c>
      <c r="G42" s="7">
        <v>1440</v>
      </c>
      <c r="H42" s="5">
        <v>600</v>
      </c>
      <c r="I42" s="7">
        <v>1200</v>
      </c>
      <c r="J42" s="7">
        <v>2000</v>
      </c>
      <c r="K42" s="5">
        <v>24048</v>
      </c>
      <c r="L42" s="5">
        <v>0</v>
      </c>
      <c r="M42" s="5">
        <v>3</v>
      </c>
      <c r="N42" s="5">
        <v>1</v>
      </c>
      <c r="O42" s="1" t="s">
        <v>23</v>
      </c>
      <c r="P42" s="1" t="s">
        <v>19</v>
      </c>
      <c r="Q42" s="6">
        <f t="shared" si="0"/>
        <v>10.926388019468542</v>
      </c>
      <c r="R42" s="6">
        <f t="shared" si="1"/>
        <v>10.087807111992756</v>
      </c>
    </row>
    <row r="43" spans="1:18" x14ac:dyDescent="0.25">
      <c r="A43" s="5" t="s">
        <v>64</v>
      </c>
      <c r="B43" s="5">
        <v>61399</v>
      </c>
      <c r="C43" s="5">
        <v>52881</v>
      </c>
      <c r="D43" s="7">
        <v>10428</v>
      </c>
      <c r="E43" s="5">
        <v>3128</v>
      </c>
      <c r="F43" s="5">
        <v>1200</v>
      </c>
      <c r="G43" s="7">
        <v>720</v>
      </c>
      <c r="H43" s="5">
        <v>1200</v>
      </c>
      <c r="I43" s="7">
        <v>4800</v>
      </c>
      <c r="J43" s="7">
        <v>2300</v>
      </c>
      <c r="K43" s="5">
        <v>29340</v>
      </c>
      <c r="L43" s="5">
        <v>1</v>
      </c>
      <c r="M43" s="5">
        <v>3</v>
      </c>
      <c r="N43" s="5">
        <v>0</v>
      </c>
      <c r="O43" s="1" t="s">
        <v>18</v>
      </c>
      <c r="P43" s="1" t="s">
        <v>19</v>
      </c>
      <c r="Q43" s="6">
        <f t="shared" si="0"/>
        <v>10.875799385088063</v>
      </c>
      <c r="R43" s="6">
        <f t="shared" si="1"/>
        <v>10.286707051696972</v>
      </c>
    </row>
    <row r="44" spans="1:18" x14ac:dyDescent="0.25">
      <c r="A44" s="5" t="s">
        <v>65</v>
      </c>
      <c r="B44" s="5">
        <v>74166</v>
      </c>
      <c r="C44" s="5">
        <v>62086</v>
      </c>
      <c r="D44" s="7">
        <v>10428</v>
      </c>
      <c r="E44" s="5">
        <v>1304</v>
      </c>
      <c r="F44" s="5">
        <v>2400</v>
      </c>
      <c r="G44" s="7">
        <v>3300</v>
      </c>
      <c r="H44" s="5">
        <v>900</v>
      </c>
      <c r="I44" s="7">
        <v>1440</v>
      </c>
      <c r="J44" s="7">
        <v>1400</v>
      </c>
      <c r="K44" s="5">
        <v>23772</v>
      </c>
      <c r="L44" s="5">
        <v>2</v>
      </c>
      <c r="M44" s="5">
        <v>2</v>
      </c>
      <c r="N44" s="5">
        <v>0</v>
      </c>
      <c r="O44" s="1" t="s">
        <v>19</v>
      </c>
      <c r="P44" s="1" t="s">
        <v>19</v>
      </c>
      <c r="Q44" s="6">
        <f t="shared" si="0"/>
        <v>11.036275799671376</v>
      </c>
      <c r="R44" s="6">
        <f t="shared" si="1"/>
        <v>10.076263696486551</v>
      </c>
    </row>
    <row r="45" spans="1:18" x14ac:dyDescent="0.25">
      <c r="A45" s="5" t="s">
        <v>66</v>
      </c>
      <c r="B45" s="5">
        <v>13279</v>
      </c>
      <c r="C45" s="5">
        <v>13279</v>
      </c>
      <c r="D45" s="7">
        <v>3128</v>
      </c>
      <c r="E45" s="5">
        <v>1304</v>
      </c>
      <c r="F45" s="5">
        <v>0</v>
      </c>
      <c r="G45" s="7">
        <v>720</v>
      </c>
      <c r="H45" s="5">
        <v>0</v>
      </c>
      <c r="I45" s="7">
        <v>504</v>
      </c>
      <c r="J45" s="7">
        <v>150</v>
      </c>
      <c r="K45" s="5">
        <v>6356</v>
      </c>
      <c r="L45" s="5">
        <v>0</v>
      </c>
      <c r="M45" s="5">
        <v>1</v>
      </c>
      <c r="N45" s="5">
        <v>1</v>
      </c>
      <c r="O45" s="1" t="s">
        <v>54</v>
      </c>
      <c r="P45" s="1" t="s">
        <v>26</v>
      </c>
      <c r="Q45" s="6">
        <f t="shared" si="0"/>
        <v>9.4939391189903279</v>
      </c>
      <c r="R45" s="6">
        <f t="shared" si="1"/>
        <v>8.7571545276566063</v>
      </c>
    </row>
    <row r="46" spans="1:18" x14ac:dyDescent="0.25">
      <c r="A46" s="5" t="s">
        <v>67</v>
      </c>
      <c r="B46" s="5">
        <v>26198</v>
      </c>
      <c r="C46" s="5">
        <v>26198</v>
      </c>
      <c r="D46" s="7">
        <v>3128</v>
      </c>
      <c r="E46" s="5">
        <v>0</v>
      </c>
      <c r="F46" s="5">
        <v>2400</v>
      </c>
      <c r="G46" s="7">
        <v>600</v>
      </c>
      <c r="H46" s="5">
        <v>0</v>
      </c>
      <c r="I46" s="7">
        <v>600</v>
      </c>
      <c r="J46" s="7">
        <v>650</v>
      </c>
      <c r="K46" s="5">
        <v>9978</v>
      </c>
      <c r="L46" s="5">
        <v>0</v>
      </c>
      <c r="M46" s="5">
        <v>1</v>
      </c>
      <c r="N46" s="5">
        <v>1</v>
      </c>
      <c r="O46" s="1" t="s">
        <v>18</v>
      </c>
      <c r="P46" s="1" t="s">
        <v>26</v>
      </c>
      <c r="Q46" s="6">
        <f t="shared" si="0"/>
        <v>10.173438350957595</v>
      </c>
      <c r="R46" s="6">
        <f t="shared" si="1"/>
        <v>9.2081379484209833</v>
      </c>
    </row>
    <row r="47" spans="1:18" x14ac:dyDescent="0.25">
      <c r="A47" s="5" t="s">
        <v>68</v>
      </c>
      <c r="B47" s="5">
        <v>131000</v>
      </c>
      <c r="C47" s="5">
        <v>100211</v>
      </c>
      <c r="D47" s="7">
        <v>6518</v>
      </c>
      <c r="E47" s="5">
        <v>1564</v>
      </c>
      <c r="F47" s="5">
        <v>3000</v>
      </c>
      <c r="G47" s="7">
        <v>5400</v>
      </c>
      <c r="H47" s="5">
        <v>2400</v>
      </c>
      <c r="I47" s="7">
        <v>1680</v>
      </c>
      <c r="J47" s="7">
        <v>650</v>
      </c>
      <c r="K47" s="5">
        <v>30193</v>
      </c>
      <c r="L47" s="5">
        <v>0</v>
      </c>
      <c r="M47" s="5">
        <v>2</v>
      </c>
      <c r="N47" s="5">
        <v>1</v>
      </c>
      <c r="O47" s="1" t="s">
        <v>25</v>
      </c>
      <c r="P47" s="1" t="s">
        <v>26</v>
      </c>
      <c r="Q47" s="6">
        <f t="shared" si="0"/>
        <v>11.515033242046592</v>
      </c>
      <c r="R47" s="6">
        <f t="shared" si="1"/>
        <v>10.315365388416483</v>
      </c>
    </row>
    <row r="48" spans="1:18" x14ac:dyDescent="0.25">
      <c r="A48" s="5" t="s">
        <v>69</v>
      </c>
      <c r="B48" s="5">
        <v>257141</v>
      </c>
      <c r="C48" s="5">
        <v>170726</v>
      </c>
      <c r="D48" s="7">
        <v>10428</v>
      </c>
      <c r="E48" s="5">
        <v>1304</v>
      </c>
      <c r="F48" s="5">
        <v>1800</v>
      </c>
      <c r="G48" s="7">
        <v>600</v>
      </c>
      <c r="H48" s="5">
        <v>1200</v>
      </c>
      <c r="I48" s="7">
        <v>300</v>
      </c>
      <c r="J48" s="7">
        <v>900</v>
      </c>
      <c r="K48" s="5">
        <v>25732</v>
      </c>
      <c r="L48" s="5">
        <v>4</v>
      </c>
      <c r="M48" s="5">
        <v>2</v>
      </c>
      <c r="N48" s="5">
        <v>1</v>
      </c>
      <c r="O48" s="1" t="s">
        <v>25</v>
      </c>
      <c r="P48" s="1" t="s">
        <v>19</v>
      </c>
      <c r="Q48" s="6">
        <f t="shared" si="0"/>
        <v>12.047815211185103</v>
      </c>
      <c r="R48" s="6">
        <f t="shared" si="1"/>
        <v>10.15549063253089</v>
      </c>
    </row>
    <row r="49" spans="1:18" x14ac:dyDescent="0.25">
      <c r="A49" s="5" t="s">
        <v>70</v>
      </c>
      <c r="B49" s="5">
        <v>117450</v>
      </c>
      <c r="C49" s="5">
        <v>88736</v>
      </c>
      <c r="D49" s="7">
        <v>10168</v>
      </c>
      <c r="E49" s="5">
        <v>1825</v>
      </c>
      <c r="F49" s="5">
        <v>360</v>
      </c>
      <c r="G49" s="7">
        <v>1080</v>
      </c>
      <c r="H49" s="5">
        <v>360</v>
      </c>
      <c r="I49" s="7">
        <v>420</v>
      </c>
      <c r="J49" s="7">
        <v>2100</v>
      </c>
      <c r="K49" s="5">
        <v>23583</v>
      </c>
      <c r="L49" s="5">
        <v>0</v>
      </c>
      <c r="M49" s="5">
        <v>2</v>
      </c>
      <c r="N49" s="5">
        <v>1</v>
      </c>
      <c r="O49" s="1" t="s">
        <v>23</v>
      </c>
      <c r="P49" s="1" t="s">
        <v>26</v>
      </c>
      <c r="Q49" s="6">
        <f t="shared" si="0"/>
        <v>11.393420948415505</v>
      </c>
      <c r="R49" s="6">
        <f t="shared" si="1"/>
        <v>10.068281392461866</v>
      </c>
    </row>
    <row r="50" spans="1:18" x14ac:dyDescent="0.25">
      <c r="A50" s="5" t="s">
        <v>71</v>
      </c>
      <c r="B50" s="5">
        <v>29552</v>
      </c>
      <c r="C50" s="5">
        <v>29552</v>
      </c>
      <c r="D50" s="7">
        <v>5214</v>
      </c>
      <c r="E50" s="5">
        <v>0</v>
      </c>
      <c r="F50" s="5">
        <v>0</v>
      </c>
      <c r="G50" s="7">
        <v>600</v>
      </c>
      <c r="H50" s="5">
        <v>480</v>
      </c>
      <c r="I50" s="7">
        <v>1200</v>
      </c>
      <c r="J50" s="7">
        <v>530</v>
      </c>
      <c r="K50" s="5">
        <v>13464</v>
      </c>
      <c r="L50" s="5">
        <v>0</v>
      </c>
      <c r="M50" s="5">
        <v>2</v>
      </c>
      <c r="N50" s="5">
        <v>1</v>
      </c>
      <c r="O50" s="1" t="s">
        <v>25</v>
      </c>
      <c r="P50" s="1" t="s">
        <v>19</v>
      </c>
      <c r="Q50" s="6">
        <f t="shared" si="0"/>
        <v>10.293906702439021</v>
      </c>
      <c r="R50" s="6">
        <f t="shared" si="1"/>
        <v>9.5077747358706421</v>
      </c>
    </row>
    <row r="51" spans="1:18" x14ac:dyDescent="0.25">
      <c r="A51" s="5" t="s">
        <v>72</v>
      </c>
      <c r="B51" s="5">
        <v>57000</v>
      </c>
      <c r="C51" s="5">
        <v>44637</v>
      </c>
      <c r="D51" s="7">
        <v>6257</v>
      </c>
      <c r="E51" s="5">
        <v>521</v>
      </c>
      <c r="F51" s="5">
        <v>600</v>
      </c>
      <c r="G51" s="7">
        <v>1440</v>
      </c>
      <c r="H51" s="5">
        <v>1200</v>
      </c>
      <c r="I51" s="7">
        <v>1800</v>
      </c>
      <c r="J51" s="7">
        <v>1000</v>
      </c>
      <c r="K51" s="5">
        <v>27542</v>
      </c>
      <c r="L51" s="5">
        <v>0</v>
      </c>
      <c r="M51" s="5">
        <v>1</v>
      </c>
      <c r="N51" s="5">
        <v>1</v>
      </c>
      <c r="O51" s="1" t="s">
        <v>54</v>
      </c>
      <c r="P51" s="1" t="s">
        <v>26</v>
      </c>
      <c r="Q51" s="6">
        <f t="shared" si="0"/>
        <v>10.706318390495808</v>
      </c>
      <c r="R51" s="6">
        <f t="shared" si="1"/>
        <v>10.223467391287071</v>
      </c>
    </row>
    <row r="52" spans="1:18" x14ac:dyDescent="0.25">
      <c r="A52" s="5" t="s">
        <v>73</v>
      </c>
      <c r="B52" s="5">
        <v>42270</v>
      </c>
      <c r="C52" s="5">
        <v>37049</v>
      </c>
      <c r="D52" s="7">
        <v>6778</v>
      </c>
      <c r="E52" s="5">
        <v>0</v>
      </c>
      <c r="F52" s="5">
        <v>180</v>
      </c>
      <c r="G52" s="7">
        <v>3000</v>
      </c>
      <c r="H52" s="5">
        <v>240</v>
      </c>
      <c r="I52" s="7">
        <v>1200</v>
      </c>
      <c r="J52" s="7">
        <v>900</v>
      </c>
      <c r="K52" s="5">
        <v>14048</v>
      </c>
      <c r="L52" s="5">
        <v>1</v>
      </c>
      <c r="M52" s="5">
        <v>1</v>
      </c>
      <c r="N52" s="5">
        <v>0</v>
      </c>
      <c r="O52" s="1" t="s">
        <v>25</v>
      </c>
      <c r="P52" s="1" t="s">
        <v>19</v>
      </c>
      <c r="Q52" s="6">
        <f t="shared" si="0"/>
        <v>10.519996639806674</v>
      </c>
      <c r="R52" s="6">
        <f t="shared" si="1"/>
        <v>9.5502353158748985</v>
      </c>
    </row>
    <row r="53" spans="1:18" x14ac:dyDescent="0.25">
      <c r="A53" s="5" t="s">
        <v>74</v>
      </c>
      <c r="B53" s="5">
        <v>21528</v>
      </c>
      <c r="C53" s="5">
        <v>21528</v>
      </c>
      <c r="D53" s="7">
        <v>4171</v>
      </c>
      <c r="E53" s="5">
        <v>1564</v>
      </c>
      <c r="F53" s="5">
        <v>0</v>
      </c>
      <c r="G53" s="7">
        <v>0</v>
      </c>
      <c r="H53" s="5">
        <v>0</v>
      </c>
      <c r="I53" s="7">
        <v>3840</v>
      </c>
      <c r="J53" s="7">
        <v>1020</v>
      </c>
      <c r="K53" s="5">
        <v>13523</v>
      </c>
      <c r="L53" s="5">
        <v>2</v>
      </c>
      <c r="M53" s="5">
        <v>1</v>
      </c>
      <c r="N53" s="5">
        <v>0</v>
      </c>
      <c r="O53" s="1" t="s">
        <v>18</v>
      </c>
      <c r="P53" s="1" t="s">
        <v>19</v>
      </c>
      <c r="Q53" s="6">
        <f t="shared" si="0"/>
        <v>9.9771096924067422</v>
      </c>
      <c r="R53" s="6">
        <f t="shared" si="1"/>
        <v>9.5121472184733591</v>
      </c>
    </row>
    <row r="54" spans="1:18" x14ac:dyDescent="0.25">
      <c r="A54" s="5" t="s">
        <v>75</v>
      </c>
      <c r="B54" s="5">
        <v>102742</v>
      </c>
      <c r="C54" s="5">
        <v>87434</v>
      </c>
      <c r="D54" s="7">
        <v>14339</v>
      </c>
      <c r="E54" s="5">
        <v>2607</v>
      </c>
      <c r="F54" s="5">
        <v>900</v>
      </c>
      <c r="G54" s="7">
        <v>1200</v>
      </c>
      <c r="H54" s="5">
        <v>900</v>
      </c>
      <c r="I54" s="7">
        <v>2100</v>
      </c>
      <c r="J54" s="7">
        <v>800</v>
      </c>
      <c r="K54" s="5">
        <v>34546</v>
      </c>
      <c r="L54" s="5">
        <v>1</v>
      </c>
      <c r="M54" s="5">
        <v>4</v>
      </c>
      <c r="N54" s="5">
        <v>1</v>
      </c>
      <c r="O54" s="1" t="s">
        <v>23</v>
      </c>
      <c r="P54" s="1" t="s">
        <v>19</v>
      </c>
      <c r="Q54" s="6">
        <f t="shared" si="0"/>
        <v>11.378639502014821</v>
      </c>
      <c r="R54" s="6">
        <f t="shared" si="1"/>
        <v>10.45004704825323</v>
      </c>
    </row>
    <row r="55" spans="1:18" x14ac:dyDescent="0.25">
      <c r="A55" s="5" t="s">
        <v>76</v>
      </c>
      <c r="B55" s="5">
        <v>84140</v>
      </c>
      <c r="C55" s="5">
        <v>71365</v>
      </c>
      <c r="D55" s="7">
        <v>10428</v>
      </c>
      <c r="E55" s="5">
        <v>522</v>
      </c>
      <c r="F55" s="5">
        <v>1440</v>
      </c>
      <c r="G55" s="7">
        <v>1500</v>
      </c>
      <c r="H55" s="5">
        <v>900</v>
      </c>
      <c r="I55" s="7">
        <v>1200</v>
      </c>
      <c r="J55" s="7">
        <v>1150</v>
      </c>
      <c r="K55" s="5">
        <v>22088</v>
      </c>
      <c r="L55" s="5">
        <v>1</v>
      </c>
      <c r="M55" s="5">
        <v>2</v>
      </c>
      <c r="N55" s="5">
        <v>0</v>
      </c>
      <c r="O55" s="1" t="s">
        <v>54</v>
      </c>
      <c r="P55" s="1" t="s">
        <v>26</v>
      </c>
      <c r="Q55" s="6">
        <f t="shared" si="0"/>
        <v>11.17556283206387</v>
      </c>
      <c r="R55" s="6">
        <f t="shared" si="1"/>
        <v>10.00278975360999</v>
      </c>
    </row>
    <row r="56" spans="1:18" x14ac:dyDescent="0.25">
      <c r="A56" s="5" t="s">
        <v>77</v>
      </c>
      <c r="B56" s="5">
        <v>78896</v>
      </c>
      <c r="C56" s="5">
        <v>62893</v>
      </c>
      <c r="D56" s="7">
        <v>7821</v>
      </c>
      <c r="E56" s="5">
        <v>2607</v>
      </c>
      <c r="F56" s="5">
        <v>960</v>
      </c>
      <c r="G56" s="7">
        <v>1680</v>
      </c>
      <c r="H56" s="5">
        <v>960</v>
      </c>
      <c r="I56" s="7">
        <v>1200</v>
      </c>
      <c r="J56" s="7">
        <v>1200</v>
      </c>
      <c r="K56" s="5">
        <v>21328</v>
      </c>
      <c r="L56" s="5">
        <v>2</v>
      </c>
      <c r="M56" s="5">
        <v>2</v>
      </c>
      <c r="N56" s="5">
        <v>1</v>
      </c>
      <c r="O56" s="1" t="s">
        <v>18</v>
      </c>
      <c r="P56" s="1" t="s">
        <v>26</v>
      </c>
      <c r="Q56" s="6">
        <f t="shared" si="0"/>
        <v>11.049190148737244</v>
      </c>
      <c r="R56" s="6">
        <f t="shared" si="1"/>
        <v>9.9677760424184907</v>
      </c>
    </row>
    <row r="57" spans="1:18" x14ac:dyDescent="0.25">
      <c r="A57" s="5" t="s">
        <v>78</v>
      </c>
      <c r="B57" s="5">
        <v>85736</v>
      </c>
      <c r="C57" s="5">
        <v>66212</v>
      </c>
      <c r="D57" s="7">
        <v>9907</v>
      </c>
      <c r="E57" s="5">
        <v>521</v>
      </c>
      <c r="F57" s="5">
        <v>1920</v>
      </c>
      <c r="G57" s="7">
        <v>2040</v>
      </c>
      <c r="H57" s="5">
        <v>480</v>
      </c>
      <c r="I57" s="7">
        <v>930</v>
      </c>
      <c r="J57" s="7">
        <v>1500</v>
      </c>
      <c r="K57" s="5">
        <v>35388</v>
      </c>
      <c r="L57" s="5">
        <v>1</v>
      </c>
      <c r="M57" s="5">
        <v>2</v>
      </c>
      <c r="N57" s="5">
        <v>1</v>
      </c>
      <c r="O57" s="1" t="s">
        <v>54</v>
      </c>
      <c r="P57" s="1" t="s">
        <v>26</v>
      </c>
      <c r="Q57" s="6">
        <f t="shared" si="0"/>
        <v>11.100616994380056</v>
      </c>
      <c r="R57" s="6">
        <f t="shared" si="1"/>
        <v>10.474128058603277</v>
      </c>
    </row>
    <row r="58" spans="1:18" x14ac:dyDescent="0.25">
      <c r="A58" s="5" t="s">
        <v>79</v>
      </c>
      <c r="B58" s="5">
        <v>54158</v>
      </c>
      <c r="C58" s="5">
        <v>46037</v>
      </c>
      <c r="D58" s="7">
        <v>10428</v>
      </c>
      <c r="E58" s="5">
        <v>521</v>
      </c>
      <c r="F58" s="5">
        <v>480</v>
      </c>
      <c r="G58" s="7">
        <v>2880</v>
      </c>
      <c r="H58" s="5">
        <v>2160</v>
      </c>
      <c r="I58" s="7">
        <v>1200</v>
      </c>
      <c r="J58" s="7">
        <v>1380</v>
      </c>
      <c r="K58" s="5">
        <v>26809</v>
      </c>
      <c r="L58" s="5">
        <v>3</v>
      </c>
      <c r="M58" s="5">
        <v>2</v>
      </c>
      <c r="N58" s="5">
        <v>1</v>
      </c>
      <c r="O58" s="1" t="s">
        <v>23</v>
      </c>
      <c r="P58" s="1" t="s">
        <v>19</v>
      </c>
      <c r="Q58" s="6">
        <f t="shared" si="0"/>
        <v>10.737200699982965</v>
      </c>
      <c r="R58" s="6">
        <f t="shared" si="1"/>
        <v>10.196492931019254</v>
      </c>
    </row>
    <row r="59" spans="1:18" x14ac:dyDescent="0.25">
      <c r="A59" s="5" t="s">
        <v>80</v>
      </c>
      <c r="B59" s="5">
        <v>62497</v>
      </c>
      <c r="C59" s="5">
        <v>49807</v>
      </c>
      <c r="D59" s="7">
        <v>6257</v>
      </c>
      <c r="E59" s="5">
        <v>104</v>
      </c>
      <c r="F59" s="5">
        <v>1200</v>
      </c>
      <c r="G59" s="7">
        <v>3120</v>
      </c>
      <c r="H59" s="5">
        <v>480</v>
      </c>
      <c r="I59" s="7">
        <v>840</v>
      </c>
      <c r="J59" s="7">
        <v>600</v>
      </c>
      <c r="K59" s="5">
        <v>16691</v>
      </c>
      <c r="L59" s="5">
        <v>2</v>
      </c>
      <c r="M59" s="5">
        <v>1</v>
      </c>
      <c r="N59" s="5">
        <v>0</v>
      </c>
      <c r="O59" s="1" t="s">
        <v>25</v>
      </c>
      <c r="P59" s="1" t="s">
        <v>26</v>
      </c>
      <c r="Q59" s="6">
        <f t="shared" si="0"/>
        <v>10.815910815383793</v>
      </c>
      <c r="R59" s="6">
        <f t="shared" si="1"/>
        <v>9.7226249309784176</v>
      </c>
    </row>
    <row r="60" spans="1:18" x14ac:dyDescent="0.25">
      <c r="A60" s="5" t="s">
        <v>81</v>
      </c>
      <c r="B60" s="5">
        <v>192000</v>
      </c>
      <c r="C60" s="5">
        <v>134624</v>
      </c>
      <c r="D60" s="7">
        <v>13035</v>
      </c>
      <c r="E60" s="5">
        <v>1564</v>
      </c>
      <c r="F60" s="5">
        <v>3600</v>
      </c>
      <c r="G60" s="7">
        <v>600</v>
      </c>
      <c r="H60" s="5">
        <v>2400</v>
      </c>
      <c r="I60" s="7">
        <v>3600</v>
      </c>
      <c r="J60" s="7">
        <v>1000</v>
      </c>
      <c r="K60" s="5">
        <v>34299</v>
      </c>
      <c r="L60" s="5">
        <v>2</v>
      </c>
      <c r="M60" s="5">
        <v>2</v>
      </c>
      <c r="N60" s="5">
        <v>1</v>
      </c>
      <c r="O60" s="1" t="s">
        <v>23</v>
      </c>
      <c r="P60" s="1" t="s">
        <v>26</v>
      </c>
      <c r="Q60" s="6">
        <f t="shared" si="0"/>
        <v>11.810240986390248</v>
      </c>
      <c r="R60" s="6">
        <f t="shared" si="1"/>
        <v>10.44287147821008</v>
      </c>
    </row>
    <row r="61" spans="1:18" x14ac:dyDescent="0.25">
      <c r="A61" s="5" t="s">
        <v>82</v>
      </c>
      <c r="B61" s="5">
        <v>45647</v>
      </c>
      <c r="C61" s="5">
        <v>45647</v>
      </c>
      <c r="D61" s="7">
        <v>10428</v>
      </c>
      <c r="E61" s="5">
        <v>1043</v>
      </c>
      <c r="F61" s="5">
        <v>480</v>
      </c>
      <c r="G61" s="7">
        <v>1200</v>
      </c>
      <c r="H61" s="5">
        <v>1200</v>
      </c>
      <c r="I61" s="7">
        <v>1560</v>
      </c>
      <c r="J61" s="7">
        <v>1200</v>
      </c>
      <c r="K61" s="5">
        <v>27151</v>
      </c>
      <c r="L61" s="5">
        <v>0</v>
      </c>
      <c r="M61" s="5">
        <v>2</v>
      </c>
      <c r="N61" s="5">
        <v>1</v>
      </c>
      <c r="O61" s="1" t="s">
        <v>19</v>
      </c>
      <c r="P61" s="1" t="s">
        <v>19</v>
      </c>
      <c r="Q61" s="6">
        <f t="shared" si="0"/>
        <v>10.728693166448515</v>
      </c>
      <c r="R61" s="6">
        <f t="shared" si="1"/>
        <v>10.209169157096309</v>
      </c>
    </row>
    <row r="62" spans="1:18" x14ac:dyDescent="0.25">
      <c r="A62" s="5" t="s">
        <v>83</v>
      </c>
      <c r="B62" s="5">
        <v>70500</v>
      </c>
      <c r="C62" s="5">
        <v>53098</v>
      </c>
      <c r="D62" s="7">
        <v>4171</v>
      </c>
      <c r="E62" s="5">
        <v>1304</v>
      </c>
      <c r="F62" s="5">
        <v>0</v>
      </c>
      <c r="G62" s="7">
        <v>4800</v>
      </c>
      <c r="H62" s="5">
        <v>1200</v>
      </c>
      <c r="I62" s="7">
        <v>720</v>
      </c>
      <c r="J62" s="7">
        <v>1160</v>
      </c>
      <c r="K62" s="5">
        <v>47455</v>
      </c>
      <c r="L62" s="5">
        <v>0</v>
      </c>
      <c r="M62" s="5">
        <v>1</v>
      </c>
      <c r="N62" s="5">
        <v>1</v>
      </c>
      <c r="O62" s="1" t="s">
        <v>54</v>
      </c>
      <c r="P62" s="1" t="s">
        <v>26</v>
      </c>
      <c r="Q62" s="6">
        <f t="shared" si="0"/>
        <v>10.879894541737267</v>
      </c>
      <c r="R62" s="6">
        <f t="shared" si="1"/>
        <v>10.767537172564593</v>
      </c>
    </row>
    <row r="63" spans="1:18" x14ac:dyDescent="0.25">
      <c r="A63" s="5" t="s">
        <v>84</v>
      </c>
      <c r="B63" s="5">
        <v>70460</v>
      </c>
      <c r="C63" s="5">
        <v>59139</v>
      </c>
      <c r="D63" s="7">
        <v>9385</v>
      </c>
      <c r="E63" s="5">
        <v>0</v>
      </c>
      <c r="F63" s="5">
        <v>240</v>
      </c>
      <c r="G63" s="7">
        <v>0</v>
      </c>
      <c r="H63" s="5">
        <v>0</v>
      </c>
      <c r="I63" s="7">
        <v>1800</v>
      </c>
      <c r="J63" s="7">
        <v>1400</v>
      </c>
      <c r="K63" s="5">
        <v>14149</v>
      </c>
      <c r="L63" s="5">
        <v>0</v>
      </c>
      <c r="M63" s="5">
        <v>3</v>
      </c>
      <c r="N63" s="5">
        <v>0</v>
      </c>
      <c r="O63" s="1" t="s">
        <v>23</v>
      </c>
      <c r="P63" s="1" t="s">
        <v>19</v>
      </c>
      <c r="Q63" s="6">
        <f t="shared" si="0"/>
        <v>10.987645884234087</v>
      </c>
      <c r="R63" s="6">
        <f t="shared" si="1"/>
        <v>9.5573992291959531</v>
      </c>
    </row>
    <row r="64" spans="1:18" x14ac:dyDescent="0.25">
      <c r="A64" s="5" t="s">
        <v>85</v>
      </c>
      <c r="B64" s="5">
        <v>107950</v>
      </c>
      <c r="C64" s="5">
        <v>84304</v>
      </c>
      <c r="D64" s="7">
        <v>10428</v>
      </c>
      <c r="E64" s="5">
        <v>1043</v>
      </c>
      <c r="F64" s="5">
        <v>1920</v>
      </c>
      <c r="G64" s="7">
        <v>4800</v>
      </c>
      <c r="H64" s="5">
        <v>720</v>
      </c>
      <c r="I64" s="7">
        <v>1440</v>
      </c>
      <c r="J64" s="7">
        <v>1600</v>
      </c>
      <c r="K64" s="5">
        <v>42954</v>
      </c>
      <c r="L64" s="5">
        <v>2</v>
      </c>
      <c r="M64" s="5">
        <v>2</v>
      </c>
      <c r="N64" s="5">
        <v>1</v>
      </c>
      <c r="O64" s="1" t="s">
        <v>19</v>
      </c>
      <c r="P64" s="1" t="s">
        <v>19</v>
      </c>
      <c r="Q64" s="6">
        <f t="shared" si="0"/>
        <v>11.342184592449067</v>
      </c>
      <c r="R64" s="6">
        <f t="shared" si="1"/>
        <v>10.667885054624239</v>
      </c>
    </row>
    <row r="65" spans="1:18" x14ac:dyDescent="0.25">
      <c r="A65" s="5" t="s">
        <v>86</v>
      </c>
      <c r="B65" s="5">
        <v>14430</v>
      </c>
      <c r="C65" s="5">
        <v>14430</v>
      </c>
      <c r="D65" s="7">
        <v>2607</v>
      </c>
      <c r="E65" s="5">
        <v>0</v>
      </c>
      <c r="F65" s="5">
        <v>0</v>
      </c>
      <c r="G65" s="7">
        <v>0</v>
      </c>
      <c r="H65" s="5">
        <v>60</v>
      </c>
      <c r="I65" s="7">
        <v>120</v>
      </c>
      <c r="J65" s="7">
        <v>200</v>
      </c>
      <c r="K65" s="5">
        <v>4530</v>
      </c>
      <c r="L65" s="5">
        <v>0</v>
      </c>
      <c r="M65" s="5">
        <v>1</v>
      </c>
      <c r="N65" s="5">
        <v>0</v>
      </c>
      <c r="O65" s="1" t="s">
        <v>23</v>
      </c>
      <c r="P65" s="1" t="s">
        <v>26</v>
      </c>
      <c r="Q65" s="6">
        <f t="shared" si="0"/>
        <v>9.5770646517679161</v>
      </c>
      <c r="R65" s="6">
        <f t="shared" si="1"/>
        <v>8.4184772184770793</v>
      </c>
    </row>
    <row r="66" spans="1:18" x14ac:dyDescent="0.25">
      <c r="A66" s="5" t="s">
        <v>87</v>
      </c>
      <c r="B66" s="5">
        <v>70000</v>
      </c>
      <c r="C66" s="5">
        <v>52798</v>
      </c>
      <c r="D66" s="7">
        <v>7821</v>
      </c>
      <c r="E66" s="5">
        <v>5214</v>
      </c>
      <c r="F66" s="5">
        <v>3600</v>
      </c>
      <c r="G66" s="7">
        <v>1800</v>
      </c>
      <c r="H66" s="5">
        <v>600</v>
      </c>
      <c r="I66" s="7">
        <v>240</v>
      </c>
      <c r="J66" s="7">
        <v>1850</v>
      </c>
      <c r="K66" s="5">
        <v>26625</v>
      </c>
      <c r="L66" s="5">
        <v>0</v>
      </c>
      <c r="M66" s="5">
        <v>1</v>
      </c>
      <c r="N66" s="5">
        <v>1</v>
      </c>
      <c r="O66" s="1" t="s">
        <v>23</v>
      </c>
      <c r="P66" s="1" t="s">
        <v>19</v>
      </c>
      <c r="Q66" s="6">
        <f t="shared" si="0"/>
        <v>10.874228590189055</v>
      </c>
      <c r="R66" s="6">
        <f t="shared" si="1"/>
        <v>10.189605903011726</v>
      </c>
    </row>
    <row r="67" spans="1:18" x14ac:dyDescent="0.25">
      <c r="A67" s="5" t="s">
        <v>88</v>
      </c>
      <c r="B67" s="5">
        <v>108000</v>
      </c>
      <c r="C67" s="5">
        <v>81705</v>
      </c>
      <c r="D67" s="7">
        <v>4171</v>
      </c>
      <c r="E67" s="5">
        <v>391</v>
      </c>
      <c r="F67" s="5">
        <v>600</v>
      </c>
      <c r="G67" s="7">
        <v>1800</v>
      </c>
      <c r="H67" s="5">
        <v>1200</v>
      </c>
      <c r="I67" s="7">
        <v>1440</v>
      </c>
      <c r="J67" s="7">
        <v>2000</v>
      </c>
      <c r="K67" s="5">
        <v>17662</v>
      </c>
      <c r="L67" s="5">
        <v>0</v>
      </c>
      <c r="M67" s="5">
        <v>2</v>
      </c>
      <c r="N67" s="5">
        <v>1</v>
      </c>
      <c r="O67" s="1" t="s">
        <v>18</v>
      </c>
      <c r="P67" s="1" t="s">
        <v>26</v>
      </c>
      <c r="Q67" s="6">
        <f t="shared" ref="Q67:Q130" si="2">LN(C67)</f>
        <v>11.310870478485885</v>
      </c>
      <c r="R67" s="6">
        <f t="shared" ref="R67:R130" si="3">LN(K67)</f>
        <v>9.7791707180287482</v>
      </c>
    </row>
    <row r="68" spans="1:18" x14ac:dyDescent="0.25">
      <c r="A68" s="5" t="s">
        <v>89</v>
      </c>
      <c r="B68" s="5">
        <v>24094</v>
      </c>
      <c r="C68" s="5">
        <v>24094</v>
      </c>
      <c r="D68" s="7">
        <v>7821</v>
      </c>
      <c r="E68" s="5">
        <v>469</v>
      </c>
      <c r="F68" s="5">
        <v>300</v>
      </c>
      <c r="G68" s="7">
        <v>924</v>
      </c>
      <c r="H68" s="5">
        <v>360</v>
      </c>
      <c r="I68" s="7">
        <v>636</v>
      </c>
      <c r="J68" s="7">
        <v>635</v>
      </c>
      <c r="K68" s="5">
        <v>15303</v>
      </c>
      <c r="L68" s="5">
        <v>0</v>
      </c>
      <c r="M68" s="5">
        <v>2</v>
      </c>
      <c r="N68" s="5">
        <v>1</v>
      </c>
      <c r="O68" s="1" t="s">
        <v>18</v>
      </c>
      <c r="P68" s="1" t="s">
        <v>26</v>
      </c>
      <c r="Q68" s="6">
        <f t="shared" si="2"/>
        <v>10.089718125826797</v>
      </c>
      <c r="R68" s="6">
        <f t="shared" si="3"/>
        <v>9.6358041665910363</v>
      </c>
    </row>
    <row r="69" spans="1:18" x14ac:dyDescent="0.25">
      <c r="A69" s="5" t="s">
        <v>90</v>
      </c>
      <c r="B69" s="5">
        <v>157000</v>
      </c>
      <c r="C69" s="5">
        <v>151727</v>
      </c>
      <c r="D69" s="7">
        <v>13035</v>
      </c>
      <c r="E69" s="5">
        <v>3650</v>
      </c>
      <c r="F69" s="5">
        <v>3000</v>
      </c>
      <c r="G69" s="7">
        <v>2640</v>
      </c>
      <c r="H69" s="5">
        <v>1800</v>
      </c>
      <c r="I69" s="7">
        <v>1440</v>
      </c>
      <c r="J69" s="7">
        <v>2000</v>
      </c>
      <c r="K69" s="5">
        <v>43305</v>
      </c>
      <c r="L69" s="5">
        <v>0</v>
      </c>
      <c r="M69" s="5">
        <v>2</v>
      </c>
      <c r="N69" s="5">
        <v>1</v>
      </c>
      <c r="O69" s="1" t="s">
        <v>18</v>
      </c>
      <c r="P69" s="1" t="s">
        <v>19</v>
      </c>
      <c r="Q69" s="6">
        <f t="shared" si="2"/>
        <v>11.929838132360462</v>
      </c>
      <c r="R69" s="6">
        <f t="shared" si="3"/>
        <v>10.676023380765145</v>
      </c>
    </row>
    <row r="70" spans="1:18" x14ac:dyDescent="0.25">
      <c r="A70" s="5" t="s">
        <v>91</v>
      </c>
      <c r="B70" s="5">
        <v>14776</v>
      </c>
      <c r="C70" s="5">
        <v>14776</v>
      </c>
      <c r="D70" s="7">
        <v>1304</v>
      </c>
      <c r="E70" s="5">
        <v>0</v>
      </c>
      <c r="F70" s="5">
        <v>0</v>
      </c>
      <c r="G70" s="7">
        <v>360</v>
      </c>
      <c r="H70" s="5">
        <v>0</v>
      </c>
      <c r="I70" s="7">
        <v>360</v>
      </c>
      <c r="J70" s="7">
        <v>250</v>
      </c>
      <c r="K70" s="5">
        <v>2489</v>
      </c>
      <c r="L70" s="5">
        <v>0</v>
      </c>
      <c r="M70" s="5">
        <v>1</v>
      </c>
      <c r="N70" s="5">
        <v>0</v>
      </c>
      <c r="O70" s="1" t="s">
        <v>23</v>
      </c>
      <c r="P70" s="1" t="s">
        <v>19</v>
      </c>
      <c r="Q70" s="6">
        <f t="shared" si="2"/>
        <v>9.6007595218790751</v>
      </c>
      <c r="R70" s="6">
        <f t="shared" si="3"/>
        <v>7.8196363023675923</v>
      </c>
    </row>
    <row r="71" spans="1:18" x14ac:dyDescent="0.25">
      <c r="A71" s="5" t="s">
        <v>92</v>
      </c>
      <c r="B71" s="5">
        <v>68162</v>
      </c>
      <c r="C71" s="5">
        <v>57499</v>
      </c>
      <c r="D71" s="7">
        <v>5214</v>
      </c>
      <c r="E71" s="5">
        <v>0</v>
      </c>
      <c r="F71" s="5">
        <v>960</v>
      </c>
      <c r="G71" s="7">
        <v>2400</v>
      </c>
      <c r="H71" s="5">
        <v>2400</v>
      </c>
      <c r="I71" s="7">
        <v>1800</v>
      </c>
      <c r="J71" s="7">
        <v>2000</v>
      </c>
      <c r="K71" s="5">
        <v>17774</v>
      </c>
      <c r="L71" s="5">
        <v>1</v>
      </c>
      <c r="M71" s="5">
        <v>2</v>
      </c>
      <c r="N71" s="5">
        <v>0</v>
      </c>
      <c r="O71" s="1" t="s">
        <v>18</v>
      </c>
      <c r="P71" s="1" t="s">
        <v>26</v>
      </c>
      <c r="Q71" s="6">
        <f t="shared" si="2"/>
        <v>10.959522835329864</v>
      </c>
      <c r="R71" s="6">
        <f t="shared" si="3"/>
        <v>9.78549199429842</v>
      </c>
    </row>
    <row r="72" spans="1:18" x14ac:dyDescent="0.25">
      <c r="A72" s="5" t="s">
        <v>93</v>
      </c>
      <c r="B72" s="5">
        <v>22400</v>
      </c>
      <c r="C72" s="5">
        <v>20039</v>
      </c>
      <c r="D72" s="7">
        <v>4693</v>
      </c>
      <c r="E72" s="5">
        <v>1564</v>
      </c>
      <c r="F72" s="5">
        <v>600</v>
      </c>
      <c r="G72" s="7">
        <v>2400</v>
      </c>
      <c r="H72" s="5">
        <v>600</v>
      </c>
      <c r="I72" s="7">
        <v>1200</v>
      </c>
      <c r="J72" s="7">
        <v>1320</v>
      </c>
      <c r="K72" s="5">
        <v>18808</v>
      </c>
      <c r="L72" s="5">
        <v>0</v>
      </c>
      <c r="M72" s="5">
        <v>1</v>
      </c>
      <c r="N72" s="5">
        <v>0</v>
      </c>
      <c r="O72" s="1" t="s">
        <v>23</v>
      </c>
      <c r="P72" s="1" t="s">
        <v>26</v>
      </c>
      <c r="Q72" s="6">
        <f t="shared" si="2"/>
        <v>9.9054356537541448</v>
      </c>
      <c r="R72" s="6">
        <f t="shared" si="3"/>
        <v>9.8420375902199062</v>
      </c>
    </row>
    <row r="73" spans="1:18" x14ac:dyDescent="0.25">
      <c r="A73" s="5" t="s">
        <v>94</v>
      </c>
      <c r="B73" s="5">
        <v>150001</v>
      </c>
      <c r="C73" s="5">
        <v>109051</v>
      </c>
      <c r="D73" s="7">
        <v>14860</v>
      </c>
      <c r="E73" s="5">
        <v>1825</v>
      </c>
      <c r="F73" s="5">
        <v>1320</v>
      </c>
      <c r="G73" s="7">
        <v>2100</v>
      </c>
      <c r="H73" s="5">
        <v>3000</v>
      </c>
      <c r="I73" s="7">
        <v>1200</v>
      </c>
      <c r="J73" s="7">
        <v>1700</v>
      </c>
      <c r="K73" s="5">
        <v>50745</v>
      </c>
      <c r="L73" s="5">
        <v>0</v>
      </c>
      <c r="M73" s="5">
        <v>3</v>
      </c>
      <c r="N73" s="5">
        <v>1</v>
      </c>
      <c r="O73" s="1" t="s">
        <v>25</v>
      </c>
      <c r="P73" s="1" t="s">
        <v>19</v>
      </c>
      <c r="Q73" s="6">
        <f t="shared" si="2"/>
        <v>11.599570941693186</v>
      </c>
      <c r="R73" s="6">
        <f t="shared" si="3"/>
        <v>10.834568369882918</v>
      </c>
    </row>
    <row r="74" spans="1:18" x14ac:dyDescent="0.25">
      <c r="A74" s="5" t="s">
        <v>95</v>
      </c>
      <c r="B74" s="5">
        <v>12530</v>
      </c>
      <c r="C74" s="5">
        <v>12530</v>
      </c>
      <c r="D74" s="7">
        <v>15642</v>
      </c>
      <c r="E74" s="5">
        <v>0</v>
      </c>
      <c r="F74" s="5">
        <v>600</v>
      </c>
      <c r="G74" s="7">
        <v>3600</v>
      </c>
      <c r="H74" s="5">
        <v>1200</v>
      </c>
      <c r="I74" s="7">
        <v>1800</v>
      </c>
      <c r="J74" s="7">
        <v>5700</v>
      </c>
      <c r="K74" s="5">
        <v>31752</v>
      </c>
      <c r="L74" s="5">
        <v>3</v>
      </c>
      <c r="M74" s="5">
        <v>2</v>
      </c>
      <c r="N74" s="5">
        <v>1</v>
      </c>
      <c r="O74" s="1" t="s">
        <v>23</v>
      </c>
      <c r="P74" s="1" t="s">
        <v>26</v>
      </c>
      <c r="Q74" s="6">
        <f t="shared" si="2"/>
        <v>9.4358810478901134</v>
      </c>
      <c r="R74" s="6">
        <f t="shared" si="3"/>
        <v>10.365710994462901</v>
      </c>
    </row>
    <row r="75" spans="1:18" x14ac:dyDescent="0.25">
      <c r="A75" s="5" t="s">
        <v>96</v>
      </c>
      <c r="B75" s="5">
        <v>8450</v>
      </c>
      <c r="C75" s="5">
        <v>8450</v>
      </c>
      <c r="D75" s="7">
        <v>5996</v>
      </c>
      <c r="E75" s="5">
        <v>0</v>
      </c>
      <c r="F75" s="5">
        <v>960</v>
      </c>
      <c r="G75" s="7">
        <v>1560</v>
      </c>
      <c r="H75" s="5">
        <v>0</v>
      </c>
      <c r="I75" s="7">
        <v>600</v>
      </c>
      <c r="J75" s="7">
        <v>1250</v>
      </c>
      <c r="K75" s="5">
        <v>16166</v>
      </c>
      <c r="L75" s="5">
        <v>0</v>
      </c>
      <c r="M75" s="5">
        <v>2</v>
      </c>
      <c r="N75" s="5">
        <v>1</v>
      </c>
      <c r="O75" s="1" t="s">
        <v>25</v>
      </c>
      <c r="P75" s="1" t="s">
        <v>19</v>
      </c>
      <c r="Q75" s="6">
        <f t="shared" si="2"/>
        <v>9.041921720351219</v>
      </c>
      <c r="R75" s="6">
        <f t="shared" si="3"/>
        <v>9.6906655502937902</v>
      </c>
    </row>
    <row r="76" spans="1:18" x14ac:dyDescent="0.25">
      <c r="A76" s="5" t="s">
        <v>97</v>
      </c>
      <c r="B76" s="5">
        <v>74331</v>
      </c>
      <c r="C76" s="5">
        <v>57127</v>
      </c>
      <c r="D76" s="7">
        <v>20856</v>
      </c>
      <c r="E76" s="5">
        <v>1043</v>
      </c>
      <c r="F76" s="5">
        <v>1200</v>
      </c>
      <c r="G76" s="7">
        <v>780</v>
      </c>
      <c r="H76" s="5">
        <v>1200</v>
      </c>
      <c r="I76" s="7">
        <v>840</v>
      </c>
      <c r="J76" s="7">
        <v>2600</v>
      </c>
      <c r="K76" s="5">
        <v>40483</v>
      </c>
      <c r="L76" s="5">
        <v>2</v>
      </c>
      <c r="M76" s="5">
        <v>2</v>
      </c>
      <c r="N76" s="5">
        <v>1</v>
      </c>
      <c r="O76" s="1" t="s">
        <v>18</v>
      </c>
      <c r="P76" s="1" t="s">
        <v>26</v>
      </c>
      <c r="Q76" s="6">
        <f t="shared" si="2"/>
        <v>10.953032138524556</v>
      </c>
      <c r="R76" s="6">
        <f t="shared" si="3"/>
        <v>10.608637411887223</v>
      </c>
    </row>
    <row r="77" spans="1:18" x14ac:dyDescent="0.25">
      <c r="A77" s="5" t="s">
        <v>98</v>
      </c>
      <c r="B77" s="5">
        <v>203560</v>
      </c>
      <c r="C77" s="5">
        <v>152282</v>
      </c>
      <c r="D77" s="7">
        <v>7821</v>
      </c>
      <c r="E77" s="5">
        <v>782</v>
      </c>
      <c r="F77" s="5">
        <v>1200</v>
      </c>
      <c r="G77" s="7">
        <v>3600</v>
      </c>
      <c r="H77" s="5">
        <v>0</v>
      </c>
      <c r="I77" s="7">
        <v>480</v>
      </c>
      <c r="J77" s="7">
        <v>100</v>
      </c>
      <c r="K77" s="5">
        <v>19383</v>
      </c>
      <c r="L77" s="5">
        <v>0</v>
      </c>
      <c r="M77" s="5">
        <v>3</v>
      </c>
      <c r="N77" s="5">
        <v>0</v>
      </c>
      <c r="O77" s="1" t="s">
        <v>25</v>
      </c>
      <c r="P77" s="1" t="s">
        <v>19</v>
      </c>
      <c r="Q77" s="6">
        <f t="shared" si="2"/>
        <v>11.933489344111264</v>
      </c>
      <c r="R77" s="6">
        <f t="shared" si="3"/>
        <v>9.8721516722262752</v>
      </c>
    </row>
    <row r="78" spans="1:18" x14ac:dyDescent="0.25">
      <c r="A78" s="5" t="s">
        <v>99</v>
      </c>
      <c r="B78" s="5">
        <v>18438</v>
      </c>
      <c r="C78" s="5">
        <v>18438</v>
      </c>
      <c r="D78" s="7">
        <v>7821</v>
      </c>
      <c r="E78" s="5">
        <v>1043</v>
      </c>
      <c r="F78" s="5">
        <v>960</v>
      </c>
      <c r="G78" s="7">
        <v>720</v>
      </c>
      <c r="H78" s="5">
        <v>360</v>
      </c>
      <c r="I78" s="7">
        <v>60</v>
      </c>
      <c r="J78" s="7">
        <v>1320</v>
      </c>
      <c r="K78" s="5">
        <v>15244</v>
      </c>
      <c r="L78" s="5">
        <v>0</v>
      </c>
      <c r="M78" s="5">
        <v>2</v>
      </c>
      <c r="N78" s="5">
        <v>1</v>
      </c>
      <c r="O78" s="1" t="s">
        <v>25</v>
      </c>
      <c r="P78" s="1" t="s">
        <v>19</v>
      </c>
      <c r="Q78" s="6">
        <f t="shared" si="2"/>
        <v>9.8221690313585395</v>
      </c>
      <c r="R78" s="6">
        <f t="shared" si="3"/>
        <v>9.6319412619937506</v>
      </c>
    </row>
    <row r="79" spans="1:18" x14ac:dyDescent="0.25">
      <c r="A79" s="5" t="s">
        <v>100</v>
      </c>
      <c r="B79" s="5">
        <v>75836</v>
      </c>
      <c r="C79" s="5">
        <v>75470</v>
      </c>
      <c r="D79" s="7">
        <v>7821</v>
      </c>
      <c r="E79" s="5">
        <v>3128</v>
      </c>
      <c r="F79" s="5">
        <v>600</v>
      </c>
      <c r="G79" s="7">
        <v>9600</v>
      </c>
      <c r="H79" s="5">
        <v>600</v>
      </c>
      <c r="I79" s="7">
        <v>1920</v>
      </c>
      <c r="J79" s="7">
        <v>1260</v>
      </c>
      <c r="K79" s="5">
        <v>34029</v>
      </c>
      <c r="L79" s="5">
        <v>0</v>
      </c>
      <c r="M79" s="5">
        <v>2</v>
      </c>
      <c r="N79" s="5">
        <v>1</v>
      </c>
      <c r="O79" s="1" t="s">
        <v>54</v>
      </c>
      <c r="P79" s="1" t="s">
        <v>26</v>
      </c>
      <c r="Q79" s="6">
        <f t="shared" si="2"/>
        <v>11.231490505278915</v>
      </c>
      <c r="R79" s="6">
        <f t="shared" si="3"/>
        <v>10.434968381227153</v>
      </c>
    </row>
    <row r="80" spans="1:18" x14ac:dyDescent="0.25">
      <c r="A80" s="5" t="s">
        <v>101</v>
      </c>
      <c r="B80" s="5">
        <v>31862</v>
      </c>
      <c r="C80" s="5">
        <v>31862</v>
      </c>
      <c r="D80" s="7">
        <v>7561</v>
      </c>
      <c r="E80" s="5">
        <v>0</v>
      </c>
      <c r="F80" s="5">
        <v>552</v>
      </c>
      <c r="G80" s="7">
        <v>900</v>
      </c>
      <c r="H80" s="5">
        <v>660</v>
      </c>
      <c r="I80" s="7">
        <v>240</v>
      </c>
      <c r="J80" s="7">
        <v>750</v>
      </c>
      <c r="K80" s="5">
        <v>15153</v>
      </c>
      <c r="L80" s="5">
        <v>0</v>
      </c>
      <c r="M80" s="5">
        <v>2</v>
      </c>
      <c r="N80" s="5">
        <v>1</v>
      </c>
      <c r="O80" s="1" t="s">
        <v>19</v>
      </c>
      <c r="P80" s="1" t="s">
        <v>26</v>
      </c>
      <c r="Q80" s="6">
        <f t="shared" si="2"/>
        <v>10.36916935613284</v>
      </c>
      <c r="R80" s="6">
        <f t="shared" si="3"/>
        <v>9.6259538111361618</v>
      </c>
    </row>
    <row r="81" spans="1:18" x14ac:dyDescent="0.25">
      <c r="A81" s="5" t="s">
        <v>102</v>
      </c>
      <c r="B81" s="5">
        <v>47000</v>
      </c>
      <c r="C81" s="5">
        <v>40338</v>
      </c>
      <c r="D81" s="7">
        <v>5214</v>
      </c>
      <c r="E81" s="5">
        <v>5214</v>
      </c>
      <c r="F81" s="5">
        <v>960</v>
      </c>
      <c r="G81" s="7">
        <v>1200</v>
      </c>
      <c r="H81" s="5">
        <v>960</v>
      </c>
      <c r="I81" s="7">
        <v>960</v>
      </c>
      <c r="J81" s="7">
        <v>1900</v>
      </c>
      <c r="K81" s="5">
        <v>20272</v>
      </c>
      <c r="L81" s="5">
        <v>0</v>
      </c>
      <c r="M81" s="5">
        <v>2</v>
      </c>
      <c r="N81" s="5">
        <v>1</v>
      </c>
      <c r="O81" s="1" t="s">
        <v>18</v>
      </c>
      <c r="P81" s="1" t="s">
        <v>19</v>
      </c>
      <c r="Q81" s="6">
        <f t="shared" si="2"/>
        <v>10.605049231697091</v>
      </c>
      <c r="R81" s="6">
        <f t="shared" si="3"/>
        <v>9.9169959025609202</v>
      </c>
    </row>
    <row r="82" spans="1:18" x14ac:dyDescent="0.25">
      <c r="A82" s="5" t="s">
        <v>103</v>
      </c>
      <c r="B82" s="5">
        <v>39501</v>
      </c>
      <c r="C82" s="5">
        <v>33938</v>
      </c>
      <c r="D82" s="7">
        <v>5214</v>
      </c>
      <c r="E82" s="5">
        <v>0</v>
      </c>
      <c r="F82" s="5">
        <v>1800</v>
      </c>
      <c r="G82" s="7">
        <v>1200</v>
      </c>
      <c r="H82" s="5">
        <v>600</v>
      </c>
      <c r="I82" s="7">
        <v>600</v>
      </c>
      <c r="J82" s="7">
        <v>700</v>
      </c>
      <c r="K82" s="5">
        <v>11814</v>
      </c>
      <c r="L82" s="5">
        <v>1</v>
      </c>
      <c r="M82" s="5">
        <v>1</v>
      </c>
      <c r="N82" s="5">
        <v>0</v>
      </c>
      <c r="O82" s="1" t="s">
        <v>19</v>
      </c>
      <c r="P82" s="1" t="s">
        <v>19</v>
      </c>
      <c r="Q82" s="6">
        <f t="shared" si="2"/>
        <v>10.432290609532771</v>
      </c>
      <c r="R82" s="6">
        <f t="shared" si="3"/>
        <v>9.3770405478671801</v>
      </c>
    </row>
    <row r="83" spans="1:18" x14ac:dyDescent="0.25">
      <c r="A83" s="5" t="s">
        <v>104</v>
      </c>
      <c r="B83" s="5">
        <v>143000</v>
      </c>
      <c r="C83" s="5">
        <v>104833</v>
      </c>
      <c r="D83" s="7">
        <v>10428</v>
      </c>
      <c r="E83" s="5">
        <v>2086</v>
      </c>
      <c r="F83" s="5">
        <v>720</v>
      </c>
      <c r="G83" s="7">
        <v>480</v>
      </c>
      <c r="H83" s="5">
        <v>1800</v>
      </c>
      <c r="I83" s="7">
        <v>3000</v>
      </c>
      <c r="J83" s="7">
        <v>2400</v>
      </c>
      <c r="K83" s="5">
        <v>31608</v>
      </c>
      <c r="L83" s="5">
        <v>0</v>
      </c>
      <c r="M83" s="5">
        <v>2</v>
      </c>
      <c r="N83" s="5">
        <v>1</v>
      </c>
      <c r="O83" s="1" t="s">
        <v>54</v>
      </c>
      <c r="P83" s="1" t="s">
        <v>26</v>
      </c>
      <c r="Q83" s="6">
        <f t="shared" si="2"/>
        <v>11.560123886799229</v>
      </c>
      <c r="R83" s="6">
        <f t="shared" si="3"/>
        <v>10.361165532091226</v>
      </c>
    </row>
    <row r="84" spans="1:18" x14ac:dyDescent="0.25">
      <c r="A84" s="5" t="s">
        <v>105</v>
      </c>
      <c r="B84" s="5">
        <v>88938</v>
      </c>
      <c r="C84" s="5">
        <v>77530</v>
      </c>
      <c r="D84" s="7">
        <v>5214</v>
      </c>
      <c r="E84" s="5">
        <v>0</v>
      </c>
      <c r="F84" s="5">
        <v>360</v>
      </c>
      <c r="G84" s="7">
        <v>0</v>
      </c>
      <c r="H84" s="5">
        <v>600</v>
      </c>
      <c r="I84" s="7">
        <v>1680</v>
      </c>
      <c r="J84" s="7">
        <v>1120</v>
      </c>
      <c r="K84" s="5">
        <v>15592</v>
      </c>
      <c r="L84" s="5">
        <v>0</v>
      </c>
      <c r="M84" s="5">
        <v>4</v>
      </c>
      <c r="N84" s="5">
        <v>0</v>
      </c>
      <c r="O84" s="1" t="s">
        <v>19</v>
      </c>
      <c r="P84" s="1" t="s">
        <v>26</v>
      </c>
      <c r="Q84" s="6">
        <f t="shared" si="2"/>
        <v>11.258420237213004</v>
      </c>
      <c r="R84" s="6">
        <f t="shared" si="3"/>
        <v>9.6545132411873968</v>
      </c>
    </row>
    <row r="85" spans="1:18" x14ac:dyDescent="0.25">
      <c r="A85" s="5" t="s">
        <v>106</v>
      </c>
      <c r="B85" s="5">
        <v>34820</v>
      </c>
      <c r="C85" s="5">
        <v>31444</v>
      </c>
      <c r="D85" s="7">
        <v>4693</v>
      </c>
      <c r="E85" s="5">
        <v>521</v>
      </c>
      <c r="F85" s="5">
        <v>480</v>
      </c>
      <c r="G85" s="7">
        <v>1620</v>
      </c>
      <c r="H85" s="5">
        <v>600</v>
      </c>
      <c r="I85" s="7">
        <v>480</v>
      </c>
      <c r="J85" s="7">
        <v>1000</v>
      </c>
      <c r="K85" s="5">
        <v>11575</v>
      </c>
      <c r="L85" s="5">
        <v>0</v>
      </c>
      <c r="M85" s="5">
        <v>2</v>
      </c>
      <c r="N85" s="5">
        <v>0</v>
      </c>
      <c r="O85" s="1" t="s">
        <v>18</v>
      </c>
      <c r="P85" s="1" t="s">
        <v>26</v>
      </c>
      <c r="Q85" s="6">
        <f t="shared" si="2"/>
        <v>10.355963464913646</v>
      </c>
      <c r="R85" s="6">
        <f t="shared" si="3"/>
        <v>9.3566028789544351</v>
      </c>
    </row>
    <row r="86" spans="1:18" x14ac:dyDescent="0.25">
      <c r="A86" s="5" t="s">
        <v>107</v>
      </c>
      <c r="B86" s="5">
        <v>84338</v>
      </c>
      <c r="C86" s="5">
        <v>60911</v>
      </c>
      <c r="D86" s="7">
        <v>3650</v>
      </c>
      <c r="E86" s="5">
        <v>1043</v>
      </c>
      <c r="F86" s="5">
        <v>1200</v>
      </c>
      <c r="G86" s="7">
        <v>720</v>
      </c>
      <c r="H86" s="5">
        <v>1200</v>
      </c>
      <c r="I86" s="7">
        <v>960</v>
      </c>
      <c r="J86" s="7">
        <v>850</v>
      </c>
      <c r="K86" s="5">
        <v>14184</v>
      </c>
      <c r="L86" s="5">
        <v>0</v>
      </c>
      <c r="M86" s="5">
        <v>1</v>
      </c>
      <c r="N86" s="5">
        <v>1</v>
      </c>
      <c r="O86" s="1" t="s">
        <v>18</v>
      </c>
      <c r="P86" s="1" t="s">
        <v>19</v>
      </c>
      <c r="Q86" s="6">
        <f t="shared" si="2"/>
        <v>11.017169061361169</v>
      </c>
      <c r="R86" s="6">
        <f t="shared" si="3"/>
        <v>9.5598698477540438</v>
      </c>
    </row>
    <row r="87" spans="1:18" x14ac:dyDescent="0.25">
      <c r="A87" s="5" t="s">
        <v>108</v>
      </c>
      <c r="B87" s="5">
        <v>12480</v>
      </c>
      <c r="C87" s="5">
        <v>12480</v>
      </c>
      <c r="D87" s="7">
        <v>3128</v>
      </c>
      <c r="E87" s="5">
        <v>521</v>
      </c>
      <c r="F87" s="5">
        <v>360</v>
      </c>
      <c r="G87" s="7">
        <v>720</v>
      </c>
      <c r="H87" s="5">
        <v>600</v>
      </c>
      <c r="I87" s="7">
        <v>480</v>
      </c>
      <c r="J87" s="7">
        <v>600</v>
      </c>
      <c r="K87" s="5">
        <v>8625</v>
      </c>
      <c r="L87" s="5">
        <v>0</v>
      </c>
      <c r="M87" s="5">
        <v>1</v>
      </c>
      <c r="N87" s="5">
        <v>1</v>
      </c>
      <c r="O87" s="1" t="s">
        <v>25</v>
      </c>
      <c r="P87" s="1" t="s">
        <v>19</v>
      </c>
      <c r="Q87" s="6">
        <f t="shared" si="2"/>
        <v>9.4318826419234192</v>
      </c>
      <c r="R87" s="6">
        <f t="shared" si="3"/>
        <v>9.0624202418995612</v>
      </c>
    </row>
    <row r="88" spans="1:18" x14ac:dyDescent="0.25">
      <c r="A88" s="5" t="s">
        <v>109</v>
      </c>
      <c r="B88" s="5">
        <v>78660</v>
      </c>
      <c r="C88" s="5">
        <v>64672</v>
      </c>
      <c r="D88" s="7">
        <v>5214</v>
      </c>
      <c r="E88" s="5">
        <v>0</v>
      </c>
      <c r="F88" s="5">
        <v>480</v>
      </c>
      <c r="G88" s="7">
        <v>1440</v>
      </c>
      <c r="H88" s="5">
        <v>0</v>
      </c>
      <c r="I88" s="7">
        <v>1800</v>
      </c>
      <c r="J88" s="7">
        <v>2400</v>
      </c>
      <c r="K88" s="5">
        <v>15320</v>
      </c>
      <c r="L88" s="5">
        <v>3</v>
      </c>
      <c r="M88" s="5">
        <v>2</v>
      </c>
      <c r="N88" s="5">
        <v>1</v>
      </c>
      <c r="O88" s="1" t="s">
        <v>25</v>
      </c>
      <c r="P88" s="1" t="s">
        <v>19</v>
      </c>
      <c r="Q88" s="6">
        <f t="shared" si="2"/>
        <v>11.077083620203348</v>
      </c>
      <c r="R88" s="6">
        <f t="shared" si="3"/>
        <v>9.6369144432945824</v>
      </c>
    </row>
    <row r="89" spans="1:18" x14ac:dyDescent="0.25">
      <c r="A89" s="5" t="s">
        <v>110</v>
      </c>
      <c r="B89" s="5">
        <v>50130</v>
      </c>
      <c r="C89" s="5">
        <v>43848</v>
      </c>
      <c r="D89" s="7">
        <v>5214</v>
      </c>
      <c r="E89" s="5">
        <v>0</v>
      </c>
      <c r="F89" s="5">
        <v>480</v>
      </c>
      <c r="G89" s="7">
        <v>960</v>
      </c>
      <c r="H89" s="5">
        <v>1200</v>
      </c>
      <c r="I89" s="7">
        <v>1080</v>
      </c>
      <c r="J89" s="7">
        <v>600</v>
      </c>
      <c r="K89" s="5">
        <v>12519</v>
      </c>
      <c r="L89" s="5">
        <v>0</v>
      </c>
      <c r="M89" s="5">
        <v>2</v>
      </c>
      <c r="N89" s="5">
        <v>1</v>
      </c>
      <c r="O89" s="1" t="s">
        <v>54</v>
      </c>
      <c r="P89" s="1" t="s">
        <v>19</v>
      </c>
      <c r="Q89" s="6">
        <f t="shared" si="2"/>
        <v>10.688484386725952</v>
      </c>
      <c r="R89" s="6">
        <f t="shared" si="3"/>
        <v>9.435002769259663</v>
      </c>
    </row>
    <row r="90" spans="1:18" x14ac:dyDescent="0.25">
      <c r="A90" s="5" t="s">
        <v>111</v>
      </c>
      <c r="B90" s="5">
        <v>32000</v>
      </c>
      <c r="C90" s="5">
        <v>27527</v>
      </c>
      <c r="D90" s="7">
        <v>3128</v>
      </c>
      <c r="E90" s="5">
        <v>1043</v>
      </c>
      <c r="F90" s="5">
        <v>0</v>
      </c>
      <c r="G90" s="7">
        <v>480</v>
      </c>
      <c r="H90" s="5">
        <v>480</v>
      </c>
      <c r="I90" s="7">
        <v>720</v>
      </c>
      <c r="J90" s="7">
        <v>360</v>
      </c>
      <c r="K90" s="5">
        <v>14161</v>
      </c>
      <c r="L90" s="5">
        <v>0</v>
      </c>
      <c r="M90" s="5">
        <v>1</v>
      </c>
      <c r="N90" s="5">
        <v>1</v>
      </c>
      <c r="O90" s="1" t="s">
        <v>23</v>
      </c>
      <c r="P90" s="1" t="s">
        <v>19</v>
      </c>
      <c r="Q90" s="6">
        <f t="shared" si="2"/>
        <v>10.222922620168259</v>
      </c>
      <c r="R90" s="6">
        <f t="shared" si="3"/>
        <v>9.5582469862230592</v>
      </c>
    </row>
    <row r="91" spans="1:18" x14ac:dyDescent="0.25">
      <c r="A91" s="5" t="s">
        <v>112</v>
      </c>
      <c r="B91" s="5">
        <v>45580</v>
      </c>
      <c r="C91" s="5">
        <v>45580</v>
      </c>
      <c r="D91" s="7">
        <v>5735</v>
      </c>
      <c r="E91" s="5">
        <v>1564</v>
      </c>
      <c r="F91" s="5">
        <v>240</v>
      </c>
      <c r="G91" s="7">
        <v>1260</v>
      </c>
      <c r="H91" s="5">
        <v>576</v>
      </c>
      <c r="I91" s="7">
        <v>1704</v>
      </c>
      <c r="J91" s="7">
        <v>1032</v>
      </c>
      <c r="K91" s="5">
        <v>27211</v>
      </c>
      <c r="L91" s="5">
        <v>0</v>
      </c>
      <c r="M91" s="5">
        <v>2</v>
      </c>
      <c r="N91" s="5">
        <v>1</v>
      </c>
      <c r="O91" s="1" t="s">
        <v>19</v>
      </c>
      <c r="P91" s="1" t="s">
        <v>26</v>
      </c>
      <c r="Q91" s="6">
        <f t="shared" si="2"/>
        <v>10.727224302799675</v>
      </c>
      <c r="R91" s="6">
        <f t="shared" si="3"/>
        <v>10.211376582296397</v>
      </c>
    </row>
    <row r="92" spans="1:18" x14ac:dyDescent="0.25">
      <c r="A92" s="5" t="s">
        <v>113</v>
      </c>
      <c r="B92" s="5">
        <v>83303</v>
      </c>
      <c r="C92" s="5">
        <v>66333</v>
      </c>
      <c r="D92" s="7">
        <v>11992</v>
      </c>
      <c r="E92" s="5">
        <v>652</v>
      </c>
      <c r="F92" s="5">
        <v>540</v>
      </c>
      <c r="G92" s="7">
        <v>6000</v>
      </c>
      <c r="H92" s="5">
        <v>240</v>
      </c>
      <c r="I92" s="7">
        <v>1080</v>
      </c>
      <c r="J92" s="7">
        <v>3000</v>
      </c>
      <c r="K92" s="5">
        <v>35635</v>
      </c>
      <c r="L92" s="5">
        <v>0</v>
      </c>
      <c r="M92" s="5">
        <v>3</v>
      </c>
      <c r="N92" s="5">
        <v>1</v>
      </c>
      <c r="O92" s="1" t="s">
        <v>19</v>
      </c>
      <c r="P92" s="1" t="s">
        <v>19</v>
      </c>
      <c r="Q92" s="6">
        <f t="shared" si="2"/>
        <v>11.102442789900266</v>
      </c>
      <c r="R92" s="6">
        <f t="shared" si="3"/>
        <v>10.481083579935971</v>
      </c>
    </row>
    <row r="93" spans="1:18" x14ac:dyDescent="0.25">
      <c r="A93" s="5" t="s">
        <v>114</v>
      </c>
      <c r="B93" s="5">
        <v>99198</v>
      </c>
      <c r="C93" s="5">
        <v>70332</v>
      </c>
      <c r="D93" s="7">
        <v>14339</v>
      </c>
      <c r="E93" s="5">
        <v>2607</v>
      </c>
      <c r="F93" s="5">
        <v>600</v>
      </c>
      <c r="G93" s="7">
        <v>3600</v>
      </c>
      <c r="H93" s="5">
        <v>1200</v>
      </c>
      <c r="I93" s="7">
        <v>1200</v>
      </c>
      <c r="J93" s="7">
        <v>3000</v>
      </c>
      <c r="K93" s="5">
        <v>31453</v>
      </c>
      <c r="L93" s="5">
        <v>2</v>
      </c>
      <c r="M93" s="5">
        <v>2</v>
      </c>
      <c r="N93" s="5">
        <v>1</v>
      </c>
      <c r="O93" s="1" t="s">
        <v>18</v>
      </c>
      <c r="P93" s="1" t="s">
        <v>19</v>
      </c>
      <c r="Q93" s="6">
        <f t="shared" si="2"/>
        <v>11.16098216626443</v>
      </c>
      <c r="R93" s="6">
        <f t="shared" si="3"/>
        <v>10.35624964708645</v>
      </c>
    </row>
    <row r="94" spans="1:18" x14ac:dyDescent="0.25">
      <c r="A94" s="5" t="s">
        <v>115</v>
      </c>
      <c r="B94" s="5">
        <v>12315</v>
      </c>
      <c r="C94" s="5">
        <v>12315</v>
      </c>
      <c r="D94" s="7">
        <v>5214</v>
      </c>
      <c r="E94" s="5">
        <v>5214</v>
      </c>
      <c r="F94" s="5">
        <v>840</v>
      </c>
      <c r="G94" s="7">
        <v>840</v>
      </c>
      <c r="H94" s="5">
        <v>0</v>
      </c>
      <c r="I94" s="7">
        <v>3600</v>
      </c>
      <c r="J94" s="7">
        <v>500</v>
      </c>
      <c r="K94" s="5">
        <v>21758</v>
      </c>
      <c r="L94" s="5">
        <v>0</v>
      </c>
      <c r="M94" s="5">
        <v>1</v>
      </c>
      <c r="N94" s="5">
        <v>0</v>
      </c>
      <c r="O94" s="1" t="s">
        <v>23</v>
      </c>
      <c r="P94" s="1" t="s">
        <v>26</v>
      </c>
      <c r="Q94" s="6">
        <f t="shared" si="2"/>
        <v>9.4185733105546383</v>
      </c>
      <c r="R94" s="6">
        <f t="shared" si="3"/>
        <v>9.9877367849810277</v>
      </c>
    </row>
    <row r="95" spans="1:18" x14ac:dyDescent="0.25">
      <c r="A95" s="5" t="s">
        <v>116</v>
      </c>
      <c r="B95" s="5">
        <v>194112</v>
      </c>
      <c r="C95" s="5">
        <v>131445</v>
      </c>
      <c r="D95" s="7">
        <v>7821</v>
      </c>
      <c r="E95" s="5">
        <v>0</v>
      </c>
      <c r="F95" s="5">
        <v>450</v>
      </c>
      <c r="G95" s="7">
        <v>840</v>
      </c>
      <c r="H95" s="5">
        <v>360</v>
      </c>
      <c r="I95" s="7">
        <v>750</v>
      </c>
      <c r="J95" s="7">
        <v>1000</v>
      </c>
      <c r="K95" s="5">
        <v>18140</v>
      </c>
      <c r="L95" s="5">
        <v>0</v>
      </c>
      <c r="M95" s="5">
        <v>3</v>
      </c>
      <c r="N95" s="5">
        <v>1</v>
      </c>
      <c r="O95" s="1" t="s">
        <v>25</v>
      </c>
      <c r="P95" s="1" t="s">
        <v>19</v>
      </c>
      <c r="Q95" s="6">
        <f t="shared" si="2"/>
        <v>11.78634379215806</v>
      </c>
      <c r="R95" s="6">
        <f t="shared" si="3"/>
        <v>9.8058747236691275</v>
      </c>
    </row>
    <row r="96" spans="1:18" x14ac:dyDescent="0.25">
      <c r="A96" s="5" t="s">
        <v>117</v>
      </c>
      <c r="B96" s="5">
        <v>93592</v>
      </c>
      <c r="C96" s="5">
        <v>74640</v>
      </c>
      <c r="D96" s="7">
        <v>5736</v>
      </c>
      <c r="E96" s="5">
        <v>782</v>
      </c>
      <c r="F96" s="5">
        <v>1020</v>
      </c>
      <c r="G96" s="7">
        <v>540</v>
      </c>
      <c r="H96" s="5">
        <v>360</v>
      </c>
      <c r="I96" s="7">
        <v>360</v>
      </c>
      <c r="J96" s="7">
        <v>700</v>
      </c>
      <c r="K96" s="5">
        <v>19956</v>
      </c>
      <c r="L96" s="5">
        <v>0</v>
      </c>
      <c r="M96" s="5">
        <v>2</v>
      </c>
      <c r="N96" s="5">
        <v>1</v>
      </c>
      <c r="O96" s="1" t="s">
        <v>54</v>
      </c>
      <c r="P96" s="1" t="s">
        <v>26</v>
      </c>
      <c r="Q96" s="6">
        <f t="shared" si="2"/>
        <v>11.220431835521225</v>
      </c>
      <c r="R96" s="6">
        <f t="shared" si="3"/>
        <v>9.9012851289809287</v>
      </c>
    </row>
    <row r="97" spans="1:18" x14ac:dyDescent="0.25">
      <c r="A97" s="5" t="s">
        <v>118</v>
      </c>
      <c r="B97" s="5">
        <v>62337</v>
      </c>
      <c r="C97" s="5">
        <v>53380</v>
      </c>
      <c r="D97" s="7">
        <v>10428</v>
      </c>
      <c r="E97" s="5">
        <v>2607</v>
      </c>
      <c r="F97" s="5">
        <v>600</v>
      </c>
      <c r="G97" s="7">
        <v>3000</v>
      </c>
      <c r="H97" s="5">
        <v>600</v>
      </c>
      <c r="I97" s="7">
        <v>1800</v>
      </c>
      <c r="J97" s="7">
        <v>1200</v>
      </c>
      <c r="K97" s="5">
        <v>27019</v>
      </c>
      <c r="L97" s="5">
        <v>3</v>
      </c>
      <c r="M97" s="5">
        <v>2</v>
      </c>
      <c r="N97" s="5">
        <v>1</v>
      </c>
      <c r="O97" s="1" t="s">
        <v>25</v>
      </c>
      <c r="P97" s="1" t="s">
        <v>26</v>
      </c>
      <c r="Q97" s="6">
        <f t="shared" si="2"/>
        <v>10.885191422958515</v>
      </c>
      <c r="R97" s="6">
        <f t="shared" si="3"/>
        <v>10.204295601206814</v>
      </c>
    </row>
    <row r="98" spans="1:18" x14ac:dyDescent="0.25">
      <c r="A98" s="5" t="s">
        <v>119</v>
      </c>
      <c r="B98" s="5">
        <v>23567</v>
      </c>
      <c r="C98" s="5">
        <v>23567</v>
      </c>
      <c r="D98" s="7">
        <v>5214</v>
      </c>
      <c r="E98" s="5">
        <v>1043</v>
      </c>
      <c r="F98" s="5">
        <v>1200</v>
      </c>
      <c r="G98" s="7">
        <v>2400</v>
      </c>
      <c r="H98" s="5">
        <v>360</v>
      </c>
      <c r="I98" s="7">
        <v>2400</v>
      </c>
      <c r="J98" s="7">
        <v>880</v>
      </c>
      <c r="K98" s="5">
        <v>16102</v>
      </c>
      <c r="L98" s="5">
        <v>0</v>
      </c>
      <c r="M98" s="5">
        <v>2</v>
      </c>
      <c r="N98" s="5">
        <v>1</v>
      </c>
      <c r="O98" s="1" t="s">
        <v>23</v>
      </c>
      <c r="P98" s="1" t="s">
        <v>19</v>
      </c>
      <c r="Q98" s="6">
        <f t="shared" si="2"/>
        <v>10.067602707388096</v>
      </c>
      <c r="R98" s="6">
        <f t="shared" si="3"/>
        <v>9.6866987668599265</v>
      </c>
    </row>
    <row r="99" spans="1:18" x14ac:dyDescent="0.25">
      <c r="A99" s="5" t="s">
        <v>120</v>
      </c>
      <c r="B99" s="5">
        <v>30000</v>
      </c>
      <c r="C99" s="5">
        <v>28088</v>
      </c>
      <c r="D99" s="7">
        <v>6257</v>
      </c>
      <c r="E99" s="5">
        <v>2607</v>
      </c>
      <c r="F99" s="5">
        <v>2400</v>
      </c>
      <c r="G99" s="7">
        <v>840</v>
      </c>
      <c r="H99" s="5">
        <v>1200</v>
      </c>
      <c r="I99" s="7">
        <v>3600</v>
      </c>
      <c r="J99" s="7">
        <v>1200</v>
      </c>
      <c r="K99" s="5">
        <v>21811</v>
      </c>
      <c r="L99" s="5">
        <v>0</v>
      </c>
      <c r="M99" s="5">
        <v>2</v>
      </c>
      <c r="N99" s="5">
        <v>1</v>
      </c>
      <c r="O99" s="1" t="s">
        <v>54</v>
      </c>
      <c r="P99" s="1" t="s">
        <v>26</v>
      </c>
      <c r="Q99" s="6">
        <f t="shared" si="2"/>
        <v>10.243097717848269</v>
      </c>
      <c r="R99" s="6">
        <f t="shared" si="3"/>
        <v>9.9901697086718517</v>
      </c>
    </row>
    <row r="100" spans="1:18" x14ac:dyDescent="0.25">
      <c r="A100" s="5" t="s">
        <v>121</v>
      </c>
      <c r="B100" s="5">
        <v>42800</v>
      </c>
      <c r="C100" s="5">
        <v>34451</v>
      </c>
      <c r="D100" s="7">
        <v>2607</v>
      </c>
      <c r="E100" s="5">
        <v>1564</v>
      </c>
      <c r="F100" s="5">
        <v>2400</v>
      </c>
      <c r="G100" s="7">
        <v>2400</v>
      </c>
      <c r="H100" s="5">
        <v>2400</v>
      </c>
      <c r="I100" s="7">
        <v>600</v>
      </c>
      <c r="J100" s="7">
        <v>1200</v>
      </c>
      <c r="K100" s="5">
        <v>22657</v>
      </c>
      <c r="L100" s="5">
        <v>0</v>
      </c>
      <c r="M100" s="5">
        <v>1</v>
      </c>
      <c r="N100" s="5">
        <v>0</v>
      </c>
      <c r="O100" s="1" t="s">
        <v>19</v>
      </c>
      <c r="P100" s="1" t="s">
        <v>26</v>
      </c>
      <c r="Q100" s="6">
        <f t="shared" si="2"/>
        <v>10.447293303596711</v>
      </c>
      <c r="R100" s="6">
        <f t="shared" si="3"/>
        <v>10.028224133937455</v>
      </c>
    </row>
    <row r="101" spans="1:18" x14ac:dyDescent="0.25">
      <c r="A101" s="5" t="s">
        <v>122</v>
      </c>
      <c r="B101" s="5">
        <v>12610</v>
      </c>
      <c r="C101" s="5">
        <v>12610</v>
      </c>
      <c r="D101" s="7">
        <v>6257</v>
      </c>
      <c r="E101" s="5">
        <v>1043</v>
      </c>
      <c r="F101" s="5">
        <v>0</v>
      </c>
      <c r="G101" s="7">
        <v>360</v>
      </c>
      <c r="H101" s="5">
        <v>0</v>
      </c>
      <c r="I101" s="7">
        <v>240</v>
      </c>
      <c r="J101" s="7">
        <v>1500</v>
      </c>
      <c r="K101" s="5">
        <v>15340</v>
      </c>
      <c r="L101" s="5">
        <v>0</v>
      </c>
      <c r="M101" s="5">
        <v>1</v>
      </c>
      <c r="N101" s="5">
        <v>1</v>
      </c>
      <c r="O101" s="1" t="s">
        <v>54</v>
      </c>
      <c r="P101" s="1" t="s">
        <v>26</v>
      </c>
      <c r="Q101" s="6">
        <f t="shared" si="2"/>
        <v>9.4422454289589659</v>
      </c>
      <c r="R101" s="6">
        <f t="shared" si="3"/>
        <v>9.6382190749212473</v>
      </c>
    </row>
    <row r="102" spans="1:18" x14ac:dyDescent="0.25">
      <c r="A102" s="5" t="s">
        <v>123</v>
      </c>
      <c r="B102" s="5">
        <v>67910</v>
      </c>
      <c r="C102" s="5">
        <v>53843</v>
      </c>
      <c r="D102" s="7">
        <v>10428</v>
      </c>
      <c r="E102" s="5">
        <v>1043</v>
      </c>
      <c r="F102" s="5">
        <v>1200</v>
      </c>
      <c r="G102" s="7">
        <v>3000</v>
      </c>
      <c r="H102" s="5">
        <v>3000</v>
      </c>
      <c r="I102" s="7">
        <v>600</v>
      </c>
      <c r="J102" s="7">
        <v>1800</v>
      </c>
      <c r="K102" s="5">
        <v>32621</v>
      </c>
      <c r="L102" s="5">
        <v>1</v>
      </c>
      <c r="M102" s="5">
        <v>2</v>
      </c>
      <c r="N102" s="5">
        <v>1</v>
      </c>
      <c r="O102" s="1" t="s">
        <v>25</v>
      </c>
      <c r="P102" s="1" t="s">
        <v>19</v>
      </c>
      <c r="Q102" s="6">
        <f t="shared" si="2"/>
        <v>10.89382768342006</v>
      </c>
      <c r="R102" s="6">
        <f t="shared" si="3"/>
        <v>10.392711531744357</v>
      </c>
    </row>
    <row r="103" spans="1:18" x14ac:dyDescent="0.25">
      <c r="A103" s="5" t="s">
        <v>124</v>
      </c>
      <c r="B103" s="5">
        <v>60424</v>
      </c>
      <c r="C103" s="5">
        <v>50614</v>
      </c>
      <c r="D103" s="7">
        <v>8343</v>
      </c>
      <c r="E103" s="5">
        <v>0</v>
      </c>
      <c r="F103" s="5">
        <v>1800</v>
      </c>
      <c r="G103" s="7">
        <v>3900</v>
      </c>
      <c r="H103" s="5">
        <v>1800</v>
      </c>
      <c r="I103" s="7">
        <v>780</v>
      </c>
      <c r="J103" s="7">
        <v>1650</v>
      </c>
      <c r="K103" s="5">
        <v>40443</v>
      </c>
      <c r="L103" s="5">
        <v>2</v>
      </c>
      <c r="M103" s="5">
        <v>2</v>
      </c>
      <c r="N103" s="5">
        <v>1</v>
      </c>
      <c r="O103" s="1" t="s">
        <v>23</v>
      </c>
      <c r="P103" s="1" t="s">
        <v>19</v>
      </c>
      <c r="Q103" s="6">
        <f t="shared" si="2"/>
        <v>10.831983496848645</v>
      </c>
      <c r="R103" s="6">
        <f t="shared" si="3"/>
        <v>10.607648854359173</v>
      </c>
    </row>
    <row r="104" spans="1:18" x14ac:dyDescent="0.25">
      <c r="A104" s="5" t="s">
        <v>125</v>
      </c>
      <c r="B104" s="5">
        <v>42135</v>
      </c>
      <c r="C104" s="5">
        <v>33976</v>
      </c>
      <c r="D104" s="7">
        <v>3911</v>
      </c>
      <c r="E104" s="5">
        <v>0</v>
      </c>
      <c r="F104" s="5">
        <v>840</v>
      </c>
      <c r="G104" s="7">
        <v>1680</v>
      </c>
      <c r="H104" s="5">
        <v>720</v>
      </c>
      <c r="I104" s="7">
        <v>960</v>
      </c>
      <c r="J104" s="7">
        <v>470</v>
      </c>
      <c r="K104" s="5">
        <v>12381</v>
      </c>
      <c r="L104" s="5">
        <v>0</v>
      </c>
      <c r="M104" s="5">
        <v>1</v>
      </c>
      <c r="N104" s="5">
        <v>0</v>
      </c>
      <c r="O104" s="1" t="s">
        <v>25</v>
      </c>
      <c r="P104" s="1" t="s">
        <v>26</v>
      </c>
      <c r="Q104" s="6">
        <f t="shared" si="2"/>
        <v>10.433409671993108</v>
      </c>
      <c r="R104" s="6">
        <f t="shared" si="3"/>
        <v>9.4239183184206912</v>
      </c>
    </row>
    <row r="105" spans="1:18" x14ac:dyDescent="0.25">
      <c r="A105" s="5" t="s">
        <v>126</v>
      </c>
      <c r="B105" s="5">
        <v>99987</v>
      </c>
      <c r="C105" s="5">
        <v>79787</v>
      </c>
      <c r="D105" s="7">
        <v>9125</v>
      </c>
      <c r="E105" s="5">
        <v>131</v>
      </c>
      <c r="F105" s="5">
        <v>570</v>
      </c>
      <c r="G105" s="7">
        <v>3300</v>
      </c>
      <c r="H105" s="5">
        <v>402</v>
      </c>
      <c r="I105" s="7">
        <v>1722</v>
      </c>
      <c r="J105" s="7">
        <v>2000</v>
      </c>
      <c r="K105" s="5">
        <v>50802</v>
      </c>
      <c r="L105" s="5">
        <v>0</v>
      </c>
      <c r="M105" s="5">
        <v>3</v>
      </c>
      <c r="N105" s="5">
        <v>1</v>
      </c>
      <c r="O105" s="1" t="s">
        <v>18</v>
      </c>
      <c r="P105" s="1" t="s">
        <v>26</v>
      </c>
      <c r="Q105" s="6">
        <f t="shared" si="2"/>
        <v>11.287115862898899</v>
      </c>
      <c r="R105" s="6">
        <f t="shared" si="3"/>
        <v>10.835691002870332</v>
      </c>
    </row>
    <row r="106" spans="1:18" x14ac:dyDescent="0.25">
      <c r="A106" s="5" t="s">
        <v>127</v>
      </c>
      <c r="B106" s="5">
        <v>54000</v>
      </c>
      <c r="C106" s="5">
        <v>42486</v>
      </c>
      <c r="D106" s="7">
        <v>2607</v>
      </c>
      <c r="E106" s="5">
        <v>0</v>
      </c>
      <c r="F106" s="5">
        <v>720</v>
      </c>
      <c r="G106" s="7">
        <v>600</v>
      </c>
      <c r="H106" s="5">
        <v>480</v>
      </c>
      <c r="I106" s="7">
        <v>1200</v>
      </c>
      <c r="J106" s="7">
        <v>1000</v>
      </c>
      <c r="K106" s="5">
        <v>12257</v>
      </c>
      <c r="L106" s="5">
        <v>0</v>
      </c>
      <c r="M106" s="5">
        <v>1</v>
      </c>
      <c r="N106" s="5">
        <v>1</v>
      </c>
      <c r="O106" s="1" t="s">
        <v>54</v>
      </c>
      <c r="P106" s="1" t="s">
        <v>26</v>
      </c>
      <c r="Q106" s="6">
        <f t="shared" si="2"/>
        <v>10.656929888879828</v>
      </c>
      <c r="R106" s="6">
        <f t="shared" si="3"/>
        <v>9.4138524813411646</v>
      </c>
    </row>
    <row r="107" spans="1:18" x14ac:dyDescent="0.25">
      <c r="A107" s="5" t="s">
        <v>128</v>
      </c>
      <c r="B107" s="5">
        <v>22610</v>
      </c>
      <c r="C107" s="5">
        <v>22610</v>
      </c>
      <c r="D107" s="7">
        <v>6257</v>
      </c>
      <c r="E107" s="5">
        <v>521</v>
      </c>
      <c r="F107" s="5">
        <v>0</v>
      </c>
      <c r="G107" s="7">
        <v>480</v>
      </c>
      <c r="H107" s="5">
        <v>240</v>
      </c>
      <c r="I107" s="7">
        <v>600</v>
      </c>
      <c r="J107" s="7">
        <v>140</v>
      </c>
      <c r="K107" s="5">
        <v>8338</v>
      </c>
      <c r="L107" s="5">
        <v>0</v>
      </c>
      <c r="M107" s="5">
        <v>2</v>
      </c>
      <c r="N107" s="5">
        <v>1</v>
      </c>
      <c r="O107" s="1" t="s">
        <v>18</v>
      </c>
      <c r="P107" s="1" t="s">
        <v>26</v>
      </c>
      <c r="Q107" s="6">
        <f t="shared" si="2"/>
        <v>10.026147565272016</v>
      </c>
      <c r="R107" s="6">
        <f t="shared" si="3"/>
        <v>9.0285786584407415</v>
      </c>
    </row>
    <row r="108" spans="1:18" x14ac:dyDescent="0.25">
      <c r="A108" s="5" t="s">
        <v>129</v>
      </c>
      <c r="B108" s="5">
        <v>59500</v>
      </c>
      <c r="C108" s="5">
        <v>50276</v>
      </c>
      <c r="D108" s="7">
        <v>6257</v>
      </c>
      <c r="E108" s="5">
        <v>1043</v>
      </c>
      <c r="F108" s="5">
        <v>2400</v>
      </c>
      <c r="G108" s="7">
        <v>3000</v>
      </c>
      <c r="H108" s="5">
        <v>1800</v>
      </c>
      <c r="I108" s="7">
        <v>2100</v>
      </c>
      <c r="J108" s="7">
        <v>1000</v>
      </c>
      <c r="K108" s="5">
        <v>34650</v>
      </c>
      <c r="L108" s="5">
        <v>0</v>
      </c>
      <c r="M108" s="5">
        <v>2</v>
      </c>
      <c r="N108" s="5">
        <v>1</v>
      </c>
      <c r="O108" s="1" t="s">
        <v>25</v>
      </c>
      <c r="P108" s="1" t="s">
        <v>19</v>
      </c>
      <c r="Q108" s="6">
        <f t="shared" si="2"/>
        <v>10.825283105044727</v>
      </c>
      <c r="R108" s="6">
        <f t="shared" si="3"/>
        <v>10.453053004618049</v>
      </c>
    </row>
    <row r="109" spans="1:18" x14ac:dyDescent="0.25">
      <c r="A109" s="5" t="s">
        <v>130</v>
      </c>
      <c r="B109" s="5">
        <v>26500</v>
      </c>
      <c r="C109" s="5">
        <v>22815</v>
      </c>
      <c r="D109" s="7">
        <v>3650</v>
      </c>
      <c r="E109" s="5">
        <v>0</v>
      </c>
      <c r="F109" s="5">
        <v>360</v>
      </c>
      <c r="G109" s="7">
        <v>600</v>
      </c>
      <c r="H109" s="5">
        <v>0</v>
      </c>
      <c r="I109" s="7">
        <v>600</v>
      </c>
      <c r="J109" s="7">
        <v>600</v>
      </c>
      <c r="K109" s="5">
        <v>6990</v>
      </c>
      <c r="L109" s="5">
        <v>0</v>
      </c>
      <c r="M109" s="5">
        <v>1</v>
      </c>
      <c r="N109" s="5">
        <v>1</v>
      </c>
      <c r="O109" s="1" t="s">
        <v>19</v>
      </c>
      <c r="P109" s="1" t="s">
        <v>19</v>
      </c>
      <c r="Q109" s="6">
        <f t="shared" si="2"/>
        <v>10.035173493361503</v>
      </c>
      <c r="R109" s="6">
        <f t="shared" si="3"/>
        <v>8.8522358352278552</v>
      </c>
    </row>
    <row r="110" spans="1:18" x14ac:dyDescent="0.25">
      <c r="A110" s="5" t="s">
        <v>131</v>
      </c>
      <c r="B110" s="5">
        <v>72453</v>
      </c>
      <c r="C110" s="5">
        <v>59562</v>
      </c>
      <c r="D110" s="7">
        <v>5214</v>
      </c>
      <c r="E110" s="5">
        <v>782</v>
      </c>
      <c r="F110" s="5">
        <v>1800</v>
      </c>
      <c r="G110" s="7">
        <v>4200</v>
      </c>
      <c r="H110" s="5">
        <v>1200</v>
      </c>
      <c r="I110" s="7">
        <v>1440</v>
      </c>
      <c r="J110" s="7">
        <v>1500</v>
      </c>
      <c r="K110" s="5">
        <v>24536</v>
      </c>
      <c r="L110" s="5">
        <v>0</v>
      </c>
      <c r="M110" s="5">
        <v>2</v>
      </c>
      <c r="N110" s="5">
        <v>0</v>
      </c>
      <c r="O110" s="1" t="s">
        <v>54</v>
      </c>
      <c r="P110" s="1" t="s">
        <v>26</v>
      </c>
      <c r="Q110" s="6">
        <f t="shared" si="2"/>
        <v>10.994773065817776</v>
      </c>
      <c r="R110" s="6">
        <f t="shared" si="3"/>
        <v>10.107896705794088</v>
      </c>
    </row>
    <row r="111" spans="1:18" x14ac:dyDescent="0.25">
      <c r="A111" s="5" t="s">
        <v>132</v>
      </c>
      <c r="B111" s="5">
        <v>107754</v>
      </c>
      <c r="C111" s="5">
        <v>80060</v>
      </c>
      <c r="D111" s="7">
        <v>10428</v>
      </c>
      <c r="E111" s="5">
        <v>7821</v>
      </c>
      <c r="F111" s="5">
        <v>1800</v>
      </c>
      <c r="G111" s="7">
        <v>1200</v>
      </c>
      <c r="H111" s="5">
        <v>600</v>
      </c>
      <c r="I111" s="7">
        <v>360</v>
      </c>
      <c r="J111" s="7">
        <v>1350</v>
      </c>
      <c r="K111" s="5">
        <v>36659</v>
      </c>
      <c r="L111" s="5">
        <v>1</v>
      </c>
      <c r="M111" s="5">
        <v>2</v>
      </c>
      <c r="N111" s="5">
        <v>1</v>
      </c>
      <c r="O111" s="1" t="s">
        <v>18</v>
      </c>
      <c r="P111" s="1" t="s">
        <v>19</v>
      </c>
      <c r="Q111" s="6">
        <f t="shared" si="2"/>
        <v>11.290531632546564</v>
      </c>
      <c r="R111" s="6">
        <f t="shared" si="3"/>
        <v>10.509414243334801</v>
      </c>
    </row>
    <row r="112" spans="1:18" x14ac:dyDescent="0.25">
      <c r="A112" s="5" t="s">
        <v>133</v>
      </c>
      <c r="B112" s="5">
        <v>139000</v>
      </c>
      <c r="C112" s="5">
        <v>121798</v>
      </c>
      <c r="D112" s="7">
        <v>15642</v>
      </c>
      <c r="E112" s="5">
        <v>1043</v>
      </c>
      <c r="F112" s="5">
        <v>4800</v>
      </c>
      <c r="G112" s="7">
        <v>660</v>
      </c>
      <c r="H112" s="5">
        <v>6000</v>
      </c>
      <c r="I112" s="7">
        <v>3600</v>
      </c>
      <c r="J112" s="7">
        <v>1000</v>
      </c>
      <c r="K112" s="5">
        <v>53549</v>
      </c>
      <c r="L112" s="5">
        <v>0</v>
      </c>
      <c r="M112" s="5">
        <v>2</v>
      </c>
      <c r="N112" s="5">
        <v>1</v>
      </c>
      <c r="O112" s="1" t="s">
        <v>18</v>
      </c>
      <c r="P112" s="1" t="s">
        <v>19</v>
      </c>
      <c r="Q112" s="6">
        <f t="shared" si="2"/>
        <v>11.710119213761869</v>
      </c>
      <c r="R112" s="6">
        <f t="shared" si="3"/>
        <v>10.888352401565209</v>
      </c>
    </row>
    <row r="113" spans="1:18" x14ac:dyDescent="0.25">
      <c r="A113" s="5" t="s">
        <v>134</v>
      </c>
      <c r="B113" s="5">
        <v>106500</v>
      </c>
      <c r="C113" s="5">
        <v>90970</v>
      </c>
      <c r="D113" s="7">
        <v>8343</v>
      </c>
      <c r="E113" s="5">
        <v>3129</v>
      </c>
      <c r="F113" s="5">
        <v>1500</v>
      </c>
      <c r="G113" s="7">
        <v>3300</v>
      </c>
      <c r="H113" s="5">
        <v>900</v>
      </c>
      <c r="I113" s="7">
        <v>3120</v>
      </c>
      <c r="J113" s="7">
        <v>1070</v>
      </c>
      <c r="K113" s="5">
        <v>35852</v>
      </c>
      <c r="L113" s="5">
        <v>0</v>
      </c>
      <c r="M113" s="5">
        <v>2</v>
      </c>
      <c r="N113" s="5">
        <v>1</v>
      </c>
      <c r="O113" s="1" t="s">
        <v>18</v>
      </c>
      <c r="P113" s="1" t="s">
        <v>26</v>
      </c>
      <c r="Q113" s="6">
        <f t="shared" si="2"/>
        <v>11.418285060816107</v>
      </c>
      <c r="R113" s="6">
        <f t="shared" si="3"/>
        <v>10.487154632477253</v>
      </c>
    </row>
    <row r="114" spans="1:18" x14ac:dyDescent="0.25">
      <c r="A114" s="5" t="s">
        <v>135</v>
      </c>
      <c r="B114" s="5">
        <v>81050</v>
      </c>
      <c r="C114" s="5">
        <v>62989</v>
      </c>
      <c r="D114" s="7">
        <v>7821</v>
      </c>
      <c r="E114" s="5">
        <v>261</v>
      </c>
      <c r="F114" s="5">
        <v>480</v>
      </c>
      <c r="G114" s="7">
        <v>3600</v>
      </c>
      <c r="H114" s="5">
        <v>1800</v>
      </c>
      <c r="I114" s="7">
        <v>1560</v>
      </c>
      <c r="J114" s="7">
        <v>1150</v>
      </c>
      <c r="K114" s="5">
        <v>33632</v>
      </c>
      <c r="L114" s="5">
        <v>0</v>
      </c>
      <c r="M114" s="5">
        <v>3</v>
      </c>
      <c r="N114" s="5">
        <v>1</v>
      </c>
      <c r="O114" s="1" t="s">
        <v>18</v>
      </c>
      <c r="P114" s="1" t="s">
        <v>26</v>
      </c>
      <c r="Q114" s="6">
        <f t="shared" si="2"/>
        <v>11.050715386954158</v>
      </c>
      <c r="R114" s="6">
        <f t="shared" si="3"/>
        <v>10.423233273676678</v>
      </c>
    </row>
    <row r="115" spans="1:18" x14ac:dyDescent="0.25">
      <c r="A115" s="5" t="s">
        <v>136</v>
      </c>
      <c r="B115" s="5">
        <v>6776</v>
      </c>
      <c r="C115" s="5">
        <v>6776</v>
      </c>
      <c r="D115" s="7">
        <v>5214</v>
      </c>
      <c r="E115" s="5">
        <v>0</v>
      </c>
      <c r="F115" s="5">
        <v>300</v>
      </c>
      <c r="G115" s="7">
        <v>2400</v>
      </c>
      <c r="H115" s="5">
        <v>0</v>
      </c>
      <c r="I115" s="7">
        <v>480</v>
      </c>
      <c r="J115" s="7">
        <v>460</v>
      </c>
      <c r="K115" s="5">
        <v>9219</v>
      </c>
      <c r="L115" s="5">
        <v>0</v>
      </c>
      <c r="M115" s="5">
        <v>2</v>
      </c>
      <c r="N115" s="5">
        <v>1</v>
      </c>
      <c r="O115" s="1" t="s">
        <v>23</v>
      </c>
      <c r="P115" s="1" t="s">
        <v>19</v>
      </c>
      <c r="Q115" s="6">
        <f t="shared" si="2"/>
        <v>8.821142236331891</v>
      </c>
      <c r="R115" s="6">
        <f t="shared" si="3"/>
        <v>9.1290218507985941</v>
      </c>
    </row>
    <row r="116" spans="1:18" x14ac:dyDescent="0.25">
      <c r="A116" s="5" t="s">
        <v>137</v>
      </c>
      <c r="B116" s="5">
        <v>21840</v>
      </c>
      <c r="C116" s="5">
        <v>21840</v>
      </c>
      <c r="D116" s="7">
        <v>3128</v>
      </c>
      <c r="E116" s="5">
        <v>2086</v>
      </c>
      <c r="F116" s="5">
        <v>0</v>
      </c>
      <c r="G116" s="7">
        <v>0</v>
      </c>
      <c r="H116" s="5">
        <v>0</v>
      </c>
      <c r="I116" s="7">
        <v>480</v>
      </c>
      <c r="J116" s="7">
        <v>1270</v>
      </c>
      <c r="K116" s="5">
        <v>8007</v>
      </c>
      <c r="L116" s="5">
        <v>0</v>
      </c>
      <c r="M116" s="5">
        <v>2</v>
      </c>
      <c r="N116" s="5">
        <v>0</v>
      </c>
      <c r="O116" s="1" t="s">
        <v>54</v>
      </c>
      <c r="P116" s="1" t="s">
        <v>26</v>
      </c>
      <c r="Q116" s="6">
        <f t="shared" si="2"/>
        <v>9.9914984298588418</v>
      </c>
      <c r="R116" s="6">
        <f t="shared" si="3"/>
        <v>8.9880714380726339</v>
      </c>
    </row>
    <row r="117" spans="1:18" x14ac:dyDescent="0.25">
      <c r="A117" s="5" t="s">
        <v>138</v>
      </c>
      <c r="B117" s="5">
        <v>17006</v>
      </c>
      <c r="C117" s="5">
        <v>17006</v>
      </c>
      <c r="D117" s="7">
        <v>5214</v>
      </c>
      <c r="E117" s="5">
        <v>0</v>
      </c>
      <c r="F117" s="5">
        <v>600</v>
      </c>
      <c r="G117" s="7">
        <v>1200</v>
      </c>
      <c r="H117" s="5">
        <v>600</v>
      </c>
      <c r="I117" s="7">
        <v>1800</v>
      </c>
      <c r="J117" s="7">
        <v>1000</v>
      </c>
      <c r="K117" s="5">
        <v>12514</v>
      </c>
      <c r="L117" s="5">
        <v>1</v>
      </c>
      <c r="M117" s="5">
        <v>1</v>
      </c>
      <c r="N117" s="5">
        <v>0</v>
      </c>
      <c r="O117" s="1" t="s">
        <v>25</v>
      </c>
      <c r="P117" s="1" t="s">
        <v>19</v>
      </c>
      <c r="Q117" s="6">
        <f t="shared" si="2"/>
        <v>9.7413215019457375</v>
      </c>
      <c r="R117" s="6">
        <f t="shared" si="3"/>
        <v>9.4346032965583095</v>
      </c>
    </row>
    <row r="118" spans="1:18" x14ac:dyDescent="0.25">
      <c r="A118" s="5" t="s">
        <v>139</v>
      </c>
      <c r="B118" s="5">
        <v>96919</v>
      </c>
      <c r="C118" s="5">
        <v>79283</v>
      </c>
      <c r="D118" s="7">
        <v>13557</v>
      </c>
      <c r="E118" s="5">
        <v>261</v>
      </c>
      <c r="F118" s="5">
        <v>240</v>
      </c>
      <c r="G118" s="7">
        <v>12000</v>
      </c>
      <c r="H118" s="5">
        <v>480</v>
      </c>
      <c r="I118" s="7">
        <v>2400</v>
      </c>
      <c r="J118" s="7">
        <v>2280</v>
      </c>
      <c r="K118" s="5">
        <v>37638</v>
      </c>
      <c r="L118" s="5">
        <v>2</v>
      </c>
      <c r="M118" s="5">
        <v>3</v>
      </c>
      <c r="N118" s="5">
        <v>1</v>
      </c>
      <c r="O118" s="1" t="s">
        <v>18</v>
      </c>
      <c r="P118" s="1" t="s">
        <v>26</v>
      </c>
      <c r="Q118" s="6">
        <f t="shared" si="2"/>
        <v>11.280779008853019</v>
      </c>
      <c r="R118" s="6">
        <f t="shared" si="3"/>
        <v>10.535769457324799</v>
      </c>
    </row>
    <row r="119" spans="1:18" x14ac:dyDescent="0.25">
      <c r="A119" s="5" t="s">
        <v>140</v>
      </c>
      <c r="B119" s="5">
        <v>108730</v>
      </c>
      <c r="C119" s="5">
        <v>89837</v>
      </c>
      <c r="D119" s="7">
        <v>13035</v>
      </c>
      <c r="E119" s="5">
        <v>5214</v>
      </c>
      <c r="F119" s="5">
        <v>180</v>
      </c>
      <c r="G119" s="7">
        <v>6000</v>
      </c>
      <c r="H119" s="5">
        <v>600</v>
      </c>
      <c r="I119" s="7">
        <v>1800</v>
      </c>
      <c r="J119" s="7">
        <v>1800</v>
      </c>
      <c r="K119" s="5">
        <v>37793</v>
      </c>
      <c r="L119" s="5">
        <v>0</v>
      </c>
      <c r="M119" s="5">
        <v>2</v>
      </c>
      <c r="N119" s="5">
        <v>1</v>
      </c>
      <c r="O119" s="1" t="s">
        <v>18</v>
      </c>
      <c r="P119" s="1" t="s">
        <v>19</v>
      </c>
      <c r="Q119" s="6">
        <f t="shared" si="2"/>
        <v>11.405752196156646</v>
      </c>
      <c r="R119" s="6">
        <f t="shared" si="3"/>
        <v>10.5398791792736</v>
      </c>
    </row>
    <row r="120" spans="1:18" x14ac:dyDescent="0.25">
      <c r="A120" s="5" t="s">
        <v>141</v>
      </c>
      <c r="B120" s="5">
        <v>61678</v>
      </c>
      <c r="C120" s="5">
        <v>56382</v>
      </c>
      <c r="D120" s="7">
        <v>10428</v>
      </c>
      <c r="E120" s="5">
        <v>1304</v>
      </c>
      <c r="F120" s="5">
        <v>2100</v>
      </c>
      <c r="G120" s="7">
        <v>4800</v>
      </c>
      <c r="H120" s="5">
        <v>1800</v>
      </c>
      <c r="I120" s="7">
        <v>1710</v>
      </c>
      <c r="J120" s="7">
        <v>1000</v>
      </c>
      <c r="K120" s="5">
        <v>27317</v>
      </c>
      <c r="L120" s="5">
        <v>1</v>
      </c>
      <c r="M120" s="5">
        <v>2</v>
      </c>
      <c r="N120" s="5">
        <v>1</v>
      </c>
      <c r="O120" s="1" t="s">
        <v>18</v>
      </c>
      <c r="P120" s="1" t="s">
        <v>26</v>
      </c>
      <c r="Q120" s="6">
        <f t="shared" si="2"/>
        <v>10.93990523761112</v>
      </c>
      <c r="R120" s="6">
        <f t="shared" si="3"/>
        <v>10.215264497991953</v>
      </c>
    </row>
    <row r="121" spans="1:18" x14ac:dyDescent="0.25">
      <c r="A121" s="5" t="s">
        <v>142</v>
      </c>
      <c r="B121" s="5">
        <v>60812</v>
      </c>
      <c r="C121" s="5">
        <v>49866</v>
      </c>
      <c r="D121" s="7">
        <v>6518</v>
      </c>
      <c r="E121" s="5">
        <v>2607</v>
      </c>
      <c r="F121" s="5">
        <v>2400</v>
      </c>
      <c r="G121" s="7">
        <v>3600</v>
      </c>
      <c r="H121" s="5">
        <v>600</v>
      </c>
      <c r="I121" s="7">
        <v>1320</v>
      </c>
      <c r="J121" s="7">
        <v>800</v>
      </c>
      <c r="K121" s="5">
        <v>27675</v>
      </c>
      <c r="L121" s="5">
        <v>1</v>
      </c>
      <c r="M121" s="5">
        <v>2</v>
      </c>
      <c r="N121" s="5">
        <v>1</v>
      </c>
      <c r="O121" s="1" t="s">
        <v>19</v>
      </c>
      <c r="P121" s="1" t="s">
        <v>19</v>
      </c>
      <c r="Q121" s="6">
        <f t="shared" si="2"/>
        <v>10.817094686781081</v>
      </c>
      <c r="R121" s="6">
        <f t="shared" si="3"/>
        <v>10.228284757576837</v>
      </c>
    </row>
    <row r="122" spans="1:18" x14ac:dyDescent="0.25">
      <c r="A122" s="5" t="s">
        <v>143</v>
      </c>
      <c r="B122" s="5">
        <v>85000</v>
      </c>
      <c r="C122" s="5">
        <v>68491</v>
      </c>
      <c r="D122" s="7">
        <v>5214</v>
      </c>
      <c r="E122" s="5">
        <v>5214</v>
      </c>
      <c r="F122" s="5">
        <v>1200</v>
      </c>
      <c r="G122" s="7">
        <v>1800</v>
      </c>
      <c r="H122" s="5">
        <v>600</v>
      </c>
      <c r="I122" s="7">
        <v>1800</v>
      </c>
      <c r="J122" s="7">
        <v>2725</v>
      </c>
      <c r="K122" s="5">
        <v>26697</v>
      </c>
      <c r="L122" s="5">
        <v>0</v>
      </c>
      <c r="M122" s="5">
        <v>2</v>
      </c>
      <c r="N122" s="5">
        <v>1</v>
      </c>
      <c r="O122" s="1" t="s">
        <v>54</v>
      </c>
      <c r="P122" s="1" t="s">
        <v>26</v>
      </c>
      <c r="Q122" s="6">
        <f t="shared" si="2"/>
        <v>11.134457628756993</v>
      </c>
      <c r="R122" s="6">
        <f t="shared" si="3"/>
        <v>10.192306478524971</v>
      </c>
    </row>
    <row r="123" spans="1:18" x14ac:dyDescent="0.25">
      <c r="A123" s="5" t="s">
        <v>144</v>
      </c>
      <c r="B123" s="5">
        <v>125186</v>
      </c>
      <c r="C123" s="5">
        <v>108062</v>
      </c>
      <c r="D123" s="7">
        <v>18249</v>
      </c>
      <c r="E123" s="5">
        <v>6257</v>
      </c>
      <c r="F123" s="5">
        <v>1200</v>
      </c>
      <c r="G123" s="7">
        <v>2400</v>
      </c>
      <c r="H123" s="5">
        <v>60</v>
      </c>
      <c r="I123" s="7">
        <v>1800</v>
      </c>
      <c r="J123" s="7">
        <v>1800</v>
      </c>
      <c r="K123" s="5">
        <v>50852</v>
      </c>
      <c r="L123" s="5">
        <v>2</v>
      </c>
      <c r="M123" s="5">
        <v>5</v>
      </c>
      <c r="N123" s="5">
        <v>1</v>
      </c>
      <c r="O123" s="1" t="s">
        <v>19</v>
      </c>
      <c r="P123" s="1" t="s">
        <v>26</v>
      </c>
      <c r="Q123" s="6">
        <f t="shared" si="2"/>
        <v>11.590460415462946</v>
      </c>
      <c r="R123" s="6">
        <f t="shared" si="3"/>
        <v>10.836674732070014</v>
      </c>
    </row>
    <row r="124" spans="1:18" x14ac:dyDescent="0.25">
      <c r="A124" s="5" t="s">
        <v>145</v>
      </c>
      <c r="B124" s="5">
        <v>21470</v>
      </c>
      <c r="C124" s="5">
        <v>21470</v>
      </c>
      <c r="D124" s="7">
        <v>7821</v>
      </c>
      <c r="E124" s="5">
        <v>1043</v>
      </c>
      <c r="F124" s="5">
        <v>4800</v>
      </c>
      <c r="G124" s="7">
        <v>0</v>
      </c>
      <c r="H124" s="5">
        <v>1800</v>
      </c>
      <c r="I124" s="7">
        <v>0</v>
      </c>
      <c r="J124" s="7">
        <v>1000</v>
      </c>
      <c r="K124" s="5">
        <v>31264</v>
      </c>
      <c r="L124" s="5">
        <v>1</v>
      </c>
      <c r="M124" s="5">
        <v>2</v>
      </c>
      <c r="N124" s="5">
        <v>1</v>
      </c>
      <c r="O124" s="1" t="s">
        <v>23</v>
      </c>
      <c r="P124" s="1" t="s">
        <v>26</v>
      </c>
      <c r="Q124" s="6">
        <f t="shared" si="2"/>
        <v>9.9744118908728261</v>
      </c>
      <c r="R124" s="6">
        <f t="shared" si="3"/>
        <v>10.350222554842508</v>
      </c>
    </row>
    <row r="125" spans="1:18" x14ac:dyDescent="0.25">
      <c r="A125" s="5" t="s">
        <v>146</v>
      </c>
      <c r="B125" s="5">
        <v>16796</v>
      </c>
      <c r="C125" s="5">
        <v>16796</v>
      </c>
      <c r="D125" s="7">
        <v>6518</v>
      </c>
      <c r="E125" s="5">
        <v>2086</v>
      </c>
      <c r="F125" s="5">
        <v>420</v>
      </c>
      <c r="G125" s="7">
        <v>1620</v>
      </c>
      <c r="H125" s="5">
        <v>330</v>
      </c>
      <c r="I125" s="7">
        <v>1020</v>
      </c>
      <c r="J125" s="7">
        <v>1200</v>
      </c>
      <c r="K125" s="5">
        <v>16914</v>
      </c>
      <c r="L125" s="5">
        <v>0</v>
      </c>
      <c r="M125" s="5">
        <v>2</v>
      </c>
      <c r="N125" s="5">
        <v>1</v>
      </c>
      <c r="O125" s="1" t="s">
        <v>23</v>
      </c>
      <c r="P125" s="1" t="s">
        <v>19</v>
      </c>
      <c r="Q125" s="6">
        <f t="shared" si="2"/>
        <v>9.7288960418040844</v>
      </c>
      <c r="R125" s="6">
        <f t="shared" si="3"/>
        <v>9.735896960342167</v>
      </c>
    </row>
    <row r="126" spans="1:18" x14ac:dyDescent="0.25">
      <c r="A126" s="5" t="s">
        <v>147</v>
      </c>
      <c r="B126" s="5">
        <v>36972</v>
      </c>
      <c r="C126" s="5">
        <v>33286</v>
      </c>
      <c r="D126" s="7">
        <v>13035</v>
      </c>
      <c r="E126" s="5">
        <v>0</v>
      </c>
      <c r="F126" s="5">
        <v>6000</v>
      </c>
      <c r="G126" s="7">
        <v>1560</v>
      </c>
      <c r="H126" s="5">
        <v>3600</v>
      </c>
      <c r="I126" s="7">
        <v>1200</v>
      </c>
      <c r="J126" s="7">
        <v>1600</v>
      </c>
      <c r="K126" s="5">
        <v>43145</v>
      </c>
      <c r="L126" s="5">
        <v>1</v>
      </c>
      <c r="M126" s="5">
        <v>2</v>
      </c>
      <c r="N126" s="5">
        <v>0</v>
      </c>
      <c r="O126" s="1" t="s">
        <v>19</v>
      </c>
      <c r="P126" s="1" t="s">
        <v>19</v>
      </c>
      <c r="Q126" s="6">
        <f t="shared" si="2"/>
        <v>10.412892167146671</v>
      </c>
      <c r="R126" s="6">
        <f t="shared" si="3"/>
        <v>10.672321814942407</v>
      </c>
    </row>
    <row r="127" spans="1:18" x14ac:dyDescent="0.25">
      <c r="A127" s="5" t="s">
        <v>148</v>
      </c>
      <c r="B127" s="5">
        <v>12530</v>
      </c>
      <c r="C127" s="5">
        <v>12530</v>
      </c>
      <c r="D127" s="7">
        <v>8342</v>
      </c>
      <c r="E127" s="5">
        <v>0</v>
      </c>
      <c r="F127" s="5">
        <v>0</v>
      </c>
      <c r="G127" s="7">
        <v>1200</v>
      </c>
      <c r="H127" s="5">
        <v>600</v>
      </c>
      <c r="I127" s="7">
        <v>480</v>
      </c>
      <c r="J127" s="7">
        <v>680</v>
      </c>
      <c r="K127" s="5">
        <v>13466</v>
      </c>
      <c r="L127" s="5">
        <v>0</v>
      </c>
      <c r="M127" s="5">
        <v>1</v>
      </c>
      <c r="N127" s="5">
        <v>1</v>
      </c>
      <c r="O127" s="1" t="s">
        <v>25</v>
      </c>
      <c r="P127" s="1" t="s">
        <v>26</v>
      </c>
      <c r="Q127" s="6">
        <f t="shared" si="2"/>
        <v>9.4358810478901134</v>
      </c>
      <c r="R127" s="6">
        <f t="shared" si="3"/>
        <v>9.5079232691052269</v>
      </c>
    </row>
    <row r="128" spans="1:18" x14ac:dyDescent="0.25">
      <c r="A128" s="5" t="s">
        <v>149</v>
      </c>
      <c r="B128" s="5">
        <v>102147</v>
      </c>
      <c r="C128" s="5">
        <v>84966</v>
      </c>
      <c r="D128" s="7">
        <v>15642</v>
      </c>
      <c r="E128" s="5">
        <v>2607</v>
      </c>
      <c r="F128" s="5">
        <v>2100</v>
      </c>
      <c r="G128" s="7">
        <v>2520</v>
      </c>
      <c r="H128" s="5">
        <v>3900</v>
      </c>
      <c r="I128" s="7">
        <v>3000</v>
      </c>
      <c r="J128" s="7">
        <v>2100</v>
      </c>
      <c r="K128" s="5">
        <v>52241</v>
      </c>
      <c r="L128" s="5">
        <v>2</v>
      </c>
      <c r="M128" s="5">
        <v>4</v>
      </c>
      <c r="N128" s="5">
        <v>1</v>
      </c>
      <c r="O128" s="1" t="s">
        <v>25</v>
      </c>
      <c r="P128" s="1" t="s">
        <v>19</v>
      </c>
      <c r="Q128" s="6">
        <f t="shared" si="2"/>
        <v>11.350006455451114</v>
      </c>
      <c r="R128" s="6">
        <f t="shared" si="3"/>
        <v>10.8636229061867</v>
      </c>
    </row>
    <row r="129" spans="1:18" x14ac:dyDescent="0.25">
      <c r="A129" s="5" t="s">
        <v>150</v>
      </c>
      <c r="B129" s="5">
        <v>37600</v>
      </c>
      <c r="C129" s="5">
        <v>30731</v>
      </c>
      <c r="D129" s="7">
        <v>5214</v>
      </c>
      <c r="E129" s="5">
        <v>1043</v>
      </c>
      <c r="F129" s="5">
        <v>720</v>
      </c>
      <c r="G129" s="7">
        <v>360</v>
      </c>
      <c r="H129" s="5">
        <v>600</v>
      </c>
      <c r="I129" s="7">
        <v>1800</v>
      </c>
      <c r="J129" s="7">
        <v>1200</v>
      </c>
      <c r="K129" s="5">
        <v>14497</v>
      </c>
      <c r="L129" s="5">
        <v>0</v>
      </c>
      <c r="M129" s="5">
        <v>1</v>
      </c>
      <c r="N129" s="5">
        <v>1</v>
      </c>
      <c r="O129" s="1" t="s">
        <v>54</v>
      </c>
      <c r="P129" s="1" t="s">
        <v>19</v>
      </c>
      <c r="Q129" s="6">
        <f t="shared" si="2"/>
        <v>10.333027196085467</v>
      </c>
      <c r="R129" s="6">
        <f t="shared" si="3"/>
        <v>9.5816970104508972</v>
      </c>
    </row>
    <row r="130" spans="1:18" x14ac:dyDescent="0.25">
      <c r="A130" s="5" t="s">
        <v>151</v>
      </c>
      <c r="B130" s="5">
        <v>12090</v>
      </c>
      <c r="C130" s="5">
        <v>12090</v>
      </c>
      <c r="D130" s="7">
        <v>3128</v>
      </c>
      <c r="E130" s="5">
        <v>521</v>
      </c>
      <c r="F130" s="5">
        <v>0</v>
      </c>
      <c r="G130" s="7">
        <v>0</v>
      </c>
      <c r="H130" s="5">
        <v>480</v>
      </c>
      <c r="I130" s="7">
        <v>2784</v>
      </c>
      <c r="J130" s="7">
        <v>500</v>
      </c>
      <c r="K130" s="5">
        <v>12199</v>
      </c>
      <c r="L130" s="5">
        <v>0</v>
      </c>
      <c r="M130" s="5">
        <v>1</v>
      </c>
      <c r="N130" s="5">
        <v>1</v>
      </c>
      <c r="O130" s="1" t="s">
        <v>25</v>
      </c>
      <c r="P130" s="1" t="s">
        <v>26</v>
      </c>
      <c r="Q130" s="6">
        <f t="shared" si="2"/>
        <v>9.4001339436088376</v>
      </c>
      <c r="R130" s="6">
        <f t="shared" si="3"/>
        <v>9.4091092601487372</v>
      </c>
    </row>
    <row r="131" spans="1:18" x14ac:dyDescent="0.25">
      <c r="A131" s="5" t="s">
        <v>152</v>
      </c>
      <c r="B131" s="5">
        <v>135733</v>
      </c>
      <c r="C131" s="5">
        <v>112454</v>
      </c>
      <c r="D131" s="7">
        <v>13035</v>
      </c>
      <c r="E131" s="5">
        <v>0</v>
      </c>
      <c r="F131" s="5">
        <v>720</v>
      </c>
      <c r="G131" s="7">
        <v>1200</v>
      </c>
      <c r="H131" s="5">
        <v>0</v>
      </c>
      <c r="I131" s="7">
        <v>960</v>
      </c>
      <c r="J131" s="7">
        <v>1850</v>
      </c>
      <c r="K131" s="5">
        <v>35886</v>
      </c>
      <c r="L131" s="5">
        <v>0</v>
      </c>
      <c r="M131" s="5">
        <v>4</v>
      </c>
      <c r="N131" s="5">
        <v>1</v>
      </c>
      <c r="O131" s="1" t="s">
        <v>54</v>
      </c>
      <c r="P131" s="1" t="s">
        <v>19</v>
      </c>
      <c r="Q131" s="6">
        <f t="shared" ref="Q131:Q194" si="4">LN(C131)</f>
        <v>11.630299528119867</v>
      </c>
      <c r="R131" s="6">
        <f t="shared" ref="R131:R194" si="5">LN(K131)</f>
        <v>10.488102526272613</v>
      </c>
    </row>
    <row r="132" spans="1:18" x14ac:dyDescent="0.25">
      <c r="A132" s="5" t="s">
        <v>153</v>
      </c>
      <c r="B132" s="5">
        <v>20280</v>
      </c>
      <c r="C132" s="5">
        <v>20280</v>
      </c>
      <c r="D132" s="7">
        <v>9385</v>
      </c>
      <c r="E132" s="5">
        <v>1304</v>
      </c>
      <c r="F132" s="5">
        <v>0</v>
      </c>
      <c r="G132" s="7">
        <v>1140</v>
      </c>
      <c r="H132" s="5">
        <v>240</v>
      </c>
      <c r="I132" s="7">
        <v>720</v>
      </c>
      <c r="J132" s="7">
        <v>940</v>
      </c>
      <c r="K132" s="5">
        <v>14679</v>
      </c>
      <c r="L132" s="5">
        <v>0</v>
      </c>
      <c r="M132" s="5">
        <v>2</v>
      </c>
      <c r="N132" s="5">
        <v>1</v>
      </c>
      <c r="O132" s="1" t="s">
        <v>23</v>
      </c>
      <c r="P132" s="1" t="s">
        <v>26</v>
      </c>
      <c r="Q132" s="6">
        <f t="shared" si="4"/>
        <v>9.9173904577051193</v>
      </c>
      <c r="R132" s="6">
        <f t="shared" si="5"/>
        <v>9.5941731799572327</v>
      </c>
    </row>
    <row r="133" spans="1:18" x14ac:dyDescent="0.25">
      <c r="A133" s="5" t="s">
        <v>154</v>
      </c>
      <c r="B133" s="5">
        <v>85300</v>
      </c>
      <c r="C133" s="5">
        <v>64159</v>
      </c>
      <c r="D133" s="7">
        <v>2346</v>
      </c>
      <c r="E133" s="5">
        <v>0</v>
      </c>
      <c r="F133" s="5">
        <v>600</v>
      </c>
      <c r="G133" s="7">
        <v>5400</v>
      </c>
      <c r="H133" s="5">
        <v>480</v>
      </c>
      <c r="I133" s="7">
        <v>600</v>
      </c>
      <c r="J133" s="7">
        <v>470</v>
      </c>
      <c r="K133" s="5">
        <v>14106</v>
      </c>
      <c r="L133" s="5">
        <v>0</v>
      </c>
      <c r="M133" s="5">
        <v>1</v>
      </c>
      <c r="N133" s="5">
        <v>1</v>
      </c>
      <c r="O133" s="1" t="s">
        <v>25</v>
      </c>
      <c r="P133" s="1" t="s">
        <v>19</v>
      </c>
      <c r="Q133" s="6">
        <f t="shared" si="4"/>
        <v>11.06911965638402</v>
      </c>
      <c r="R133" s="6">
        <f t="shared" si="5"/>
        <v>9.5543555177681245</v>
      </c>
    </row>
    <row r="134" spans="1:18" x14ac:dyDescent="0.25">
      <c r="A134" s="5" t="s">
        <v>155</v>
      </c>
      <c r="B134" s="5">
        <v>140943</v>
      </c>
      <c r="C134" s="5">
        <v>107933</v>
      </c>
      <c r="D134" s="7">
        <v>7821</v>
      </c>
      <c r="E134" s="5">
        <v>0</v>
      </c>
      <c r="F134" s="5">
        <v>360</v>
      </c>
      <c r="G134" s="7">
        <v>1200</v>
      </c>
      <c r="H134" s="5">
        <v>600</v>
      </c>
      <c r="I134" s="7">
        <v>1440</v>
      </c>
      <c r="J134" s="7">
        <v>1700</v>
      </c>
      <c r="K134" s="5">
        <v>31641</v>
      </c>
      <c r="L134" s="5">
        <v>0</v>
      </c>
      <c r="M134" s="5">
        <v>3</v>
      </c>
      <c r="N134" s="5">
        <v>1</v>
      </c>
      <c r="O134" s="1" t="s">
        <v>25</v>
      </c>
      <c r="P134" s="1" t="s">
        <v>19</v>
      </c>
      <c r="Q134" s="6">
        <f t="shared" si="4"/>
        <v>11.589265943226666</v>
      </c>
      <c r="R134" s="6">
        <f t="shared" si="5"/>
        <v>10.362209026944724</v>
      </c>
    </row>
    <row r="135" spans="1:18" x14ac:dyDescent="0.25">
      <c r="A135" s="5" t="s">
        <v>156</v>
      </c>
      <c r="B135" s="5">
        <v>104402</v>
      </c>
      <c r="C135" s="5">
        <v>83491</v>
      </c>
      <c r="D135" s="7">
        <v>13035</v>
      </c>
      <c r="E135" s="5">
        <v>0</v>
      </c>
      <c r="F135" s="5">
        <v>600</v>
      </c>
      <c r="G135" s="7">
        <v>1200</v>
      </c>
      <c r="H135" s="5">
        <v>300</v>
      </c>
      <c r="I135" s="7">
        <v>480</v>
      </c>
      <c r="J135" s="7">
        <v>1500</v>
      </c>
      <c r="K135" s="5">
        <v>29515</v>
      </c>
      <c r="L135" s="5">
        <v>3</v>
      </c>
      <c r="M135" s="5">
        <v>3</v>
      </c>
      <c r="N135" s="5">
        <v>1</v>
      </c>
      <c r="O135" s="1" t="s">
        <v>18</v>
      </c>
      <c r="P135" s="1" t="s">
        <v>19</v>
      </c>
      <c r="Q135" s="6">
        <f t="shared" si="4"/>
        <v>11.33249412059865</v>
      </c>
      <c r="R135" s="6">
        <f t="shared" si="5"/>
        <v>10.29265388767479</v>
      </c>
    </row>
    <row r="136" spans="1:18" x14ac:dyDescent="0.25">
      <c r="A136" s="5" t="s">
        <v>157</v>
      </c>
      <c r="B136" s="5">
        <v>88241</v>
      </c>
      <c r="C136" s="5">
        <v>70392</v>
      </c>
      <c r="D136" s="7">
        <v>9125</v>
      </c>
      <c r="E136" s="5">
        <v>0</v>
      </c>
      <c r="F136" s="5">
        <v>1800</v>
      </c>
      <c r="G136" s="7">
        <v>2040</v>
      </c>
      <c r="H136" s="5">
        <v>900</v>
      </c>
      <c r="I136" s="7">
        <v>1260</v>
      </c>
      <c r="J136" s="7">
        <v>1475</v>
      </c>
      <c r="K136" s="5">
        <v>24806</v>
      </c>
      <c r="L136" s="5">
        <v>0</v>
      </c>
      <c r="M136" s="5">
        <v>2</v>
      </c>
      <c r="N136" s="5">
        <v>1</v>
      </c>
      <c r="O136" s="1" t="s">
        <v>18</v>
      </c>
      <c r="P136" s="1" t="s">
        <v>19</v>
      </c>
      <c r="Q136" s="6">
        <f t="shared" si="4"/>
        <v>11.161834899325397</v>
      </c>
      <c r="R136" s="6">
        <f t="shared" si="5"/>
        <v>10.118840838375275</v>
      </c>
    </row>
    <row r="137" spans="1:18" x14ac:dyDescent="0.25">
      <c r="A137" s="5" t="s">
        <v>158</v>
      </c>
      <c r="B137" s="5">
        <v>92000</v>
      </c>
      <c r="C137" s="5">
        <v>73506</v>
      </c>
      <c r="D137" s="7">
        <v>8343</v>
      </c>
      <c r="E137" s="5">
        <v>1043</v>
      </c>
      <c r="F137" s="5">
        <v>960</v>
      </c>
      <c r="G137" s="7">
        <v>4680</v>
      </c>
      <c r="H137" s="5">
        <v>1080</v>
      </c>
      <c r="I137" s="7">
        <v>1200</v>
      </c>
      <c r="J137" s="7">
        <v>1200</v>
      </c>
      <c r="K137" s="5">
        <v>33015</v>
      </c>
      <c r="L137" s="5">
        <v>0</v>
      </c>
      <c r="M137" s="5">
        <v>2</v>
      </c>
      <c r="N137" s="5">
        <v>1</v>
      </c>
      <c r="O137" s="1" t="s">
        <v>18</v>
      </c>
      <c r="P137" s="1" t="s">
        <v>19</v>
      </c>
      <c r="Q137" s="6">
        <f t="shared" si="4"/>
        <v>11.205122314522226</v>
      </c>
      <c r="R137" s="6">
        <f t="shared" si="5"/>
        <v>10.404717282628672</v>
      </c>
    </row>
    <row r="138" spans="1:18" x14ac:dyDescent="0.25">
      <c r="A138" s="5" t="s">
        <v>159</v>
      </c>
      <c r="B138" s="5">
        <v>70612</v>
      </c>
      <c r="C138" s="5">
        <v>59668</v>
      </c>
      <c r="D138" s="7">
        <v>13035</v>
      </c>
      <c r="E138" s="5">
        <v>0</v>
      </c>
      <c r="F138" s="5">
        <v>0</v>
      </c>
      <c r="G138" s="7">
        <v>2880</v>
      </c>
      <c r="H138" s="5">
        <v>600</v>
      </c>
      <c r="I138" s="7">
        <v>1080</v>
      </c>
      <c r="J138" s="7">
        <v>1400</v>
      </c>
      <c r="K138" s="5">
        <v>26287</v>
      </c>
      <c r="L138" s="5">
        <v>0</v>
      </c>
      <c r="M138" s="5">
        <v>4</v>
      </c>
      <c r="N138" s="5">
        <v>1</v>
      </c>
      <c r="O138" s="1" t="s">
        <v>23</v>
      </c>
      <c r="P138" s="1" t="s">
        <v>19</v>
      </c>
      <c r="Q138" s="6">
        <f t="shared" si="4"/>
        <v>10.996551142273821</v>
      </c>
      <c r="R138" s="6">
        <f t="shared" si="5"/>
        <v>10.176829799383084</v>
      </c>
    </row>
    <row r="139" spans="1:18" x14ac:dyDescent="0.25">
      <c r="A139" s="5" t="s">
        <v>160</v>
      </c>
      <c r="B139" s="5">
        <v>65048</v>
      </c>
      <c r="C139" s="5">
        <v>56264</v>
      </c>
      <c r="D139" s="7">
        <v>6518</v>
      </c>
      <c r="E139" s="5">
        <v>1564</v>
      </c>
      <c r="F139" s="5">
        <v>2100</v>
      </c>
      <c r="G139" s="7">
        <v>3900</v>
      </c>
      <c r="H139" s="5">
        <v>900</v>
      </c>
      <c r="I139" s="7">
        <v>1020</v>
      </c>
      <c r="J139" s="7">
        <v>1300</v>
      </c>
      <c r="K139" s="5">
        <v>22777</v>
      </c>
      <c r="L139" s="5">
        <v>2</v>
      </c>
      <c r="M139" s="5">
        <v>2</v>
      </c>
      <c r="N139" s="5">
        <v>0</v>
      </c>
      <c r="O139" s="1" t="s">
        <v>54</v>
      </c>
      <c r="P139" s="1" t="s">
        <v>19</v>
      </c>
      <c r="Q139" s="6">
        <f t="shared" si="4"/>
        <v>10.937810177987854</v>
      </c>
      <c r="R139" s="6">
        <f t="shared" si="5"/>
        <v>10.033506533859862</v>
      </c>
    </row>
    <row r="140" spans="1:18" x14ac:dyDescent="0.25">
      <c r="A140" s="5" t="s">
        <v>161</v>
      </c>
      <c r="B140" s="5">
        <v>721161</v>
      </c>
      <c r="C140" s="5">
        <v>418490</v>
      </c>
      <c r="D140" s="7">
        <v>6257</v>
      </c>
      <c r="E140" s="5">
        <v>2607</v>
      </c>
      <c r="F140" s="5">
        <v>4800</v>
      </c>
      <c r="G140" s="7">
        <v>1740</v>
      </c>
      <c r="H140" s="5">
        <v>1500</v>
      </c>
      <c r="I140" s="7">
        <v>1980</v>
      </c>
      <c r="J140" s="7">
        <v>1100</v>
      </c>
      <c r="K140" s="5">
        <v>26234</v>
      </c>
      <c r="L140" s="5">
        <v>0</v>
      </c>
      <c r="M140" s="5">
        <v>2</v>
      </c>
      <c r="N140" s="5">
        <v>1</v>
      </c>
      <c r="O140" s="1" t="s">
        <v>18</v>
      </c>
      <c r="P140" s="1" t="s">
        <v>19</v>
      </c>
      <c r="Q140" s="6">
        <f t="shared" si="4"/>
        <v>12.944408273763576</v>
      </c>
      <c r="R140" s="6">
        <f t="shared" si="5"/>
        <v>10.17481155837509</v>
      </c>
    </row>
    <row r="141" spans="1:18" x14ac:dyDescent="0.25">
      <c r="A141" s="5" t="s">
        <v>162</v>
      </c>
      <c r="B141" s="5">
        <v>101600</v>
      </c>
      <c r="C141" s="5">
        <v>80390</v>
      </c>
      <c r="D141" s="7">
        <v>9385</v>
      </c>
      <c r="E141" s="5">
        <v>1825</v>
      </c>
      <c r="F141" s="5">
        <v>840</v>
      </c>
      <c r="G141" s="7">
        <v>1620</v>
      </c>
      <c r="H141" s="5">
        <v>390</v>
      </c>
      <c r="I141" s="7">
        <v>570</v>
      </c>
      <c r="J141" s="7">
        <v>510</v>
      </c>
      <c r="K141" s="5">
        <v>22190</v>
      </c>
      <c r="L141" s="5">
        <v>0</v>
      </c>
      <c r="M141" s="5">
        <v>2</v>
      </c>
      <c r="N141" s="5">
        <v>1</v>
      </c>
      <c r="O141" s="1" t="s">
        <v>18</v>
      </c>
      <c r="P141" s="1" t="s">
        <v>19</v>
      </c>
      <c r="Q141" s="6">
        <f t="shared" si="4"/>
        <v>11.294645069322007</v>
      </c>
      <c r="R141" s="6">
        <f t="shared" si="5"/>
        <v>10.007397015926639</v>
      </c>
    </row>
    <row r="142" spans="1:18" x14ac:dyDescent="0.25">
      <c r="A142" s="5" t="s">
        <v>163</v>
      </c>
      <c r="B142" s="5">
        <v>33640</v>
      </c>
      <c r="C142" s="5">
        <v>33640</v>
      </c>
      <c r="D142" s="7">
        <v>7300</v>
      </c>
      <c r="E142" s="5">
        <v>521</v>
      </c>
      <c r="F142" s="5">
        <v>0</v>
      </c>
      <c r="G142" s="7">
        <v>480</v>
      </c>
      <c r="H142" s="5">
        <v>120</v>
      </c>
      <c r="I142" s="7">
        <v>240</v>
      </c>
      <c r="J142" s="7">
        <v>1560</v>
      </c>
      <c r="K142" s="5">
        <v>16061</v>
      </c>
      <c r="L142" s="5">
        <v>0</v>
      </c>
      <c r="M142" s="5">
        <v>2</v>
      </c>
      <c r="N142" s="5">
        <v>1</v>
      </c>
      <c r="O142" s="1" t="s">
        <v>25</v>
      </c>
      <c r="P142" s="1" t="s">
        <v>26</v>
      </c>
      <c r="Q142" s="6">
        <f t="shared" si="4"/>
        <v>10.423471114086885</v>
      </c>
      <c r="R142" s="6">
        <f t="shared" si="5"/>
        <v>9.6841492520628965</v>
      </c>
    </row>
    <row r="143" spans="1:18" x14ac:dyDescent="0.25">
      <c r="A143" s="5" t="s">
        <v>164</v>
      </c>
      <c r="B143" s="5">
        <v>15196</v>
      </c>
      <c r="C143" s="5">
        <v>15196</v>
      </c>
      <c r="D143" s="7">
        <v>3650</v>
      </c>
      <c r="E143" s="5">
        <v>1043</v>
      </c>
      <c r="F143" s="5">
        <v>240</v>
      </c>
      <c r="G143" s="7">
        <v>240</v>
      </c>
      <c r="H143" s="5">
        <v>0</v>
      </c>
      <c r="I143" s="7">
        <v>240</v>
      </c>
      <c r="J143" s="7">
        <v>160</v>
      </c>
      <c r="K143" s="5">
        <v>6433</v>
      </c>
      <c r="L143" s="5">
        <v>0</v>
      </c>
      <c r="M143" s="5">
        <v>2</v>
      </c>
      <c r="N143" s="5">
        <v>1</v>
      </c>
      <c r="O143" s="1" t="s">
        <v>19</v>
      </c>
      <c r="P143" s="1" t="s">
        <v>19</v>
      </c>
      <c r="Q143" s="6">
        <f t="shared" si="4"/>
        <v>9.6287875143075166</v>
      </c>
      <c r="R143" s="6">
        <f t="shared" si="5"/>
        <v>8.7691962714110012</v>
      </c>
    </row>
    <row r="144" spans="1:18" x14ac:dyDescent="0.25">
      <c r="A144" s="5" t="s">
        <v>165</v>
      </c>
      <c r="B144" s="5">
        <v>39072</v>
      </c>
      <c r="C144" s="5">
        <v>31784</v>
      </c>
      <c r="D144" s="7">
        <v>2086</v>
      </c>
      <c r="E144" s="5">
        <v>0</v>
      </c>
      <c r="F144" s="5">
        <v>360</v>
      </c>
      <c r="G144" s="7">
        <v>300</v>
      </c>
      <c r="H144" s="5">
        <v>0</v>
      </c>
      <c r="I144" s="7">
        <v>1080</v>
      </c>
      <c r="J144" s="7">
        <v>1400</v>
      </c>
      <c r="K144" s="5">
        <v>9923</v>
      </c>
      <c r="L144" s="5">
        <v>0</v>
      </c>
      <c r="M144" s="5">
        <v>1</v>
      </c>
      <c r="N144" s="5">
        <v>1</v>
      </c>
      <c r="O144" s="1" t="s">
        <v>19</v>
      </c>
      <c r="P144" s="1" t="s">
        <v>19</v>
      </c>
      <c r="Q144" s="6">
        <f t="shared" si="4"/>
        <v>10.366718297494435</v>
      </c>
      <c r="R144" s="6">
        <f t="shared" si="5"/>
        <v>9.2026105739142423</v>
      </c>
    </row>
    <row r="145" spans="1:18" x14ac:dyDescent="0.25">
      <c r="A145" s="5" t="s">
        <v>166</v>
      </c>
      <c r="B145" s="5">
        <v>69000</v>
      </c>
      <c r="C145" s="5">
        <v>52198</v>
      </c>
      <c r="D145" s="7">
        <v>5475</v>
      </c>
      <c r="E145" s="5">
        <v>521</v>
      </c>
      <c r="F145" s="5">
        <v>600</v>
      </c>
      <c r="G145" s="7">
        <v>2400</v>
      </c>
      <c r="H145" s="5">
        <v>600</v>
      </c>
      <c r="I145" s="7">
        <v>2400</v>
      </c>
      <c r="J145" s="7">
        <v>1000</v>
      </c>
      <c r="K145" s="5">
        <v>20967</v>
      </c>
      <c r="L145" s="5">
        <v>0</v>
      </c>
      <c r="M145" s="5">
        <v>1</v>
      </c>
      <c r="N145" s="5">
        <v>1</v>
      </c>
      <c r="O145" s="1" t="s">
        <v>54</v>
      </c>
      <c r="P145" s="1" t="s">
        <v>19</v>
      </c>
      <c r="Q145" s="6">
        <f t="shared" si="4"/>
        <v>10.862799458960477</v>
      </c>
      <c r="R145" s="6">
        <f t="shared" si="5"/>
        <v>9.9507050521452385</v>
      </c>
    </row>
    <row r="146" spans="1:18" x14ac:dyDescent="0.25">
      <c r="A146" s="5" t="s">
        <v>167</v>
      </c>
      <c r="B146" s="5">
        <v>27556</v>
      </c>
      <c r="C146" s="5">
        <v>27299</v>
      </c>
      <c r="D146" s="7">
        <v>5214</v>
      </c>
      <c r="E146" s="5">
        <v>1043</v>
      </c>
      <c r="F146" s="5">
        <v>1560</v>
      </c>
      <c r="G146" s="7">
        <v>1680</v>
      </c>
      <c r="H146" s="5">
        <v>1680</v>
      </c>
      <c r="I146" s="7">
        <v>1200</v>
      </c>
      <c r="J146" s="7">
        <v>1500</v>
      </c>
      <c r="K146" s="5">
        <v>29473</v>
      </c>
      <c r="L146" s="5">
        <v>0</v>
      </c>
      <c r="M146" s="5">
        <v>1</v>
      </c>
      <c r="N146" s="5">
        <v>1</v>
      </c>
      <c r="O146" s="1" t="s">
        <v>25</v>
      </c>
      <c r="P146" s="1" t="s">
        <v>19</v>
      </c>
      <c r="Q146" s="6">
        <f t="shared" si="4"/>
        <v>10.214605350465526</v>
      </c>
      <c r="R146" s="6">
        <f t="shared" si="5"/>
        <v>10.291229868989722</v>
      </c>
    </row>
    <row r="147" spans="1:18" x14ac:dyDescent="0.25">
      <c r="A147" s="5" t="s">
        <v>168</v>
      </c>
      <c r="B147" s="5">
        <v>56484</v>
      </c>
      <c r="C147" s="5">
        <v>48420</v>
      </c>
      <c r="D147" s="7">
        <v>10428</v>
      </c>
      <c r="E147" s="5">
        <v>0</v>
      </c>
      <c r="F147" s="5">
        <v>1200</v>
      </c>
      <c r="G147" s="7">
        <v>10272</v>
      </c>
      <c r="H147" s="5">
        <v>3600</v>
      </c>
      <c r="I147" s="7">
        <v>4800</v>
      </c>
      <c r="J147" s="7">
        <v>2006</v>
      </c>
      <c r="K147" s="5">
        <v>45998</v>
      </c>
      <c r="L147" s="5">
        <v>2</v>
      </c>
      <c r="M147" s="5">
        <v>2</v>
      </c>
      <c r="N147" s="5">
        <v>1</v>
      </c>
      <c r="O147" s="1" t="s">
        <v>19</v>
      </c>
      <c r="P147" s="1" t="s">
        <v>26</v>
      </c>
      <c r="Q147" s="6">
        <f t="shared" si="4"/>
        <v>10.78766823049205</v>
      </c>
      <c r="R147" s="6">
        <f t="shared" si="5"/>
        <v>10.736353196265156</v>
      </c>
    </row>
    <row r="148" spans="1:18" x14ac:dyDescent="0.25">
      <c r="A148" s="5" t="s">
        <v>169</v>
      </c>
      <c r="B148" s="5">
        <v>22690</v>
      </c>
      <c r="C148" s="5">
        <v>22690</v>
      </c>
      <c r="D148" s="7">
        <v>6518</v>
      </c>
      <c r="E148" s="5">
        <v>0</v>
      </c>
      <c r="F148" s="5">
        <v>1200</v>
      </c>
      <c r="G148" s="7">
        <v>2280</v>
      </c>
      <c r="H148" s="5">
        <v>600</v>
      </c>
      <c r="I148" s="7">
        <v>840</v>
      </c>
      <c r="J148" s="7">
        <v>950</v>
      </c>
      <c r="K148" s="5">
        <v>15150</v>
      </c>
      <c r="L148" s="5">
        <v>0</v>
      </c>
      <c r="M148" s="5">
        <v>2</v>
      </c>
      <c r="N148" s="5">
        <v>1</v>
      </c>
      <c r="O148" s="1" t="s">
        <v>18</v>
      </c>
      <c r="P148" s="1" t="s">
        <v>19</v>
      </c>
      <c r="Q148" s="6">
        <f t="shared" si="4"/>
        <v>10.029679577773887</v>
      </c>
      <c r="R148" s="6">
        <f t="shared" si="5"/>
        <v>9.6257558109375161</v>
      </c>
    </row>
    <row r="149" spans="1:18" x14ac:dyDescent="0.25">
      <c r="A149" s="5" t="s">
        <v>170</v>
      </c>
      <c r="B149" s="5">
        <v>186831</v>
      </c>
      <c r="C149" s="5">
        <v>119999</v>
      </c>
      <c r="D149" s="7">
        <v>15642</v>
      </c>
      <c r="E149" s="5">
        <v>1043</v>
      </c>
      <c r="F149" s="5">
        <v>720</v>
      </c>
      <c r="G149" s="7">
        <v>960</v>
      </c>
      <c r="H149" s="5">
        <v>1200</v>
      </c>
      <c r="I149" s="7">
        <v>1200</v>
      </c>
      <c r="J149" s="7">
        <v>1100</v>
      </c>
      <c r="K149" s="5">
        <v>38952</v>
      </c>
      <c r="L149" s="5">
        <v>2</v>
      </c>
      <c r="M149" s="5">
        <v>2</v>
      </c>
      <c r="N149" s="5">
        <v>1</v>
      </c>
      <c r="O149" s="1" t="s">
        <v>18</v>
      </c>
      <c r="P149" s="1" t="s">
        <v>19</v>
      </c>
      <c r="Q149" s="6">
        <f t="shared" si="4"/>
        <v>11.695238688396127</v>
      </c>
      <c r="R149" s="6">
        <f t="shared" si="5"/>
        <v>10.570085397862536</v>
      </c>
    </row>
    <row r="150" spans="1:18" x14ac:dyDescent="0.25">
      <c r="A150" s="5" t="s">
        <v>171</v>
      </c>
      <c r="B150" s="5">
        <v>138110</v>
      </c>
      <c r="C150" s="5">
        <v>104463</v>
      </c>
      <c r="D150" s="7">
        <v>13035</v>
      </c>
      <c r="E150" s="5">
        <v>261</v>
      </c>
      <c r="F150" s="5">
        <v>900</v>
      </c>
      <c r="G150" s="7">
        <v>2880</v>
      </c>
      <c r="H150" s="5">
        <v>600</v>
      </c>
      <c r="I150" s="7">
        <v>600</v>
      </c>
      <c r="J150" s="7">
        <v>1500</v>
      </c>
      <c r="K150" s="5">
        <v>34180</v>
      </c>
      <c r="L150" s="5">
        <v>1</v>
      </c>
      <c r="M150" s="5">
        <v>3</v>
      </c>
      <c r="N150" s="5">
        <v>1</v>
      </c>
      <c r="O150" s="1" t="s">
        <v>18</v>
      </c>
      <c r="P150" s="1" t="s">
        <v>19</v>
      </c>
      <c r="Q150" s="6">
        <f t="shared" si="4"/>
        <v>11.556588220704842</v>
      </c>
      <c r="R150" s="6">
        <f t="shared" si="5"/>
        <v>10.439395956669582</v>
      </c>
    </row>
    <row r="151" spans="1:18" x14ac:dyDescent="0.25">
      <c r="A151" s="5" t="s">
        <v>172</v>
      </c>
      <c r="B151" s="5">
        <v>42440</v>
      </c>
      <c r="C151" s="5">
        <v>42440</v>
      </c>
      <c r="D151" s="7">
        <v>4171</v>
      </c>
      <c r="E151" s="5">
        <v>4380</v>
      </c>
      <c r="F151" s="5">
        <v>120</v>
      </c>
      <c r="G151" s="7">
        <v>2400</v>
      </c>
      <c r="H151" s="5">
        <v>240</v>
      </c>
      <c r="I151" s="7">
        <v>600</v>
      </c>
      <c r="J151" s="7">
        <v>1000</v>
      </c>
      <c r="K151" s="5">
        <v>17701</v>
      </c>
      <c r="L151" s="5">
        <v>0</v>
      </c>
      <c r="M151" s="5">
        <v>2</v>
      </c>
      <c r="N151" s="5">
        <v>1</v>
      </c>
      <c r="O151" s="1" t="s">
        <v>18</v>
      </c>
      <c r="P151" s="1" t="s">
        <v>19</v>
      </c>
      <c r="Q151" s="6">
        <f t="shared" si="4"/>
        <v>10.655846592727919</v>
      </c>
      <c r="R151" s="6">
        <f t="shared" si="5"/>
        <v>9.7813764141411568</v>
      </c>
    </row>
    <row r="152" spans="1:18" x14ac:dyDescent="0.25">
      <c r="A152" s="5" t="s">
        <v>173</v>
      </c>
      <c r="B152" s="5">
        <v>74900</v>
      </c>
      <c r="C152" s="5">
        <v>62799</v>
      </c>
      <c r="D152" s="7">
        <v>9125</v>
      </c>
      <c r="E152" s="5">
        <v>0</v>
      </c>
      <c r="F152" s="5">
        <v>480</v>
      </c>
      <c r="G152" s="7">
        <v>570</v>
      </c>
      <c r="H152" s="5">
        <v>750</v>
      </c>
      <c r="I152" s="7">
        <v>1260</v>
      </c>
      <c r="J152" s="7">
        <v>1200</v>
      </c>
      <c r="K152" s="5">
        <v>21735</v>
      </c>
      <c r="L152" s="5">
        <v>0</v>
      </c>
      <c r="M152" s="5">
        <v>2</v>
      </c>
      <c r="N152" s="5">
        <v>1</v>
      </c>
      <c r="O152" s="1" t="s">
        <v>18</v>
      </c>
      <c r="P152" s="1" t="s">
        <v>19</v>
      </c>
      <c r="Q152" s="6">
        <f t="shared" si="4"/>
        <v>11.047694428762629</v>
      </c>
      <c r="R152" s="6">
        <f t="shared" si="5"/>
        <v>9.9866791434228919</v>
      </c>
    </row>
    <row r="153" spans="1:18" x14ac:dyDescent="0.25">
      <c r="A153" s="5" t="s">
        <v>174</v>
      </c>
      <c r="B153" s="5">
        <v>150954</v>
      </c>
      <c r="C153" s="5">
        <v>103916</v>
      </c>
      <c r="D153" s="7">
        <v>13556</v>
      </c>
      <c r="E153" s="5">
        <v>1825</v>
      </c>
      <c r="F153" s="5">
        <v>600</v>
      </c>
      <c r="G153" s="7">
        <v>480</v>
      </c>
      <c r="H153" s="5">
        <v>240</v>
      </c>
      <c r="I153" s="7">
        <v>480</v>
      </c>
      <c r="J153" s="7">
        <v>1600</v>
      </c>
      <c r="K153" s="5">
        <v>36931</v>
      </c>
      <c r="L153" s="5">
        <v>2</v>
      </c>
      <c r="M153" s="5">
        <v>2</v>
      </c>
      <c r="N153" s="5">
        <v>1</v>
      </c>
      <c r="O153" s="1" t="s">
        <v>19</v>
      </c>
      <c r="P153" s="1" t="s">
        <v>19</v>
      </c>
      <c r="Q153" s="6">
        <f t="shared" si="4"/>
        <v>11.551338159456641</v>
      </c>
      <c r="R153" s="6">
        <f t="shared" si="5"/>
        <v>10.516806585736159</v>
      </c>
    </row>
    <row r="154" spans="1:18" x14ac:dyDescent="0.25">
      <c r="A154" s="5" t="s">
        <v>175</v>
      </c>
      <c r="B154" s="5">
        <v>73608</v>
      </c>
      <c r="C154" s="5">
        <v>58406</v>
      </c>
      <c r="D154" s="7">
        <v>6518</v>
      </c>
      <c r="E154" s="5">
        <v>522</v>
      </c>
      <c r="F154" s="5">
        <v>1500</v>
      </c>
      <c r="G154" s="7">
        <v>0</v>
      </c>
      <c r="H154" s="5">
        <v>420</v>
      </c>
      <c r="I154" s="7">
        <v>1200</v>
      </c>
      <c r="J154" s="7">
        <v>1000</v>
      </c>
      <c r="K154" s="5">
        <v>14414</v>
      </c>
      <c r="L154" s="5">
        <v>0</v>
      </c>
      <c r="M154" s="5">
        <v>2</v>
      </c>
      <c r="N154" s="5">
        <v>1</v>
      </c>
      <c r="O154" s="1" t="s">
        <v>25</v>
      </c>
      <c r="P154" s="1" t="s">
        <v>19</v>
      </c>
      <c r="Q154" s="6">
        <f t="shared" si="4"/>
        <v>10.975173903264981</v>
      </c>
      <c r="R154" s="6">
        <f t="shared" si="5"/>
        <v>9.5759552354843862</v>
      </c>
    </row>
    <row r="155" spans="1:18" x14ac:dyDescent="0.25">
      <c r="A155" s="5" t="s">
        <v>176</v>
      </c>
      <c r="B155" s="5">
        <v>68100</v>
      </c>
      <c r="C155" s="5">
        <v>62827</v>
      </c>
      <c r="D155" s="7">
        <v>10428</v>
      </c>
      <c r="E155" s="5">
        <v>2607</v>
      </c>
      <c r="F155" s="5">
        <v>3600</v>
      </c>
      <c r="G155" s="7">
        <v>4800</v>
      </c>
      <c r="H155" s="5">
        <v>4800</v>
      </c>
      <c r="I155" s="7">
        <v>2400</v>
      </c>
      <c r="J155" s="7">
        <v>1200</v>
      </c>
      <c r="K155" s="5">
        <v>69735</v>
      </c>
      <c r="L155" s="5">
        <v>0</v>
      </c>
      <c r="M155" s="5">
        <v>2</v>
      </c>
      <c r="N155" s="5">
        <v>1</v>
      </c>
      <c r="O155" s="1" t="s">
        <v>23</v>
      </c>
      <c r="P155" s="1" t="s">
        <v>26</v>
      </c>
      <c r="Q155" s="6">
        <f t="shared" si="4"/>
        <v>11.048140196365891</v>
      </c>
      <c r="R155" s="6">
        <f t="shared" si="5"/>
        <v>11.152457622792795</v>
      </c>
    </row>
    <row r="156" spans="1:18" x14ac:dyDescent="0.25">
      <c r="A156" s="5" t="s">
        <v>177</v>
      </c>
      <c r="B156" s="5">
        <v>26400</v>
      </c>
      <c r="C156" s="5">
        <v>26400</v>
      </c>
      <c r="D156" s="7">
        <v>10428</v>
      </c>
      <c r="E156" s="5">
        <v>0</v>
      </c>
      <c r="F156" s="5">
        <v>600</v>
      </c>
      <c r="G156" s="7">
        <v>600</v>
      </c>
      <c r="H156" s="5">
        <v>900</v>
      </c>
      <c r="I156" s="7">
        <v>600</v>
      </c>
      <c r="J156" s="7">
        <v>800</v>
      </c>
      <c r="K156" s="5">
        <v>21202</v>
      </c>
      <c r="L156" s="5">
        <v>0</v>
      </c>
      <c r="M156" s="5">
        <v>2</v>
      </c>
      <c r="N156" s="5">
        <v>1</v>
      </c>
      <c r="O156" s="1" t="s">
        <v>54</v>
      </c>
      <c r="P156" s="1" t="s">
        <v>26</v>
      </c>
      <c r="Q156" s="6">
        <f t="shared" si="4"/>
        <v>10.181119289134408</v>
      </c>
      <c r="R156" s="6">
        <f t="shared" si="5"/>
        <v>9.9618507958330422</v>
      </c>
    </row>
    <row r="157" spans="1:18" x14ac:dyDescent="0.25">
      <c r="A157" s="5" t="s">
        <v>178</v>
      </c>
      <c r="B157" s="5">
        <v>30101</v>
      </c>
      <c r="C157" s="5">
        <v>25381</v>
      </c>
      <c r="D157" s="7">
        <v>3128</v>
      </c>
      <c r="E157" s="5">
        <v>2346</v>
      </c>
      <c r="F157" s="5">
        <v>1200</v>
      </c>
      <c r="G157" s="7">
        <v>1320</v>
      </c>
      <c r="H157" s="5">
        <v>720</v>
      </c>
      <c r="I157" s="7">
        <v>360</v>
      </c>
      <c r="J157" s="7">
        <v>140</v>
      </c>
      <c r="K157" s="5">
        <v>12578</v>
      </c>
      <c r="L157" s="5">
        <v>0</v>
      </c>
      <c r="M157" s="5">
        <v>1</v>
      </c>
      <c r="N157" s="5">
        <v>0</v>
      </c>
      <c r="O157" s="1" t="s">
        <v>25</v>
      </c>
      <c r="P157" s="1" t="s">
        <v>26</v>
      </c>
      <c r="Q157" s="6">
        <f t="shared" si="4"/>
        <v>10.141756141595407</v>
      </c>
      <c r="R157" s="6">
        <f t="shared" si="5"/>
        <v>9.4397045351034485</v>
      </c>
    </row>
    <row r="158" spans="1:18" x14ac:dyDescent="0.25">
      <c r="A158" s="5" t="s">
        <v>179</v>
      </c>
      <c r="B158" s="5">
        <v>108000</v>
      </c>
      <c r="C158" s="5">
        <v>84772</v>
      </c>
      <c r="D158" s="7">
        <v>5214</v>
      </c>
      <c r="E158" s="5">
        <v>0</v>
      </c>
      <c r="F158" s="5">
        <v>780</v>
      </c>
      <c r="G158" s="7">
        <v>3300</v>
      </c>
      <c r="H158" s="5">
        <v>600</v>
      </c>
      <c r="I158" s="7">
        <v>1320</v>
      </c>
      <c r="J158" s="7">
        <v>900</v>
      </c>
      <c r="K158" s="5">
        <v>18234</v>
      </c>
      <c r="L158" s="5">
        <v>0</v>
      </c>
      <c r="M158" s="5">
        <v>2</v>
      </c>
      <c r="N158" s="5">
        <v>1</v>
      </c>
      <c r="O158" s="1" t="s">
        <v>25</v>
      </c>
      <c r="P158" s="1" t="s">
        <v>26</v>
      </c>
      <c r="Q158" s="6">
        <f t="shared" si="4"/>
        <v>11.347720578576464</v>
      </c>
      <c r="R158" s="6">
        <f t="shared" si="5"/>
        <v>9.8110432621448478</v>
      </c>
    </row>
    <row r="159" spans="1:18" x14ac:dyDescent="0.25">
      <c r="A159" s="5" t="s">
        <v>180</v>
      </c>
      <c r="B159" s="5">
        <v>98124</v>
      </c>
      <c r="C159" s="5">
        <v>73313</v>
      </c>
      <c r="D159" s="7">
        <v>7821</v>
      </c>
      <c r="E159" s="5">
        <v>521</v>
      </c>
      <c r="F159" s="5">
        <v>2400</v>
      </c>
      <c r="G159" s="7">
        <v>6000</v>
      </c>
      <c r="H159" s="5">
        <v>2400</v>
      </c>
      <c r="I159" s="7">
        <v>2400</v>
      </c>
      <c r="J159" s="7">
        <v>1700</v>
      </c>
      <c r="K159" s="5">
        <v>35942</v>
      </c>
      <c r="L159" s="5">
        <v>2</v>
      </c>
      <c r="M159" s="5">
        <v>2</v>
      </c>
      <c r="N159" s="5">
        <v>1</v>
      </c>
      <c r="O159" s="1" t="s">
        <v>23</v>
      </c>
      <c r="P159" s="1" t="s">
        <v>26</v>
      </c>
      <c r="Q159" s="6">
        <f t="shared" si="4"/>
        <v>11.202493225491926</v>
      </c>
      <c r="R159" s="6">
        <f t="shared" si="5"/>
        <v>10.489661807091968</v>
      </c>
    </row>
    <row r="160" spans="1:18" x14ac:dyDescent="0.25">
      <c r="A160" s="5" t="s">
        <v>181</v>
      </c>
      <c r="B160" s="5">
        <v>57037</v>
      </c>
      <c r="C160" s="5">
        <v>44663</v>
      </c>
      <c r="D160" s="7">
        <v>6778</v>
      </c>
      <c r="E160" s="5">
        <v>521</v>
      </c>
      <c r="F160" s="5">
        <v>240</v>
      </c>
      <c r="G160" s="7">
        <v>600</v>
      </c>
      <c r="H160" s="5">
        <v>300</v>
      </c>
      <c r="I160" s="7">
        <v>600</v>
      </c>
      <c r="J160" s="7">
        <v>1000</v>
      </c>
      <c r="K160" s="5">
        <v>12439</v>
      </c>
      <c r="L160" s="5">
        <v>0</v>
      </c>
      <c r="M160" s="5">
        <v>1</v>
      </c>
      <c r="N160" s="5">
        <v>0</v>
      </c>
      <c r="O160" s="1" t="s">
        <v>19</v>
      </c>
      <c r="P160" s="1" t="s">
        <v>19</v>
      </c>
      <c r="Q160" s="6">
        <f t="shared" si="4"/>
        <v>10.706900697343169</v>
      </c>
      <c r="R160" s="6">
        <f t="shared" si="5"/>
        <v>9.4285919772099653</v>
      </c>
    </row>
    <row r="161" spans="1:18" x14ac:dyDescent="0.25">
      <c r="A161" s="5" t="s">
        <v>182</v>
      </c>
      <c r="B161" s="5">
        <v>72365</v>
      </c>
      <c r="C161" s="5">
        <v>55499</v>
      </c>
      <c r="D161" s="7">
        <v>4693</v>
      </c>
      <c r="E161" s="5">
        <v>0</v>
      </c>
      <c r="F161" s="5">
        <v>780</v>
      </c>
      <c r="G161" s="7">
        <v>1440</v>
      </c>
      <c r="H161" s="5">
        <v>960</v>
      </c>
      <c r="I161" s="7">
        <v>1404</v>
      </c>
      <c r="J161" s="7">
        <v>920</v>
      </c>
      <c r="K161" s="5">
        <v>15477</v>
      </c>
      <c r="L161" s="5">
        <v>1</v>
      </c>
      <c r="M161" s="5">
        <v>1</v>
      </c>
      <c r="N161" s="5">
        <v>1</v>
      </c>
      <c r="O161" s="1" t="s">
        <v>19</v>
      </c>
      <c r="P161" s="1" t="s">
        <v>19</v>
      </c>
      <c r="Q161" s="6">
        <f t="shared" si="4"/>
        <v>10.924120281554181</v>
      </c>
      <c r="R161" s="6">
        <f t="shared" si="5"/>
        <v>9.6471103299127599</v>
      </c>
    </row>
    <row r="162" spans="1:18" x14ac:dyDescent="0.25">
      <c r="A162" s="5" t="s">
        <v>183</v>
      </c>
      <c r="B162" s="5">
        <v>13728</v>
      </c>
      <c r="C162" s="5">
        <v>13728</v>
      </c>
      <c r="D162" s="7">
        <v>5214</v>
      </c>
      <c r="E162" s="5">
        <v>0</v>
      </c>
      <c r="F162" s="5">
        <v>300</v>
      </c>
      <c r="G162" s="7">
        <v>240</v>
      </c>
      <c r="H162" s="5">
        <v>300</v>
      </c>
      <c r="I162" s="7">
        <v>300</v>
      </c>
      <c r="J162" s="7">
        <v>0</v>
      </c>
      <c r="K162" s="5">
        <v>6874</v>
      </c>
      <c r="L162" s="5">
        <v>0</v>
      </c>
      <c r="M162" s="5">
        <v>1</v>
      </c>
      <c r="N162" s="5">
        <v>0</v>
      </c>
      <c r="O162" s="1" t="s">
        <v>25</v>
      </c>
      <c r="P162" s="1" t="s">
        <v>19</v>
      </c>
      <c r="Q162" s="6">
        <f t="shared" si="4"/>
        <v>9.5271928217277431</v>
      </c>
      <c r="R162" s="6">
        <f t="shared" si="5"/>
        <v>8.8355014574097783</v>
      </c>
    </row>
    <row r="163" spans="1:18" x14ac:dyDescent="0.25">
      <c r="A163" s="5" t="s">
        <v>184</v>
      </c>
      <c r="B163" s="5">
        <v>10920</v>
      </c>
      <c r="C163" s="5">
        <v>10920</v>
      </c>
      <c r="D163" s="7">
        <v>1825</v>
      </c>
      <c r="E163" s="5">
        <v>0</v>
      </c>
      <c r="F163" s="5">
        <v>0</v>
      </c>
      <c r="G163" s="7">
        <v>0</v>
      </c>
      <c r="H163" s="5">
        <v>0</v>
      </c>
      <c r="I163" s="7">
        <v>120</v>
      </c>
      <c r="J163" s="7">
        <v>600</v>
      </c>
      <c r="K163" s="5">
        <v>2649</v>
      </c>
      <c r="L163" s="5">
        <v>0</v>
      </c>
      <c r="M163" s="5">
        <v>1</v>
      </c>
      <c r="N163" s="5">
        <v>0</v>
      </c>
      <c r="O163" s="1" t="s">
        <v>18</v>
      </c>
      <c r="P163" s="1" t="s">
        <v>19</v>
      </c>
      <c r="Q163" s="6">
        <f t="shared" si="4"/>
        <v>9.2983512492988964</v>
      </c>
      <c r="R163" s="6">
        <f t="shared" si="5"/>
        <v>7.8819374892720697</v>
      </c>
    </row>
    <row r="164" spans="1:18" x14ac:dyDescent="0.25">
      <c r="A164" s="5" t="s">
        <v>185</v>
      </c>
      <c r="B164" s="5">
        <v>83342</v>
      </c>
      <c r="C164" s="5">
        <v>67667</v>
      </c>
      <c r="D164" s="7">
        <v>10428</v>
      </c>
      <c r="E164" s="5">
        <v>0</v>
      </c>
      <c r="F164" s="5">
        <v>960</v>
      </c>
      <c r="G164" s="7">
        <v>5880</v>
      </c>
      <c r="H164" s="5">
        <v>240</v>
      </c>
      <c r="I164" s="7">
        <v>600</v>
      </c>
      <c r="J164" s="7">
        <v>840</v>
      </c>
      <c r="K164" s="5">
        <v>35878</v>
      </c>
      <c r="L164" s="5">
        <v>2</v>
      </c>
      <c r="M164" s="5">
        <v>2</v>
      </c>
      <c r="N164" s="5">
        <v>1</v>
      </c>
      <c r="O164" s="1" t="s">
        <v>18</v>
      </c>
      <c r="P164" s="1" t="s">
        <v>26</v>
      </c>
      <c r="Q164" s="6">
        <f t="shared" si="4"/>
        <v>11.122353895452056</v>
      </c>
      <c r="R164" s="6">
        <f t="shared" si="5"/>
        <v>10.487879573259036</v>
      </c>
    </row>
    <row r="165" spans="1:18" x14ac:dyDescent="0.25">
      <c r="A165" s="5" t="s">
        <v>186</v>
      </c>
      <c r="B165" s="5">
        <v>34880</v>
      </c>
      <c r="C165" s="5">
        <v>34880</v>
      </c>
      <c r="D165" s="7">
        <v>13035</v>
      </c>
      <c r="E165" s="5">
        <v>3128</v>
      </c>
      <c r="F165" s="5">
        <v>2400</v>
      </c>
      <c r="G165" s="7">
        <v>4320</v>
      </c>
      <c r="H165" s="5">
        <v>1200</v>
      </c>
      <c r="I165" s="7">
        <v>1440</v>
      </c>
      <c r="J165" s="7">
        <v>800</v>
      </c>
      <c r="K165" s="5">
        <v>32723</v>
      </c>
      <c r="L165" s="5">
        <v>0</v>
      </c>
      <c r="M165" s="5">
        <v>2</v>
      </c>
      <c r="N165" s="5">
        <v>1</v>
      </c>
      <c r="O165" s="1" t="s">
        <v>54</v>
      </c>
      <c r="P165" s="1" t="s">
        <v>19</v>
      </c>
      <c r="Q165" s="6">
        <f t="shared" si="4"/>
        <v>10.459668878022915</v>
      </c>
      <c r="R165" s="6">
        <f t="shared" si="5"/>
        <v>10.395833473555248</v>
      </c>
    </row>
    <row r="166" spans="1:18" x14ac:dyDescent="0.25">
      <c r="A166" s="5" t="s">
        <v>187</v>
      </c>
      <c r="B166" s="5">
        <v>156901</v>
      </c>
      <c r="C166" s="5">
        <v>116155</v>
      </c>
      <c r="D166" s="7">
        <v>16946</v>
      </c>
      <c r="E166" s="5">
        <v>522</v>
      </c>
      <c r="F166" s="5">
        <v>360</v>
      </c>
      <c r="G166" s="7">
        <v>2100</v>
      </c>
      <c r="H166" s="5">
        <v>2400</v>
      </c>
      <c r="I166" s="7">
        <v>2100</v>
      </c>
      <c r="J166" s="7">
        <v>2750</v>
      </c>
      <c r="K166" s="5">
        <v>40720</v>
      </c>
      <c r="L166" s="5">
        <v>2</v>
      </c>
      <c r="M166" s="5">
        <v>3</v>
      </c>
      <c r="N166" s="5">
        <v>1</v>
      </c>
      <c r="O166" s="1" t="s">
        <v>18</v>
      </c>
      <c r="P166" s="1" t="s">
        <v>26</v>
      </c>
      <c r="Q166" s="6">
        <f t="shared" si="4"/>
        <v>11.662680785055064</v>
      </c>
      <c r="R166" s="6">
        <f t="shared" si="5"/>
        <v>10.614474651224404</v>
      </c>
    </row>
    <row r="167" spans="1:18" x14ac:dyDescent="0.25">
      <c r="A167" s="5" t="s">
        <v>188</v>
      </c>
      <c r="B167" s="5">
        <v>13032</v>
      </c>
      <c r="C167" s="5">
        <v>13032</v>
      </c>
      <c r="D167" s="7">
        <v>5214</v>
      </c>
      <c r="E167" s="5">
        <v>1564</v>
      </c>
      <c r="F167" s="5">
        <v>240</v>
      </c>
      <c r="G167" s="7">
        <v>0</v>
      </c>
      <c r="H167" s="5">
        <v>720</v>
      </c>
      <c r="I167" s="7">
        <v>396</v>
      </c>
      <c r="J167" s="7">
        <v>90</v>
      </c>
      <c r="K167" s="5">
        <v>11806</v>
      </c>
      <c r="L167" s="5">
        <v>0</v>
      </c>
      <c r="M167" s="5">
        <v>1</v>
      </c>
      <c r="N167" s="5">
        <v>1</v>
      </c>
      <c r="O167" s="1" t="s">
        <v>25</v>
      </c>
      <c r="P167" s="1" t="s">
        <v>26</v>
      </c>
      <c r="Q167" s="6">
        <f t="shared" si="4"/>
        <v>9.4751631502818814</v>
      </c>
      <c r="R167" s="6">
        <f t="shared" si="5"/>
        <v>9.3763631558006342</v>
      </c>
    </row>
    <row r="168" spans="1:18" x14ac:dyDescent="0.25">
      <c r="A168" s="5" t="s">
        <v>189</v>
      </c>
      <c r="B168" s="5">
        <v>146205</v>
      </c>
      <c r="C168" s="5">
        <v>107550</v>
      </c>
      <c r="D168" s="7">
        <v>6257</v>
      </c>
      <c r="E168" s="5">
        <v>1043</v>
      </c>
      <c r="F168" s="5">
        <v>2400</v>
      </c>
      <c r="G168" s="7">
        <v>2400</v>
      </c>
      <c r="H168" s="5">
        <v>1200</v>
      </c>
      <c r="I168" s="7">
        <v>1200</v>
      </c>
      <c r="J168" s="7">
        <v>1200</v>
      </c>
      <c r="K168" s="5">
        <v>25900</v>
      </c>
      <c r="L168" s="5">
        <v>0</v>
      </c>
      <c r="M168" s="5">
        <v>2</v>
      </c>
      <c r="N168" s="5">
        <v>1</v>
      </c>
      <c r="O168" s="1" t="s">
        <v>54</v>
      </c>
      <c r="P168" s="1" t="s">
        <v>19</v>
      </c>
      <c r="Q168" s="6">
        <f t="shared" si="4"/>
        <v>11.585711134695876</v>
      </c>
      <c r="R168" s="6">
        <f t="shared" si="5"/>
        <v>10.161998247687629</v>
      </c>
    </row>
    <row r="169" spans="1:18" x14ac:dyDescent="0.25">
      <c r="A169" s="5" t="s">
        <v>190</v>
      </c>
      <c r="B169" s="5">
        <v>88000</v>
      </c>
      <c r="C169" s="5">
        <v>70639</v>
      </c>
      <c r="D169" s="7">
        <v>10428</v>
      </c>
      <c r="E169" s="5">
        <v>2607</v>
      </c>
      <c r="F169" s="5">
        <v>4800</v>
      </c>
      <c r="G169" s="7">
        <v>3000</v>
      </c>
      <c r="H169" s="5">
        <v>1200</v>
      </c>
      <c r="I169" s="7">
        <v>1200</v>
      </c>
      <c r="J169" s="7">
        <v>1200</v>
      </c>
      <c r="K169" s="5">
        <v>31835</v>
      </c>
      <c r="L169" s="5">
        <v>0</v>
      </c>
      <c r="M169" s="5">
        <v>2</v>
      </c>
      <c r="N169" s="5">
        <v>1</v>
      </c>
      <c r="O169" s="1" t="s">
        <v>25</v>
      </c>
      <c r="P169" s="1" t="s">
        <v>19</v>
      </c>
      <c r="Q169" s="6">
        <f t="shared" si="4"/>
        <v>11.16533767889225</v>
      </c>
      <c r="R169" s="6">
        <f t="shared" si="5"/>
        <v>10.368321592451126</v>
      </c>
    </row>
    <row r="170" spans="1:18" x14ac:dyDescent="0.25">
      <c r="A170" s="5" t="s">
        <v>191</v>
      </c>
      <c r="B170" s="5">
        <v>44304</v>
      </c>
      <c r="C170" s="5">
        <v>40230</v>
      </c>
      <c r="D170" s="7">
        <v>10428</v>
      </c>
      <c r="E170" s="5">
        <v>2607</v>
      </c>
      <c r="F170" s="5">
        <v>0</v>
      </c>
      <c r="G170" s="7">
        <v>720</v>
      </c>
      <c r="H170" s="5">
        <v>240</v>
      </c>
      <c r="I170" s="7">
        <v>360</v>
      </c>
      <c r="J170" s="7">
        <v>1200</v>
      </c>
      <c r="K170" s="5">
        <v>23833</v>
      </c>
      <c r="L170" s="5">
        <v>1</v>
      </c>
      <c r="M170" s="5">
        <v>3</v>
      </c>
      <c r="N170" s="5">
        <v>0</v>
      </c>
      <c r="O170" s="1" t="s">
        <v>18</v>
      </c>
      <c r="P170" s="1" t="s">
        <v>19</v>
      </c>
      <c r="Q170" s="6">
        <f t="shared" si="4"/>
        <v>10.602368264943834</v>
      </c>
      <c r="R170" s="6">
        <f t="shared" si="5"/>
        <v>10.078826453902199</v>
      </c>
    </row>
    <row r="171" spans="1:18" x14ac:dyDescent="0.25">
      <c r="A171" s="5" t="s">
        <v>192</v>
      </c>
      <c r="B171" s="5">
        <v>96691</v>
      </c>
      <c r="C171" s="5">
        <v>78281</v>
      </c>
      <c r="D171" s="7">
        <v>10428</v>
      </c>
      <c r="E171" s="5">
        <v>0</v>
      </c>
      <c r="F171" s="5">
        <v>2880</v>
      </c>
      <c r="G171" s="7">
        <v>2400</v>
      </c>
      <c r="H171" s="5">
        <v>1800</v>
      </c>
      <c r="I171" s="7">
        <v>840</v>
      </c>
      <c r="J171" s="7">
        <v>1400</v>
      </c>
      <c r="K171" s="5">
        <v>23760</v>
      </c>
      <c r="L171" s="5">
        <v>2</v>
      </c>
      <c r="M171" s="5">
        <v>2</v>
      </c>
      <c r="N171" s="5">
        <v>1</v>
      </c>
      <c r="O171" s="1" t="s">
        <v>18</v>
      </c>
      <c r="P171" s="1" t="s">
        <v>26</v>
      </c>
      <c r="Q171" s="6">
        <f t="shared" si="4"/>
        <v>11.268060196083502</v>
      </c>
      <c r="R171" s="6">
        <f t="shared" si="5"/>
        <v>10.075758773476581</v>
      </c>
    </row>
    <row r="172" spans="1:18" x14ac:dyDescent="0.25">
      <c r="A172" s="5" t="s">
        <v>193</v>
      </c>
      <c r="B172" s="5">
        <v>19448</v>
      </c>
      <c r="C172" s="5">
        <v>19448</v>
      </c>
      <c r="D172" s="7">
        <v>10428</v>
      </c>
      <c r="E172" s="5">
        <v>261</v>
      </c>
      <c r="F172" s="5">
        <v>1080</v>
      </c>
      <c r="G172" s="7">
        <v>2700</v>
      </c>
      <c r="H172" s="5">
        <v>600</v>
      </c>
      <c r="I172" s="7">
        <v>5580</v>
      </c>
      <c r="J172" s="7">
        <v>1075</v>
      </c>
      <c r="K172" s="5">
        <v>27620</v>
      </c>
      <c r="L172" s="5">
        <v>2</v>
      </c>
      <c r="M172" s="5">
        <v>2</v>
      </c>
      <c r="N172" s="5">
        <v>0</v>
      </c>
      <c r="O172" s="1" t="s">
        <v>23</v>
      </c>
      <c r="P172" s="1" t="s">
        <v>19</v>
      </c>
      <c r="Q172" s="6">
        <f t="shared" si="4"/>
        <v>9.8754995159959584</v>
      </c>
      <c r="R172" s="6">
        <f t="shared" si="5"/>
        <v>10.226295426963283</v>
      </c>
    </row>
    <row r="173" spans="1:18" x14ac:dyDescent="0.25">
      <c r="A173" s="5" t="s">
        <v>194</v>
      </c>
      <c r="B173" s="5">
        <v>298480</v>
      </c>
      <c r="C173" s="5">
        <v>212672</v>
      </c>
      <c r="D173" s="7">
        <v>15642</v>
      </c>
      <c r="E173" s="5">
        <v>3128</v>
      </c>
      <c r="F173" s="5">
        <v>3000</v>
      </c>
      <c r="G173" s="7">
        <v>10320</v>
      </c>
      <c r="H173" s="5">
        <v>1200</v>
      </c>
      <c r="I173" s="7">
        <v>3600</v>
      </c>
      <c r="J173" s="7">
        <v>2000</v>
      </c>
      <c r="K173" s="5">
        <v>44990</v>
      </c>
      <c r="L173" s="5">
        <v>0</v>
      </c>
      <c r="M173" s="5">
        <v>4</v>
      </c>
      <c r="N173" s="5">
        <v>1</v>
      </c>
      <c r="O173" s="1" t="s">
        <v>25</v>
      </c>
      <c r="P173" s="1" t="s">
        <v>19</v>
      </c>
      <c r="Q173" s="6">
        <f t="shared" si="4"/>
        <v>12.267506351714266</v>
      </c>
      <c r="R173" s="6">
        <f t="shared" si="5"/>
        <v>10.714195521835219</v>
      </c>
    </row>
    <row r="174" spans="1:18" x14ac:dyDescent="0.25">
      <c r="A174" s="5" t="s">
        <v>195</v>
      </c>
      <c r="B174" s="5">
        <v>43868</v>
      </c>
      <c r="C174" s="5">
        <v>41500</v>
      </c>
      <c r="D174" s="7">
        <v>13035</v>
      </c>
      <c r="E174" s="5">
        <v>913</v>
      </c>
      <c r="F174" s="5">
        <v>0</v>
      </c>
      <c r="G174" s="7">
        <v>1200</v>
      </c>
      <c r="H174" s="5">
        <v>1200</v>
      </c>
      <c r="I174" s="7">
        <v>2400</v>
      </c>
      <c r="J174" s="7">
        <v>1800</v>
      </c>
      <c r="K174" s="5">
        <v>32998</v>
      </c>
      <c r="L174" s="5">
        <v>0</v>
      </c>
      <c r="M174" s="5">
        <v>2</v>
      </c>
      <c r="N174" s="5">
        <v>1</v>
      </c>
      <c r="O174" s="1" t="s">
        <v>23</v>
      </c>
      <c r="P174" s="1" t="s">
        <v>19</v>
      </c>
      <c r="Q174" s="6">
        <f t="shared" si="4"/>
        <v>10.63344870621879</v>
      </c>
      <c r="R174" s="6">
        <f t="shared" si="5"/>
        <v>10.404202232551389</v>
      </c>
    </row>
    <row r="175" spans="1:18" x14ac:dyDescent="0.25">
      <c r="A175" s="5" t="s">
        <v>196</v>
      </c>
      <c r="B175" s="5">
        <v>70374</v>
      </c>
      <c r="C175" s="5">
        <v>59587</v>
      </c>
      <c r="D175" s="7">
        <v>13035</v>
      </c>
      <c r="E175" s="5">
        <v>6257</v>
      </c>
      <c r="F175" s="5">
        <v>360</v>
      </c>
      <c r="G175" s="7">
        <v>7200</v>
      </c>
      <c r="H175" s="5">
        <v>1200</v>
      </c>
      <c r="I175" s="7">
        <v>3600</v>
      </c>
      <c r="J175" s="7">
        <v>500</v>
      </c>
      <c r="K175" s="5">
        <v>36534</v>
      </c>
      <c r="L175" s="5">
        <v>3</v>
      </c>
      <c r="M175" s="5">
        <v>2</v>
      </c>
      <c r="N175" s="5">
        <v>1</v>
      </c>
      <c r="O175" s="1" t="s">
        <v>23</v>
      </c>
      <c r="P175" s="1" t="s">
        <v>19</v>
      </c>
      <c r="Q175" s="6">
        <f t="shared" si="4"/>
        <v>10.995192708456269</v>
      </c>
      <c r="R175" s="6">
        <f t="shared" si="5"/>
        <v>10.505998612836629</v>
      </c>
    </row>
    <row r="176" spans="1:18" x14ac:dyDescent="0.25">
      <c r="A176" s="5" t="s">
        <v>197</v>
      </c>
      <c r="B176" s="5">
        <v>56000</v>
      </c>
      <c r="C176" s="5">
        <v>43921</v>
      </c>
      <c r="D176" s="7">
        <v>5214</v>
      </c>
      <c r="E176" s="5">
        <v>1825</v>
      </c>
      <c r="F176" s="5">
        <v>1560</v>
      </c>
      <c r="G176" s="7">
        <v>1800</v>
      </c>
      <c r="H176" s="5">
        <v>3000</v>
      </c>
      <c r="I176" s="7">
        <v>1800</v>
      </c>
      <c r="J176" s="7">
        <v>1100</v>
      </c>
      <c r="K176" s="5">
        <v>21139</v>
      </c>
      <c r="L176" s="5">
        <v>0</v>
      </c>
      <c r="M176" s="5">
        <v>1</v>
      </c>
      <c r="N176" s="5">
        <v>0</v>
      </c>
      <c r="O176" s="1" t="s">
        <v>18</v>
      </c>
      <c r="P176" s="1" t="s">
        <v>19</v>
      </c>
      <c r="Q176" s="6">
        <f t="shared" si="4"/>
        <v>10.69014784459452</v>
      </c>
      <c r="R176" s="6">
        <f t="shared" si="5"/>
        <v>9.9588749546156858</v>
      </c>
    </row>
    <row r="177" spans="1:18" x14ac:dyDescent="0.25">
      <c r="A177" s="5" t="s">
        <v>198</v>
      </c>
      <c r="B177" s="5">
        <v>5124</v>
      </c>
      <c r="C177" s="5">
        <v>5124</v>
      </c>
      <c r="D177" s="7">
        <v>2086</v>
      </c>
      <c r="E177" s="5">
        <v>0</v>
      </c>
      <c r="F177" s="5">
        <v>0</v>
      </c>
      <c r="G177" s="7">
        <v>0</v>
      </c>
      <c r="H177" s="5">
        <v>1200</v>
      </c>
      <c r="I177" s="7">
        <v>0</v>
      </c>
      <c r="J177" s="7">
        <v>180</v>
      </c>
      <c r="K177" s="5">
        <v>5630</v>
      </c>
      <c r="L177" s="5">
        <v>0</v>
      </c>
      <c r="M177" s="5">
        <v>1</v>
      </c>
      <c r="N177" s="5">
        <v>0</v>
      </c>
      <c r="O177" s="1" t="s">
        <v>25</v>
      </c>
      <c r="P177" s="1" t="s">
        <v>19</v>
      </c>
      <c r="Q177" s="6">
        <f t="shared" si="4"/>
        <v>8.5416906630166256</v>
      </c>
      <c r="R177" s="6">
        <f t="shared" si="5"/>
        <v>8.6358647211337356</v>
      </c>
    </row>
    <row r="178" spans="1:18" x14ac:dyDescent="0.25">
      <c r="A178" s="5" t="s">
        <v>199</v>
      </c>
      <c r="B178" s="5">
        <v>169692</v>
      </c>
      <c r="C178" s="5">
        <v>131709</v>
      </c>
      <c r="D178" s="7">
        <v>13035</v>
      </c>
      <c r="E178" s="5">
        <v>0</v>
      </c>
      <c r="F178" s="5">
        <v>0</v>
      </c>
      <c r="G178" s="7">
        <v>4800</v>
      </c>
      <c r="H178" s="5">
        <v>1440</v>
      </c>
      <c r="I178" s="7">
        <v>1680</v>
      </c>
      <c r="J178" s="7">
        <v>2400</v>
      </c>
      <c r="K178" s="5">
        <v>25665</v>
      </c>
      <c r="L178" s="5">
        <v>0</v>
      </c>
      <c r="M178" s="5">
        <v>4</v>
      </c>
      <c r="N178" s="5">
        <v>1</v>
      </c>
      <c r="O178" s="1" t="s">
        <v>23</v>
      </c>
      <c r="P178" s="1" t="s">
        <v>19</v>
      </c>
      <c r="Q178" s="6">
        <f t="shared" si="4"/>
        <v>11.788350222526338</v>
      </c>
      <c r="R178" s="6">
        <f t="shared" si="5"/>
        <v>10.152883474994404</v>
      </c>
    </row>
    <row r="179" spans="1:18" x14ac:dyDescent="0.25">
      <c r="A179" s="5" t="s">
        <v>200</v>
      </c>
      <c r="B179" s="5">
        <v>20800</v>
      </c>
      <c r="C179" s="5">
        <v>20800</v>
      </c>
      <c r="D179" s="7">
        <v>5214</v>
      </c>
      <c r="E179" s="5">
        <v>860</v>
      </c>
      <c r="F179" s="5">
        <v>0</v>
      </c>
      <c r="G179" s="7">
        <v>1440</v>
      </c>
      <c r="H179" s="5">
        <v>180</v>
      </c>
      <c r="I179" s="7">
        <v>744</v>
      </c>
      <c r="J179" s="7">
        <v>608</v>
      </c>
      <c r="K179" s="5">
        <v>10203</v>
      </c>
      <c r="L179" s="5">
        <v>0</v>
      </c>
      <c r="M179" s="5">
        <v>2</v>
      </c>
      <c r="N179" s="5">
        <v>1</v>
      </c>
      <c r="O179" s="1" t="s">
        <v>23</v>
      </c>
      <c r="P179" s="1" t="s">
        <v>26</v>
      </c>
      <c r="Q179" s="6">
        <f t="shared" si="4"/>
        <v>9.9427082656894097</v>
      </c>
      <c r="R179" s="6">
        <f t="shared" si="5"/>
        <v>9.2304370736753043</v>
      </c>
    </row>
    <row r="180" spans="1:18" x14ac:dyDescent="0.25">
      <c r="A180" s="5" t="s">
        <v>201</v>
      </c>
      <c r="B180" s="5">
        <v>83000</v>
      </c>
      <c r="C180" s="5">
        <v>67043</v>
      </c>
      <c r="D180" s="7">
        <v>5996</v>
      </c>
      <c r="E180" s="5">
        <v>913</v>
      </c>
      <c r="F180" s="5">
        <v>1320</v>
      </c>
      <c r="G180" s="7">
        <v>1320</v>
      </c>
      <c r="H180" s="5">
        <v>660</v>
      </c>
      <c r="I180" s="7">
        <v>600</v>
      </c>
      <c r="J180" s="7">
        <v>500</v>
      </c>
      <c r="K180" s="5">
        <v>14839</v>
      </c>
      <c r="L180" s="5">
        <v>0</v>
      </c>
      <c r="M180" s="5">
        <v>2</v>
      </c>
      <c r="N180" s="5">
        <v>1</v>
      </c>
      <c r="O180" s="1" t="s">
        <v>19</v>
      </c>
      <c r="P180" s="1" t="s">
        <v>26</v>
      </c>
      <c r="Q180" s="6">
        <f t="shared" si="4"/>
        <v>11.113089483558081</v>
      </c>
      <c r="R180" s="6">
        <f t="shared" si="5"/>
        <v>9.6050141290061273</v>
      </c>
    </row>
    <row r="181" spans="1:18" x14ac:dyDescent="0.25">
      <c r="A181" s="5" t="s">
        <v>202</v>
      </c>
      <c r="B181" s="5">
        <v>47500</v>
      </c>
      <c r="C181" s="5">
        <v>37833</v>
      </c>
      <c r="D181" s="7">
        <v>4171</v>
      </c>
      <c r="E181" s="5">
        <v>1043</v>
      </c>
      <c r="F181" s="5">
        <v>960</v>
      </c>
      <c r="G181" s="7">
        <v>0</v>
      </c>
      <c r="H181" s="5">
        <v>1200</v>
      </c>
      <c r="I181" s="7">
        <v>360</v>
      </c>
      <c r="J181" s="7">
        <v>800</v>
      </c>
      <c r="K181" s="5">
        <v>13776</v>
      </c>
      <c r="L181" s="5">
        <v>0</v>
      </c>
      <c r="M181" s="5">
        <v>1</v>
      </c>
      <c r="N181" s="5">
        <v>0</v>
      </c>
      <c r="O181" s="1" t="s">
        <v>18</v>
      </c>
      <c r="P181" s="1" t="s">
        <v>19</v>
      </c>
      <c r="Q181" s="6">
        <f t="shared" si="4"/>
        <v>10.540937016623984</v>
      </c>
      <c r="R181" s="6">
        <f t="shared" si="5"/>
        <v>9.5306832266675112</v>
      </c>
    </row>
    <row r="182" spans="1:18" x14ac:dyDescent="0.25">
      <c r="A182" s="5" t="s">
        <v>203</v>
      </c>
      <c r="B182" s="5">
        <v>56550</v>
      </c>
      <c r="C182" s="5">
        <v>49980</v>
      </c>
      <c r="D182" s="7">
        <v>5214</v>
      </c>
      <c r="E182" s="5">
        <v>2086</v>
      </c>
      <c r="F182" s="5">
        <v>2400</v>
      </c>
      <c r="G182" s="7">
        <v>4800</v>
      </c>
      <c r="H182" s="5">
        <v>240</v>
      </c>
      <c r="I182" s="7">
        <v>444</v>
      </c>
      <c r="J182" s="7">
        <v>1060</v>
      </c>
      <c r="K182" s="5">
        <v>24623</v>
      </c>
      <c r="L182" s="5">
        <v>0</v>
      </c>
      <c r="M182" s="5">
        <v>2</v>
      </c>
      <c r="N182" s="5">
        <v>0</v>
      </c>
      <c r="O182" s="1" t="s">
        <v>19</v>
      </c>
      <c r="P182" s="1" t="s">
        <v>26</v>
      </c>
      <c r="Q182" s="6">
        <f t="shared" si="4"/>
        <v>10.819378204388943</v>
      </c>
      <c r="R182" s="6">
        <f t="shared" si="5"/>
        <v>10.111436244467795</v>
      </c>
    </row>
    <row r="183" spans="1:18" x14ac:dyDescent="0.25">
      <c r="A183" s="5" t="s">
        <v>204</v>
      </c>
      <c r="B183" s="5">
        <v>48650</v>
      </c>
      <c r="C183" s="5">
        <v>44215</v>
      </c>
      <c r="D183" s="7">
        <v>9125</v>
      </c>
      <c r="E183" s="5">
        <v>0</v>
      </c>
      <c r="F183" s="5">
        <v>300</v>
      </c>
      <c r="G183" s="7">
        <v>3000</v>
      </c>
      <c r="H183" s="5">
        <v>480</v>
      </c>
      <c r="I183" s="7">
        <v>3000</v>
      </c>
      <c r="J183" s="7">
        <v>500</v>
      </c>
      <c r="K183" s="5">
        <v>20117</v>
      </c>
      <c r="L183" s="5">
        <v>4</v>
      </c>
      <c r="M183" s="5">
        <v>2</v>
      </c>
      <c r="N183" s="5">
        <v>1</v>
      </c>
      <c r="O183" s="1" t="s">
        <v>18</v>
      </c>
      <c r="P183" s="1" t="s">
        <v>26</v>
      </c>
      <c r="Q183" s="6">
        <f t="shared" si="4"/>
        <v>10.696819377009836</v>
      </c>
      <c r="R183" s="6">
        <f t="shared" si="5"/>
        <v>9.9093205077285713</v>
      </c>
    </row>
    <row r="184" spans="1:18" x14ac:dyDescent="0.25">
      <c r="A184" s="5" t="s">
        <v>205</v>
      </c>
      <c r="B184" s="5">
        <v>71612</v>
      </c>
      <c r="C184" s="5">
        <v>59086</v>
      </c>
      <c r="D184" s="7">
        <v>10428</v>
      </c>
      <c r="E184" s="5">
        <v>0</v>
      </c>
      <c r="F184" s="5">
        <v>360</v>
      </c>
      <c r="G184" s="7">
        <v>1200</v>
      </c>
      <c r="H184" s="5">
        <v>0</v>
      </c>
      <c r="I184" s="7">
        <v>6000</v>
      </c>
      <c r="J184" s="7">
        <v>1800</v>
      </c>
      <c r="K184" s="5">
        <v>22995</v>
      </c>
      <c r="L184" s="5">
        <v>0</v>
      </c>
      <c r="M184" s="5">
        <v>2</v>
      </c>
      <c r="N184" s="5">
        <v>1</v>
      </c>
      <c r="O184" s="1" t="s">
        <v>23</v>
      </c>
      <c r="P184" s="1" t="s">
        <v>26</v>
      </c>
      <c r="Q184" s="6">
        <f t="shared" si="4"/>
        <v>10.986749288699293</v>
      </c>
      <c r="R184" s="6">
        <f t="shared" si="5"/>
        <v>10.043032079974024</v>
      </c>
    </row>
    <row r="185" spans="1:18" x14ac:dyDescent="0.25">
      <c r="A185" s="5" t="s">
        <v>206</v>
      </c>
      <c r="B185" s="5">
        <v>86000</v>
      </c>
      <c r="C185" s="5">
        <v>65180</v>
      </c>
      <c r="D185" s="7">
        <v>2086</v>
      </c>
      <c r="E185" s="5">
        <v>1043</v>
      </c>
      <c r="F185" s="5">
        <v>180</v>
      </c>
      <c r="G185" s="7">
        <v>960</v>
      </c>
      <c r="H185" s="5">
        <v>0</v>
      </c>
      <c r="I185" s="7">
        <v>7200</v>
      </c>
      <c r="J185" s="7">
        <v>1280</v>
      </c>
      <c r="K185" s="5">
        <v>14549</v>
      </c>
      <c r="L185" s="5">
        <v>0</v>
      </c>
      <c r="M185" s="5">
        <v>1</v>
      </c>
      <c r="N185" s="5">
        <v>0</v>
      </c>
      <c r="O185" s="1" t="s">
        <v>54</v>
      </c>
      <c r="P185" s="1" t="s">
        <v>26</v>
      </c>
      <c r="Q185" s="6">
        <f t="shared" si="4"/>
        <v>11.084907952391552</v>
      </c>
      <c r="R185" s="6">
        <f t="shared" si="5"/>
        <v>9.5852775417153886</v>
      </c>
    </row>
    <row r="186" spans="1:18" x14ac:dyDescent="0.25">
      <c r="A186" s="5" t="s">
        <v>207</v>
      </c>
      <c r="B186" s="5">
        <v>44300</v>
      </c>
      <c r="C186" s="5">
        <v>35525</v>
      </c>
      <c r="D186" s="7">
        <v>5214</v>
      </c>
      <c r="E186" s="5">
        <v>0</v>
      </c>
      <c r="F186" s="5">
        <v>480</v>
      </c>
      <c r="G186" s="7">
        <v>0</v>
      </c>
      <c r="H186" s="5">
        <v>960</v>
      </c>
      <c r="I186" s="7">
        <v>1440</v>
      </c>
      <c r="J186" s="7">
        <v>700</v>
      </c>
      <c r="K186" s="5">
        <v>20515</v>
      </c>
      <c r="L186" s="5">
        <v>0</v>
      </c>
      <c r="M186" s="5">
        <v>1</v>
      </c>
      <c r="N186" s="5">
        <v>0</v>
      </c>
      <c r="O186" s="1" t="s">
        <v>18</v>
      </c>
      <c r="P186" s="1" t="s">
        <v>26</v>
      </c>
      <c r="Q186" s="6">
        <f t="shared" si="4"/>
        <v>10.477991952965301</v>
      </c>
      <c r="R186" s="6">
        <f t="shared" si="5"/>
        <v>9.9289116048762871</v>
      </c>
    </row>
    <row r="187" spans="1:18" x14ac:dyDescent="0.25">
      <c r="A187" s="5" t="s">
        <v>208</v>
      </c>
      <c r="B187" s="5">
        <v>29898</v>
      </c>
      <c r="C187" s="5">
        <v>25832</v>
      </c>
      <c r="D187" s="7">
        <v>3128</v>
      </c>
      <c r="E187" s="5">
        <v>0</v>
      </c>
      <c r="F187" s="5">
        <v>360</v>
      </c>
      <c r="G187" s="7">
        <v>480</v>
      </c>
      <c r="H187" s="5">
        <v>120</v>
      </c>
      <c r="I187" s="7">
        <v>600</v>
      </c>
      <c r="J187" s="7">
        <v>400</v>
      </c>
      <c r="K187" s="5">
        <v>10553</v>
      </c>
      <c r="L187" s="5">
        <v>0</v>
      </c>
      <c r="M187" s="5">
        <v>1</v>
      </c>
      <c r="N187" s="5">
        <v>1</v>
      </c>
      <c r="O187" s="1" t="s">
        <v>23</v>
      </c>
      <c r="P187" s="1" t="s">
        <v>26</v>
      </c>
      <c r="Q187" s="6">
        <f t="shared" si="4"/>
        <v>10.159369312438111</v>
      </c>
      <c r="R187" s="6">
        <f t="shared" si="5"/>
        <v>9.2641654586710906</v>
      </c>
    </row>
    <row r="188" spans="1:18" x14ac:dyDescent="0.25">
      <c r="A188" s="5" t="s">
        <v>209</v>
      </c>
      <c r="B188" s="5">
        <v>52200</v>
      </c>
      <c r="C188" s="5">
        <v>52200</v>
      </c>
      <c r="D188" s="7">
        <v>5214</v>
      </c>
      <c r="E188" s="5">
        <v>0</v>
      </c>
      <c r="F188" s="5">
        <v>2400</v>
      </c>
      <c r="G188" s="7">
        <v>7200</v>
      </c>
      <c r="H188" s="5">
        <v>600</v>
      </c>
      <c r="I188" s="7">
        <v>6000</v>
      </c>
      <c r="J188" s="7">
        <v>1200</v>
      </c>
      <c r="K188" s="5">
        <v>34914</v>
      </c>
      <c r="L188" s="5">
        <v>0</v>
      </c>
      <c r="M188" s="5">
        <v>2</v>
      </c>
      <c r="N188" s="5">
        <v>1</v>
      </c>
      <c r="O188" s="1" t="s">
        <v>19</v>
      </c>
      <c r="P188" s="1" t="s">
        <v>26</v>
      </c>
      <c r="Q188" s="6">
        <f t="shared" si="4"/>
        <v>10.86283777387073</v>
      </c>
      <c r="R188" s="6">
        <f t="shared" si="5"/>
        <v>10.460643173884725</v>
      </c>
    </row>
    <row r="189" spans="1:18" x14ac:dyDescent="0.25">
      <c r="A189" s="5" t="s">
        <v>210</v>
      </c>
      <c r="B189" s="5">
        <v>15732</v>
      </c>
      <c r="C189" s="5">
        <v>15732</v>
      </c>
      <c r="D189" s="7">
        <v>4693</v>
      </c>
      <c r="E189" s="5">
        <v>261</v>
      </c>
      <c r="F189" s="5">
        <v>0</v>
      </c>
      <c r="G189" s="7">
        <v>0</v>
      </c>
      <c r="H189" s="5">
        <v>0</v>
      </c>
      <c r="I189" s="7">
        <v>240</v>
      </c>
      <c r="J189" s="7">
        <v>1100</v>
      </c>
      <c r="K189" s="5">
        <v>7444</v>
      </c>
      <c r="L189" s="5">
        <v>0</v>
      </c>
      <c r="M189" s="5">
        <v>1</v>
      </c>
      <c r="N189" s="5">
        <v>1</v>
      </c>
      <c r="O189" s="1" t="s">
        <v>23</v>
      </c>
      <c r="P189" s="1" t="s">
        <v>26</v>
      </c>
      <c r="Q189" s="6">
        <f t="shared" si="4"/>
        <v>9.6634521335517007</v>
      </c>
      <c r="R189" s="6">
        <f t="shared" si="5"/>
        <v>8.9151636177621416</v>
      </c>
    </row>
    <row r="190" spans="1:18" x14ac:dyDescent="0.25">
      <c r="A190" s="5" t="s">
        <v>211</v>
      </c>
      <c r="B190" s="5">
        <v>11960</v>
      </c>
      <c r="C190" s="5">
        <v>11960</v>
      </c>
      <c r="D190" s="7">
        <v>3128</v>
      </c>
      <c r="E190" s="5">
        <v>0</v>
      </c>
      <c r="F190" s="5">
        <v>0</v>
      </c>
      <c r="G190" s="7">
        <v>240</v>
      </c>
      <c r="H190" s="5">
        <v>0</v>
      </c>
      <c r="I190" s="7">
        <v>600</v>
      </c>
      <c r="J190" s="7">
        <v>900</v>
      </c>
      <c r="K190" s="5">
        <v>5068</v>
      </c>
      <c r="L190" s="5">
        <v>0</v>
      </c>
      <c r="M190" s="5">
        <v>1</v>
      </c>
      <c r="N190" s="5">
        <v>0</v>
      </c>
      <c r="O190" s="1" t="s">
        <v>18</v>
      </c>
      <c r="P190" s="1" t="s">
        <v>19</v>
      </c>
      <c r="Q190" s="6">
        <f t="shared" si="4"/>
        <v>9.3893230275046236</v>
      </c>
      <c r="R190" s="6">
        <f t="shared" si="5"/>
        <v>8.5307015414410294</v>
      </c>
    </row>
    <row r="191" spans="1:18" x14ac:dyDescent="0.25">
      <c r="A191" s="5" t="s">
        <v>212</v>
      </c>
      <c r="B191" s="5">
        <v>144259</v>
      </c>
      <c r="C191" s="5">
        <v>109132</v>
      </c>
      <c r="D191" s="7">
        <v>24767</v>
      </c>
      <c r="E191" s="5">
        <v>0</v>
      </c>
      <c r="F191" s="5">
        <v>300</v>
      </c>
      <c r="G191" s="7">
        <v>2700</v>
      </c>
      <c r="H191" s="5">
        <v>120</v>
      </c>
      <c r="I191" s="7">
        <v>240</v>
      </c>
      <c r="J191" s="7">
        <v>4050</v>
      </c>
      <c r="K191" s="5">
        <v>43633</v>
      </c>
      <c r="L191" s="5">
        <v>3</v>
      </c>
      <c r="M191" s="5">
        <v>6</v>
      </c>
      <c r="N191" s="5">
        <v>1</v>
      </c>
      <c r="O191" s="1" t="s">
        <v>54</v>
      </c>
      <c r="P191" s="1" t="s">
        <v>19</v>
      </c>
      <c r="Q191" s="6">
        <f t="shared" si="4"/>
        <v>11.600313437705445</v>
      </c>
      <c r="R191" s="6">
        <f t="shared" si="5"/>
        <v>10.683569023781297</v>
      </c>
    </row>
    <row r="192" spans="1:18" x14ac:dyDescent="0.25">
      <c r="A192" s="5" t="s">
        <v>213</v>
      </c>
      <c r="B192" s="5">
        <v>99280</v>
      </c>
      <c r="C192" s="5">
        <v>82969</v>
      </c>
      <c r="D192" s="7">
        <v>10428</v>
      </c>
      <c r="E192" s="5">
        <v>1043</v>
      </c>
      <c r="F192" s="5">
        <v>1200</v>
      </c>
      <c r="G192" s="7">
        <v>1440</v>
      </c>
      <c r="H192" s="5">
        <v>600</v>
      </c>
      <c r="I192" s="7">
        <v>2400</v>
      </c>
      <c r="J192" s="7">
        <v>1400</v>
      </c>
      <c r="K192" s="5">
        <v>24711</v>
      </c>
      <c r="L192" s="5">
        <v>2</v>
      </c>
      <c r="M192" s="5">
        <v>3</v>
      </c>
      <c r="N192" s="5">
        <v>1</v>
      </c>
      <c r="O192" s="1" t="s">
        <v>23</v>
      </c>
      <c r="P192" s="1" t="s">
        <v>26</v>
      </c>
      <c r="Q192" s="6">
        <f t="shared" si="4"/>
        <v>11.326222323036584</v>
      </c>
      <c r="R192" s="6">
        <f t="shared" si="5"/>
        <v>10.115003767609359</v>
      </c>
    </row>
    <row r="193" spans="1:18" x14ac:dyDescent="0.25">
      <c r="A193" s="5" t="s">
        <v>214</v>
      </c>
      <c r="B193" s="5">
        <v>134500</v>
      </c>
      <c r="C193" s="5">
        <v>98651</v>
      </c>
      <c r="D193" s="7">
        <v>7039</v>
      </c>
      <c r="E193" s="5">
        <v>4171</v>
      </c>
      <c r="F193" s="5">
        <v>2010</v>
      </c>
      <c r="G193" s="7">
        <v>2760</v>
      </c>
      <c r="H193" s="5">
        <v>660</v>
      </c>
      <c r="I193" s="7">
        <v>1428</v>
      </c>
      <c r="J193" s="7">
        <v>1000</v>
      </c>
      <c r="K193" s="5">
        <v>34987</v>
      </c>
      <c r="L193" s="5">
        <v>0</v>
      </c>
      <c r="M193" s="5">
        <v>2</v>
      </c>
      <c r="N193" s="5">
        <v>1</v>
      </c>
      <c r="O193" s="1" t="s">
        <v>25</v>
      </c>
      <c r="P193" s="1" t="s">
        <v>19</v>
      </c>
      <c r="Q193" s="6">
        <f t="shared" si="4"/>
        <v>11.499343648246825</v>
      </c>
      <c r="R193" s="6">
        <f t="shared" si="5"/>
        <v>10.462731842903445</v>
      </c>
    </row>
    <row r="194" spans="1:18" x14ac:dyDescent="0.25">
      <c r="A194" s="5" t="s">
        <v>215</v>
      </c>
      <c r="B194" s="5">
        <v>105000</v>
      </c>
      <c r="C194" s="5">
        <v>76558</v>
      </c>
      <c r="D194" s="7">
        <v>7821</v>
      </c>
      <c r="E194" s="5">
        <v>1564</v>
      </c>
      <c r="F194" s="5">
        <v>300</v>
      </c>
      <c r="G194" s="7">
        <v>720</v>
      </c>
      <c r="H194" s="5">
        <v>900</v>
      </c>
      <c r="I194" s="7">
        <v>1740</v>
      </c>
      <c r="J194" s="7">
        <v>715</v>
      </c>
      <c r="K194" s="5">
        <v>21509</v>
      </c>
      <c r="L194" s="5">
        <v>0</v>
      </c>
      <c r="M194" s="5">
        <v>2</v>
      </c>
      <c r="N194" s="5">
        <v>1</v>
      </c>
      <c r="O194" s="1" t="s">
        <v>54</v>
      </c>
      <c r="P194" s="1" t="s">
        <v>19</v>
      </c>
      <c r="Q194" s="6">
        <f t="shared" si="4"/>
        <v>11.245803902483631</v>
      </c>
      <c r="R194" s="6">
        <f t="shared" si="5"/>
        <v>9.9762267311764337</v>
      </c>
    </row>
    <row r="195" spans="1:18" x14ac:dyDescent="0.25">
      <c r="A195" s="5" t="s">
        <v>216</v>
      </c>
      <c r="B195" s="5">
        <v>27000</v>
      </c>
      <c r="C195" s="5">
        <v>23173</v>
      </c>
      <c r="D195" s="7">
        <v>3128</v>
      </c>
      <c r="E195" s="5">
        <v>2086</v>
      </c>
      <c r="F195" s="5">
        <v>0</v>
      </c>
      <c r="G195" s="7">
        <v>960</v>
      </c>
      <c r="H195" s="5">
        <v>600</v>
      </c>
      <c r="I195" s="7">
        <v>720</v>
      </c>
      <c r="J195" s="7">
        <v>1200</v>
      </c>
      <c r="K195" s="5">
        <v>16185</v>
      </c>
      <c r="L195" s="5">
        <v>0</v>
      </c>
      <c r="M195" s="5">
        <v>1</v>
      </c>
      <c r="N195" s="5">
        <v>0</v>
      </c>
      <c r="O195" s="1" t="s">
        <v>25</v>
      </c>
      <c r="P195" s="1" t="s">
        <v>19</v>
      </c>
      <c r="Q195" s="6">
        <f t="shared" ref="Q195:Q251" si="6">LN(C195)</f>
        <v>10.050743086817882</v>
      </c>
      <c r="R195" s="6">
        <f t="shared" ref="R195:R251" si="7">LN(K195)</f>
        <v>9.6918401663603451</v>
      </c>
    </row>
    <row r="196" spans="1:18" x14ac:dyDescent="0.25">
      <c r="A196" s="5" t="s">
        <v>217</v>
      </c>
      <c r="B196" s="5">
        <v>26756</v>
      </c>
      <c r="C196" s="5">
        <v>23027</v>
      </c>
      <c r="D196" s="7">
        <v>5214</v>
      </c>
      <c r="E196" s="5">
        <v>0</v>
      </c>
      <c r="F196" s="5">
        <v>0</v>
      </c>
      <c r="G196" s="7">
        <v>2400</v>
      </c>
      <c r="H196" s="5">
        <v>600</v>
      </c>
      <c r="I196" s="7">
        <v>480</v>
      </c>
      <c r="J196" s="7">
        <v>2600</v>
      </c>
      <c r="K196" s="5">
        <v>19854</v>
      </c>
      <c r="L196" s="5">
        <v>0</v>
      </c>
      <c r="M196" s="5">
        <v>1</v>
      </c>
      <c r="N196" s="5">
        <v>1</v>
      </c>
      <c r="O196" s="1" t="s">
        <v>54</v>
      </c>
      <c r="P196" s="1" t="s">
        <v>19</v>
      </c>
      <c r="Q196" s="6">
        <f t="shared" si="6"/>
        <v>10.04442271945762</v>
      </c>
      <c r="R196" s="6">
        <f t="shared" si="7"/>
        <v>9.8961607771496674</v>
      </c>
    </row>
    <row r="197" spans="1:18" x14ac:dyDescent="0.25">
      <c r="A197" s="5" t="s">
        <v>218</v>
      </c>
      <c r="B197" s="5">
        <v>112194</v>
      </c>
      <c r="C197" s="5">
        <v>79460</v>
      </c>
      <c r="D197" s="7">
        <v>13035</v>
      </c>
      <c r="E197" s="5">
        <v>521</v>
      </c>
      <c r="F197" s="5">
        <v>1200</v>
      </c>
      <c r="G197" s="7">
        <v>4800</v>
      </c>
      <c r="H197" s="5">
        <v>600</v>
      </c>
      <c r="I197" s="7">
        <v>1200</v>
      </c>
      <c r="J197" s="7">
        <v>2200</v>
      </c>
      <c r="K197" s="5">
        <v>32260</v>
      </c>
      <c r="L197" s="5">
        <v>2</v>
      </c>
      <c r="M197" s="5">
        <v>2</v>
      </c>
      <c r="N197" s="5">
        <v>1</v>
      </c>
      <c r="O197" s="1" t="s">
        <v>54</v>
      </c>
      <c r="P197" s="1" t="s">
        <v>26</v>
      </c>
      <c r="Q197" s="6">
        <f t="shared" si="6"/>
        <v>11.283009029368589</v>
      </c>
      <c r="R197" s="6">
        <f t="shared" si="7"/>
        <v>10.3815833516792</v>
      </c>
    </row>
    <row r="198" spans="1:18" x14ac:dyDescent="0.25">
      <c r="A198" s="5" t="s">
        <v>219</v>
      </c>
      <c r="B198" s="5">
        <v>23536</v>
      </c>
      <c r="C198" s="5">
        <v>21563</v>
      </c>
      <c r="D198" s="7">
        <v>5214</v>
      </c>
      <c r="E198" s="5">
        <v>0</v>
      </c>
      <c r="F198" s="5">
        <v>540</v>
      </c>
      <c r="G198" s="7">
        <v>1080</v>
      </c>
      <c r="H198" s="5">
        <v>780</v>
      </c>
      <c r="I198" s="7">
        <v>1800</v>
      </c>
      <c r="J198" s="7">
        <v>600</v>
      </c>
      <c r="K198" s="5">
        <v>12485</v>
      </c>
      <c r="L198" s="5">
        <v>0</v>
      </c>
      <c r="M198" s="5">
        <v>2</v>
      </c>
      <c r="N198" s="5">
        <v>1</v>
      </c>
      <c r="O198" s="1" t="s">
        <v>18</v>
      </c>
      <c r="P198" s="1" t="s">
        <v>19</v>
      </c>
      <c r="Q198" s="6">
        <f t="shared" si="6"/>
        <v>9.9787341619106655</v>
      </c>
      <c r="R198" s="6">
        <f t="shared" si="7"/>
        <v>9.4322832027138741</v>
      </c>
    </row>
    <row r="199" spans="1:18" x14ac:dyDescent="0.25">
      <c r="A199" s="5" t="s">
        <v>220</v>
      </c>
      <c r="B199" s="5">
        <v>70662</v>
      </c>
      <c r="C199" s="5">
        <v>59716</v>
      </c>
      <c r="D199" s="7">
        <v>5996</v>
      </c>
      <c r="E199" s="5">
        <v>782</v>
      </c>
      <c r="F199" s="5">
        <v>720</v>
      </c>
      <c r="G199" s="7">
        <v>1680</v>
      </c>
      <c r="H199" s="5">
        <v>840</v>
      </c>
      <c r="I199" s="7">
        <v>900</v>
      </c>
      <c r="J199" s="7">
        <v>400</v>
      </c>
      <c r="K199" s="5">
        <v>14831</v>
      </c>
      <c r="L199" s="5">
        <v>0</v>
      </c>
      <c r="M199" s="5">
        <v>2</v>
      </c>
      <c r="N199" s="5">
        <v>0</v>
      </c>
      <c r="O199" s="1" t="s">
        <v>25</v>
      </c>
      <c r="P199" s="1" t="s">
        <v>26</v>
      </c>
      <c r="Q199" s="6">
        <f t="shared" si="6"/>
        <v>10.997355270173481</v>
      </c>
      <c r="R199" s="6">
        <f t="shared" si="7"/>
        <v>9.604474863741963</v>
      </c>
    </row>
    <row r="200" spans="1:18" x14ac:dyDescent="0.25">
      <c r="A200" s="5" t="s">
        <v>221</v>
      </c>
      <c r="B200" s="5">
        <v>87642</v>
      </c>
      <c r="C200" s="5">
        <v>68693</v>
      </c>
      <c r="D200" s="7">
        <v>5214</v>
      </c>
      <c r="E200" s="5">
        <v>521</v>
      </c>
      <c r="F200" s="5">
        <v>480</v>
      </c>
      <c r="G200" s="7">
        <v>600</v>
      </c>
      <c r="H200" s="5">
        <v>240</v>
      </c>
      <c r="I200" s="7">
        <v>900</v>
      </c>
      <c r="J200" s="7">
        <v>2900</v>
      </c>
      <c r="K200" s="5">
        <v>21723</v>
      </c>
      <c r="L200" s="5">
        <v>1</v>
      </c>
      <c r="M200" s="5">
        <v>2</v>
      </c>
      <c r="N200" s="5">
        <v>1</v>
      </c>
      <c r="O200" s="1" t="s">
        <v>23</v>
      </c>
      <c r="P200" s="1" t="s">
        <v>26</v>
      </c>
      <c r="Q200" s="6">
        <f t="shared" si="6"/>
        <v>11.13740258073377</v>
      </c>
      <c r="R200" s="6">
        <f t="shared" si="7"/>
        <v>9.9861268860569297</v>
      </c>
    </row>
    <row r="201" spans="1:18" x14ac:dyDescent="0.25">
      <c r="A201" s="5" t="s">
        <v>222</v>
      </c>
      <c r="B201" s="5">
        <v>44620</v>
      </c>
      <c r="C201" s="5">
        <v>39221</v>
      </c>
      <c r="D201" s="7">
        <v>7821</v>
      </c>
      <c r="E201" s="5">
        <v>0</v>
      </c>
      <c r="F201" s="5">
        <v>0</v>
      </c>
      <c r="G201" s="7">
        <v>2400</v>
      </c>
      <c r="H201" s="5">
        <v>0</v>
      </c>
      <c r="I201" s="7">
        <v>1800</v>
      </c>
      <c r="J201" s="7">
        <v>200</v>
      </c>
      <c r="K201" s="5">
        <v>12221</v>
      </c>
      <c r="L201" s="5">
        <v>0</v>
      </c>
      <c r="M201" s="5">
        <v>2</v>
      </c>
      <c r="N201" s="5">
        <v>0</v>
      </c>
      <c r="O201" s="1" t="s">
        <v>19</v>
      </c>
      <c r="P201" s="1" t="s">
        <v>26</v>
      </c>
      <c r="Q201" s="6">
        <f t="shared" si="6"/>
        <v>10.576967596620598</v>
      </c>
      <c r="R201" s="6">
        <f t="shared" si="7"/>
        <v>9.4109110624380001</v>
      </c>
    </row>
    <row r="202" spans="1:18" x14ac:dyDescent="0.25">
      <c r="A202" s="5" t="s">
        <v>223</v>
      </c>
      <c r="B202" s="5">
        <v>41013</v>
      </c>
      <c r="C202" s="5">
        <v>33173</v>
      </c>
      <c r="D202" s="7">
        <v>6257</v>
      </c>
      <c r="E202" s="5">
        <v>5214</v>
      </c>
      <c r="F202" s="5">
        <v>600</v>
      </c>
      <c r="G202" s="7">
        <v>1200</v>
      </c>
      <c r="H202" s="5">
        <v>600</v>
      </c>
      <c r="I202" s="7">
        <v>720</v>
      </c>
      <c r="J202" s="7">
        <v>600</v>
      </c>
      <c r="K202" s="5">
        <v>18498</v>
      </c>
      <c r="L202" s="5">
        <v>0</v>
      </c>
      <c r="M202" s="5">
        <v>1</v>
      </c>
      <c r="N202" s="5">
        <v>0</v>
      </c>
      <c r="O202" s="1" t="s">
        <v>54</v>
      </c>
      <c r="P202" s="1" t="s">
        <v>26</v>
      </c>
      <c r="Q202" s="6">
        <f t="shared" si="6"/>
        <v>10.409491571022901</v>
      </c>
      <c r="R202" s="6">
        <f t="shared" si="7"/>
        <v>9.825417897114205</v>
      </c>
    </row>
    <row r="203" spans="1:18" x14ac:dyDescent="0.25">
      <c r="A203" s="5" t="s">
        <v>224</v>
      </c>
      <c r="B203" s="5">
        <v>88916</v>
      </c>
      <c r="C203" s="5">
        <v>78268</v>
      </c>
      <c r="D203" s="7">
        <v>7821</v>
      </c>
      <c r="E203" s="5">
        <v>0</v>
      </c>
      <c r="F203" s="5">
        <v>2400</v>
      </c>
      <c r="G203" s="7">
        <v>4800</v>
      </c>
      <c r="H203" s="5">
        <v>1500</v>
      </c>
      <c r="I203" s="7">
        <v>2640</v>
      </c>
      <c r="J203" s="7">
        <v>690</v>
      </c>
      <c r="K203" s="5">
        <v>26683</v>
      </c>
      <c r="L203" s="5">
        <v>2</v>
      </c>
      <c r="M203" s="5">
        <v>2</v>
      </c>
      <c r="N203" s="5">
        <v>0</v>
      </c>
      <c r="O203" s="1" t="s">
        <v>19</v>
      </c>
      <c r="P203" s="1" t="s">
        <v>19</v>
      </c>
      <c r="Q203" s="6">
        <f t="shared" si="6"/>
        <v>11.26789411389799</v>
      </c>
      <c r="R203" s="6">
        <f t="shared" si="7"/>
        <v>10.191781937486343</v>
      </c>
    </row>
    <row r="204" spans="1:18" x14ac:dyDescent="0.25">
      <c r="A204" s="5" t="s">
        <v>225</v>
      </c>
      <c r="B204" s="5">
        <v>60811</v>
      </c>
      <c r="C204" s="5">
        <v>50904</v>
      </c>
      <c r="D204" s="7">
        <v>6257</v>
      </c>
      <c r="E204" s="5">
        <v>0</v>
      </c>
      <c r="F204" s="5">
        <v>960</v>
      </c>
      <c r="G204" s="7">
        <v>0</v>
      </c>
      <c r="H204" s="5">
        <v>0</v>
      </c>
      <c r="I204" s="7">
        <v>1200</v>
      </c>
      <c r="J204" s="7">
        <v>1060</v>
      </c>
      <c r="K204" s="5">
        <v>14043</v>
      </c>
      <c r="L204" s="5">
        <v>0</v>
      </c>
      <c r="M204" s="5">
        <v>2</v>
      </c>
      <c r="N204" s="5">
        <v>1</v>
      </c>
      <c r="O204" s="1" t="s">
        <v>25</v>
      </c>
      <c r="P204" s="1" t="s">
        <v>19</v>
      </c>
      <c r="Q204" s="6">
        <f t="shared" si="6"/>
        <v>10.837696784912628</v>
      </c>
      <c r="R204" s="6">
        <f t="shared" si="7"/>
        <v>9.5498793299681797</v>
      </c>
    </row>
    <row r="205" spans="1:18" x14ac:dyDescent="0.25">
      <c r="A205" s="5" t="s">
        <v>226</v>
      </c>
      <c r="B205" s="5">
        <v>183513</v>
      </c>
      <c r="C205" s="5">
        <v>131083</v>
      </c>
      <c r="D205" s="7">
        <v>7821</v>
      </c>
      <c r="E205" s="5">
        <v>0</v>
      </c>
      <c r="F205" s="5">
        <v>240</v>
      </c>
      <c r="G205" s="7">
        <v>1440</v>
      </c>
      <c r="H205" s="5">
        <v>1200</v>
      </c>
      <c r="I205" s="7">
        <v>2400</v>
      </c>
      <c r="J205" s="7">
        <v>1800</v>
      </c>
      <c r="K205" s="5">
        <v>21441</v>
      </c>
      <c r="L205" s="5">
        <v>1</v>
      </c>
      <c r="M205" s="5">
        <v>3</v>
      </c>
      <c r="N205" s="5">
        <v>1</v>
      </c>
      <c r="O205" s="1" t="s">
        <v>23</v>
      </c>
      <c r="P205" s="1" t="s">
        <v>26</v>
      </c>
      <c r="Q205" s="6">
        <f t="shared" si="6"/>
        <v>11.783585989337547</v>
      </c>
      <c r="R205" s="6">
        <f t="shared" si="7"/>
        <v>9.9730602558880879</v>
      </c>
    </row>
    <row r="206" spans="1:18" x14ac:dyDescent="0.25">
      <c r="A206" s="5" t="s">
        <v>227</v>
      </c>
      <c r="B206" s="5">
        <v>230640</v>
      </c>
      <c r="C206" s="5">
        <v>156014</v>
      </c>
      <c r="D206" s="7">
        <v>6257</v>
      </c>
      <c r="E206" s="5">
        <v>2607</v>
      </c>
      <c r="F206" s="5">
        <v>3120</v>
      </c>
      <c r="G206" s="7">
        <v>840</v>
      </c>
      <c r="H206" s="5">
        <v>2100</v>
      </c>
      <c r="I206" s="7">
        <v>1260</v>
      </c>
      <c r="J206" s="7">
        <v>1560</v>
      </c>
      <c r="K206" s="5">
        <v>30611</v>
      </c>
      <c r="L206" s="5">
        <v>0</v>
      </c>
      <c r="M206" s="5">
        <v>2</v>
      </c>
      <c r="N206" s="5">
        <v>1</v>
      </c>
      <c r="O206" s="1" t="s">
        <v>54</v>
      </c>
      <c r="P206" s="1" t="s">
        <v>19</v>
      </c>
      <c r="Q206" s="6">
        <f t="shared" si="6"/>
        <v>11.957701025794703</v>
      </c>
      <c r="R206" s="6">
        <f t="shared" si="7"/>
        <v>10.329114700468233</v>
      </c>
    </row>
    <row r="207" spans="1:18" x14ac:dyDescent="0.25">
      <c r="A207" s="5" t="s">
        <v>228</v>
      </c>
      <c r="B207" s="5">
        <v>20186</v>
      </c>
      <c r="C207" s="5">
        <v>20186</v>
      </c>
      <c r="D207" s="7">
        <v>3128</v>
      </c>
      <c r="E207" s="5">
        <v>0</v>
      </c>
      <c r="F207" s="5">
        <v>0</v>
      </c>
      <c r="G207" s="7">
        <v>1200</v>
      </c>
      <c r="H207" s="5">
        <v>600</v>
      </c>
      <c r="I207" s="7">
        <v>720</v>
      </c>
      <c r="J207" s="7">
        <v>1060</v>
      </c>
      <c r="K207" s="5">
        <v>7748</v>
      </c>
      <c r="L207" s="5">
        <v>0</v>
      </c>
      <c r="M207" s="5">
        <v>1</v>
      </c>
      <c r="N207" s="5">
        <v>0</v>
      </c>
      <c r="O207" s="1" t="s">
        <v>25</v>
      </c>
      <c r="P207" s="1" t="s">
        <v>19</v>
      </c>
      <c r="Q207" s="6">
        <f t="shared" si="6"/>
        <v>9.912744573798804</v>
      </c>
      <c r="R207" s="6">
        <f t="shared" si="7"/>
        <v>8.9551900245268872</v>
      </c>
    </row>
    <row r="208" spans="1:18" x14ac:dyDescent="0.25">
      <c r="A208" s="5" t="s">
        <v>229</v>
      </c>
      <c r="B208" s="5">
        <v>106963</v>
      </c>
      <c r="C208" s="5">
        <v>97728</v>
      </c>
      <c r="D208" s="7">
        <v>7821</v>
      </c>
      <c r="E208" s="5">
        <v>0</v>
      </c>
      <c r="F208" s="5">
        <v>0</v>
      </c>
      <c r="G208" s="7">
        <v>540</v>
      </c>
      <c r="H208" s="5">
        <v>120</v>
      </c>
      <c r="I208" s="7">
        <v>690</v>
      </c>
      <c r="J208" s="7">
        <v>1100</v>
      </c>
      <c r="K208" s="5">
        <v>14860</v>
      </c>
      <c r="L208" s="5">
        <v>3</v>
      </c>
      <c r="M208" s="5">
        <v>2</v>
      </c>
      <c r="N208" s="5">
        <v>1</v>
      </c>
      <c r="O208" s="1" t="s">
        <v>19</v>
      </c>
      <c r="P208" s="1" t="s">
        <v>26</v>
      </c>
      <c r="Q208" s="6">
        <f t="shared" si="6"/>
        <v>11.489943388578304</v>
      </c>
      <c r="R208" s="6">
        <f t="shared" si="7"/>
        <v>9.6064283182717496</v>
      </c>
    </row>
    <row r="209" spans="1:18" x14ac:dyDescent="0.25">
      <c r="A209" s="5" t="s">
        <v>230</v>
      </c>
      <c r="B209" s="5">
        <v>90300</v>
      </c>
      <c r="C209" s="5">
        <v>64207</v>
      </c>
      <c r="D209" s="7">
        <v>2607</v>
      </c>
      <c r="E209" s="5">
        <v>1043</v>
      </c>
      <c r="F209" s="5">
        <v>600</v>
      </c>
      <c r="G209" s="7">
        <v>660</v>
      </c>
      <c r="H209" s="5">
        <v>720</v>
      </c>
      <c r="I209" s="7">
        <v>480</v>
      </c>
      <c r="J209" s="7">
        <v>680</v>
      </c>
      <c r="K209" s="5">
        <v>8660</v>
      </c>
      <c r="L209" s="5">
        <v>0</v>
      </c>
      <c r="M209" s="5">
        <v>1</v>
      </c>
      <c r="N209" s="5">
        <v>1</v>
      </c>
      <c r="O209" s="1" t="s">
        <v>19</v>
      </c>
      <c r="P209" s="1" t="s">
        <v>19</v>
      </c>
      <c r="Q209" s="6">
        <f t="shared" si="6"/>
        <v>11.069867518002162</v>
      </c>
      <c r="R209" s="6">
        <f t="shared" si="7"/>
        <v>9.0664700015564801</v>
      </c>
    </row>
    <row r="210" spans="1:18" x14ac:dyDescent="0.25">
      <c r="A210" s="5" t="s">
        <v>231</v>
      </c>
      <c r="B210" s="5">
        <v>75120</v>
      </c>
      <c r="C210" s="5">
        <v>61727</v>
      </c>
      <c r="D210" s="7">
        <v>11471</v>
      </c>
      <c r="E210" s="5">
        <v>1304</v>
      </c>
      <c r="F210" s="5">
        <v>1200</v>
      </c>
      <c r="G210" s="7">
        <v>4800</v>
      </c>
      <c r="H210" s="5">
        <v>0</v>
      </c>
      <c r="I210" s="7">
        <v>720</v>
      </c>
      <c r="J210" s="7">
        <v>1100</v>
      </c>
      <c r="K210" s="5">
        <v>37995</v>
      </c>
      <c r="L210" s="5">
        <v>1</v>
      </c>
      <c r="M210" s="5">
        <v>2</v>
      </c>
      <c r="N210" s="5">
        <v>1</v>
      </c>
      <c r="O210" s="1" t="s">
        <v>19</v>
      </c>
      <c r="P210" s="1" t="s">
        <v>26</v>
      </c>
      <c r="Q210" s="6">
        <f t="shared" si="6"/>
        <v>11.030476715470552</v>
      </c>
      <c r="R210" s="6">
        <f t="shared" si="7"/>
        <v>10.545209851103886</v>
      </c>
    </row>
    <row r="211" spans="1:18" x14ac:dyDescent="0.25">
      <c r="A211" s="5" t="s">
        <v>232</v>
      </c>
      <c r="B211" s="5">
        <v>217000</v>
      </c>
      <c r="C211" s="5">
        <v>141788</v>
      </c>
      <c r="D211" s="7">
        <v>7821</v>
      </c>
      <c r="E211" s="5">
        <v>2086</v>
      </c>
      <c r="F211" s="5">
        <v>600</v>
      </c>
      <c r="G211" s="7">
        <v>1200</v>
      </c>
      <c r="H211" s="5">
        <v>1200</v>
      </c>
      <c r="I211" s="7">
        <v>840</v>
      </c>
      <c r="J211" s="7">
        <v>1400</v>
      </c>
      <c r="K211" s="5">
        <v>37231</v>
      </c>
      <c r="L211" s="5">
        <v>2</v>
      </c>
      <c r="M211" s="5">
        <v>2</v>
      </c>
      <c r="N211" s="5">
        <v>1</v>
      </c>
      <c r="O211" s="1" t="s">
        <v>19</v>
      </c>
      <c r="P211" s="1" t="s">
        <v>19</v>
      </c>
      <c r="Q211" s="6">
        <f t="shared" si="6"/>
        <v>11.862088263265029</v>
      </c>
      <c r="R211" s="6">
        <f t="shared" si="7"/>
        <v>10.52489702656513</v>
      </c>
    </row>
    <row r="212" spans="1:18" x14ac:dyDescent="0.25">
      <c r="A212" s="5" t="s">
        <v>233</v>
      </c>
      <c r="B212" s="5">
        <v>62664</v>
      </c>
      <c r="C212" s="5">
        <v>53756</v>
      </c>
      <c r="D212" s="7">
        <v>5214</v>
      </c>
      <c r="E212" s="5">
        <v>261</v>
      </c>
      <c r="F212" s="5">
        <v>0</v>
      </c>
      <c r="G212" s="7">
        <v>2400</v>
      </c>
      <c r="H212" s="5">
        <v>840</v>
      </c>
      <c r="I212" s="7">
        <v>900</v>
      </c>
      <c r="J212" s="7">
        <v>550</v>
      </c>
      <c r="K212" s="5">
        <v>19285</v>
      </c>
      <c r="L212" s="5">
        <v>0</v>
      </c>
      <c r="M212" s="5">
        <v>2</v>
      </c>
      <c r="N212" s="5">
        <v>1</v>
      </c>
      <c r="O212" s="1" t="s">
        <v>25</v>
      </c>
      <c r="P212" s="1" t="s">
        <v>26</v>
      </c>
      <c r="Q212" s="6">
        <f t="shared" si="6"/>
        <v>10.892210567666956</v>
      </c>
      <c r="R212" s="6">
        <f t="shared" si="7"/>
        <v>9.8670828706423279</v>
      </c>
    </row>
    <row r="213" spans="1:18" x14ac:dyDescent="0.25">
      <c r="A213" s="5" t="s">
        <v>234</v>
      </c>
      <c r="B213" s="5">
        <v>30000</v>
      </c>
      <c r="C213" s="5">
        <v>25813</v>
      </c>
      <c r="D213" s="7">
        <v>5214</v>
      </c>
      <c r="E213" s="5">
        <v>209</v>
      </c>
      <c r="F213" s="5">
        <v>1800</v>
      </c>
      <c r="G213" s="7">
        <v>1200</v>
      </c>
      <c r="H213" s="5">
        <v>600</v>
      </c>
      <c r="I213" s="7">
        <v>720</v>
      </c>
      <c r="J213" s="7">
        <v>660</v>
      </c>
      <c r="K213" s="5">
        <v>13643</v>
      </c>
      <c r="L213" s="5">
        <v>0</v>
      </c>
      <c r="M213" s="5">
        <v>1</v>
      </c>
      <c r="N213" s="5">
        <v>1</v>
      </c>
      <c r="O213" s="1" t="s">
        <v>54</v>
      </c>
      <c r="P213" s="1" t="s">
        <v>19</v>
      </c>
      <c r="Q213" s="6">
        <f t="shared" si="6"/>
        <v>10.158633519975831</v>
      </c>
      <c r="R213" s="6">
        <f t="shared" si="7"/>
        <v>9.5209818485628741</v>
      </c>
    </row>
    <row r="214" spans="1:18" x14ac:dyDescent="0.25">
      <c r="A214" s="5" t="s">
        <v>235</v>
      </c>
      <c r="B214" s="5">
        <v>86000</v>
      </c>
      <c r="C214" s="5">
        <v>69208</v>
      </c>
      <c r="D214" s="7">
        <v>6257</v>
      </c>
      <c r="E214" s="5">
        <v>1564</v>
      </c>
      <c r="F214" s="5">
        <v>1320</v>
      </c>
      <c r="G214" s="7">
        <v>2400</v>
      </c>
      <c r="H214" s="5">
        <v>1200</v>
      </c>
      <c r="I214" s="7">
        <v>1200</v>
      </c>
      <c r="J214" s="7">
        <v>1500</v>
      </c>
      <c r="K214" s="5">
        <v>22711</v>
      </c>
      <c r="L214" s="5">
        <v>0</v>
      </c>
      <c r="M214" s="5">
        <v>2</v>
      </c>
      <c r="N214" s="5">
        <v>1</v>
      </c>
      <c r="O214" s="1" t="s">
        <v>18</v>
      </c>
      <c r="P214" s="1" t="s">
        <v>19</v>
      </c>
      <c r="Q214" s="6">
        <f t="shared" si="6"/>
        <v>11.144871741860211</v>
      </c>
      <c r="R214" s="6">
        <f t="shared" si="7"/>
        <v>10.030604667595593</v>
      </c>
    </row>
    <row r="215" spans="1:18" x14ac:dyDescent="0.25">
      <c r="A215" s="5" t="s">
        <v>236</v>
      </c>
      <c r="B215" s="5">
        <v>44000</v>
      </c>
      <c r="C215" s="5">
        <v>35310</v>
      </c>
      <c r="D215" s="7">
        <v>2607</v>
      </c>
      <c r="E215" s="5">
        <v>0</v>
      </c>
      <c r="F215" s="5">
        <v>120</v>
      </c>
      <c r="G215" s="7">
        <v>1800</v>
      </c>
      <c r="H215" s="5">
        <v>240</v>
      </c>
      <c r="I215" s="7">
        <v>1440</v>
      </c>
      <c r="J215" s="7">
        <v>500</v>
      </c>
      <c r="K215" s="5">
        <v>13182</v>
      </c>
      <c r="L215" s="5">
        <v>0</v>
      </c>
      <c r="M215" s="5">
        <v>1</v>
      </c>
      <c r="N215" s="5">
        <v>0</v>
      </c>
      <c r="O215" s="1" t="s">
        <v>23</v>
      </c>
      <c r="P215" s="1" t="s">
        <v>26</v>
      </c>
      <c r="Q215" s="6">
        <f t="shared" si="6"/>
        <v>10.471921488922431</v>
      </c>
      <c r="R215" s="6">
        <f t="shared" si="7"/>
        <v>9.4866075416126652</v>
      </c>
    </row>
    <row r="216" spans="1:18" x14ac:dyDescent="0.25">
      <c r="A216" s="5" t="s">
        <v>237</v>
      </c>
      <c r="B216" s="5">
        <v>19109</v>
      </c>
      <c r="C216" s="5">
        <v>19109</v>
      </c>
      <c r="D216" s="7">
        <v>5214</v>
      </c>
      <c r="E216" s="5">
        <v>0</v>
      </c>
      <c r="F216" s="5">
        <v>1440</v>
      </c>
      <c r="G216" s="7">
        <v>960</v>
      </c>
      <c r="H216" s="5">
        <v>600</v>
      </c>
      <c r="I216" s="7">
        <v>600</v>
      </c>
      <c r="J216" s="7">
        <v>1000</v>
      </c>
      <c r="K216" s="5">
        <v>15992</v>
      </c>
      <c r="L216" s="5">
        <v>1</v>
      </c>
      <c r="M216" s="5">
        <v>2</v>
      </c>
      <c r="N216" s="5">
        <v>1</v>
      </c>
      <c r="O216" s="1" t="s">
        <v>23</v>
      </c>
      <c r="P216" s="1" t="s">
        <v>19</v>
      </c>
      <c r="Q216" s="6">
        <f t="shared" si="6"/>
        <v>9.8579147072413722</v>
      </c>
      <c r="R216" s="6">
        <f t="shared" si="7"/>
        <v>9.6798438761802359</v>
      </c>
    </row>
    <row r="217" spans="1:18" x14ac:dyDescent="0.25">
      <c r="A217" s="5" t="s">
        <v>238</v>
      </c>
      <c r="B217" s="5">
        <v>74490</v>
      </c>
      <c r="C217" s="5">
        <v>69046</v>
      </c>
      <c r="D217" s="7">
        <v>7821</v>
      </c>
      <c r="E217" s="5">
        <v>261</v>
      </c>
      <c r="F217" s="5">
        <v>1440</v>
      </c>
      <c r="G217" s="7">
        <v>4320</v>
      </c>
      <c r="H217" s="5">
        <v>720</v>
      </c>
      <c r="I217" s="7">
        <v>1440</v>
      </c>
      <c r="J217" s="7">
        <v>1080</v>
      </c>
      <c r="K217" s="5">
        <v>24262</v>
      </c>
      <c r="L217" s="5">
        <v>0</v>
      </c>
      <c r="M217" s="5">
        <v>2</v>
      </c>
      <c r="N217" s="5">
        <v>1</v>
      </c>
      <c r="O217" s="1" t="s">
        <v>54</v>
      </c>
      <c r="P217" s="1" t="s">
        <v>26</v>
      </c>
      <c r="Q217" s="6">
        <f t="shared" si="6"/>
        <v>11.142528228122558</v>
      </c>
      <c r="R217" s="6">
        <f t="shared" si="7"/>
        <v>10.096666619330865</v>
      </c>
    </row>
    <row r="218" spans="1:18" x14ac:dyDescent="0.25">
      <c r="A218" s="5" t="s">
        <v>239</v>
      </c>
      <c r="B218" s="5">
        <v>66120</v>
      </c>
      <c r="C218" s="5">
        <v>55285</v>
      </c>
      <c r="D218" s="7">
        <v>8343</v>
      </c>
      <c r="E218" s="5">
        <v>0</v>
      </c>
      <c r="F218" s="5">
        <v>1440</v>
      </c>
      <c r="G218" s="7">
        <v>1350</v>
      </c>
      <c r="H218" s="5">
        <v>600</v>
      </c>
      <c r="I218" s="7">
        <v>540</v>
      </c>
      <c r="J218" s="7">
        <v>1225</v>
      </c>
      <c r="K218" s="5">
        <v>16123</v>
      </c>
      <c r="L218" s="5">
        <v>1</v>
      </c>
      <c r="M218" s="5">
        <v>2</v>
      </c>
      <c r="N218" s="5">
        <v>1</v>
      </c>
      <c r="O218" s="1" t="s">
        <v>25</v>
      </c>
      <c r="P218" s="1" t="s">
        <v>19</v>
      </c>
      <c r="Q218" s="6">
        <f t="shared" si="6"/>
        <v>10.920256902976503</v>
      </c>
      <c r="R218" s="6">
        <f t="shared" si="7"/>
        <v>9.6880021029637398</v>
      </c>
    </row>
    <row r="219" spans="1:18" x14ac:dyDescent="0.25">
      <c r="A219" s="5" t="s">
        <v>240</v>
      </c>
      <c r="B219" s="5">
        <v>106978</v>
      </c>
      <c r="C219" s="5">
        <v>84244</v>
      </c>
      <c r="D219" s="7">
        <v>5214</v>
      </c>
      <c r="E219" s="5">
        <v>1304</v>
      </c>
      <c r="F219" s="5">
        <v>720</v>
      </c>
      <c r="G219" s="7">
        <v>300</v>
      </c>
      <c r="H219" s="5">
        <v>420</v>
      </c>
      <c r="I219" s="7">
        <v>540</v>
      </c>
      <c r="J219" s="7">
        <v>1590</v>
      </c>
      <c r="K219" s="5">
        <v>17588</v>
      </c>
      <c r="L219" s="5">
        <v>0</v>
      </c>
      <c r="M219" s="5">
        <v>2</v>
      </c>
      <c r="N219" s="5">
        <v>1</v>
      </c>
      <c r="O219" s="1" t="s">
        <v>18</v>
      </c>
      <c r="P219" s="1" t="s">
        <v>19</v>
      </c>
      <c r="Q219" s="6">
        <f t="shared" si="6"/>
        <v>11.341472629061373</v>
      </c>
      <c r="R219" s="6">
        <f t="shared" si="7"/>
        <v>9.7749721303007</v>
      </c>
    </row>
    <row r="220" spans="1:18" x14ac:dyDescent="0.25">
      <c r="A220" s="5" t="s">
        <v>241</v>
      </c>
      <c r="B220" s="5">
        <v>64110</v>
      </c>
      <c r="C220" s="5">
        <v>50895</v>
      </c>
      <c r="D220" s="7">
        <v>12774</v>
      </c>
      <c r="E220" s="5">
        <v>1173</v>
      </c>
      <c r="F220" s="5">
        <v>1140</v>
      </c>
      <c r="G220" s="7">
        <v>1500</v>
      </c>
      <c r="H220" s="5">
        <v>600</v>
      </c>
      <c r="I220" s="7">
        <v>1080</v>
      </c>
      <c r="J220" s="7">
        <v>875</v>
      </c>
      <c r="K220" s="5">
        <v>22542</v>
      </c>
      <c r="L220" s="5">
        <v>1</v>
      </c>
      <c r="M220" s="5">
        <v>2</v>
      </c>
      <c r="N220" s="5">
        <v>1</v>
      </c>
      <c r="O220" s="1" t="s">
        <v>25</v>
      </c>
      <c r="P220" s="1" t="s">
        <v>26</v>
      </c>
      <c r="Q220" s="6">
        <f t="shared" si="6"/>
        <v>10.83751996588644</v>
      </c>
      <c r="R220" s="6">
        <f t="shared" si="7"/>
        <v>10.023135514802023</v>
      </c>
    </row>
    <row r="221" spans="1:18" x14ac:dyDescent="0.25">
      <c r="A221" s="5" t="s">
        <v>242</v>
      </c>
      <c r="B221" s="5">
        <v>138000</v>
      </c>
      <c r="C221" s="5">
        <v>104397</v>
      </c>
      <c r="D221" s="7">
        <v>15642</v>
      </c>
      <c r="E221" s="5">
        <v>3128</v>
      </c>
      <c r="F221" s="5">
        <v>6000</v>
      </c>
      <c r="G221" s="7">
        <v>3120</v>
      </c>
      <c r="H221" s="5">
        <v>1800</v>
      </c>
      <c r="I221" s="7">
        <v>2100</v>
      </c>
      <c r="J221" s="7">
        <v>4700</v>
      </c>
      <c r="K221" s="5">
        <v>46290</v>
      </c>
      <c r="L221" s="5">
        <v>0</v>
      </c>
      <c r="M221" s="5">
        <v>2</v>
      </c>
      <c r="N221" s="5">
        <v>1</v>
      </c>
      <c r="O221" s="1" t="s">
        <v>18</v>
      </c>
      <c r="P221" s="1" t="s">
        <v>19</v>
      </c>
      <c r="Q221" s="6">
        <f t="shared" si="6"/>
        <v>11.555956218385615</v>
      </c>
      <c r="R221" s="6">
        <f t="shared" si="7"/>
        <v>10.742681234025316</v>
      </c>
    </row>
    <row r="222" spans="1:18" x14ac:dyDescent="0.25">
      <c r="A222" s="5" t="s">
        <v>243</v>
      </c>
      <c r="B222" s="5">
        <v>9048</v>
      </c>
      <c r="C222" s="5">
        <v>9048</v>
      </c>
      <c r="D222" s="7">
        <v>10428</v>
      </c>
      <c r="E222" s="5">
        <v>782</v>
      </c>
      <c r="F222" s="5">
        <v>2400</v>
      </c>
      <c r="G222" s="7">
        <v>6000</v>
      </c>
      <c r="H222" s="5">
        <v>2400</v>
      </c>
      <c r="I222" s="7">
        <v>1200</v>
      </c>
      <c r="J222" s="7">
        <v>1500</v>
      </c>
      <c r="K222" s="5">
        <v>31310</v>
      </c>
      <c r="L222" s="5">
        <v>2</v>
      </c>
      <c r="M222" s="5">
        <v>2</v>
      </c>
      <c r="N222" s="5">
        <v>1</v>
      </c>
      <c r="O222" s="1" t="s">
        <v>23</v>
      </c>
      <c r="P222" s="1" t="s">
        <v>19</v>
      </c>
      <c r="Q222" s="6">
        <f t="shared" si="6"/>
        <v>9.1102990177959562</v>
      </c>
      <c r="R222" s="6">
        <f t="shared" si="7"/>
        <v>10.351692814320451</v>
      </c>
    </row>
    <row r="223" spans="1:18" x14ac:dyDescent="0.25">
      <c r="A223" s="5" t="s">
        <v>244</v>
      </c>
      <c r="B223" s="5">
        <v>102500</v>
      </c>
      <c r="C223" s="5">
        <v>75328</v>
      </c>
      <c r="D223" s="7">
        <v>7039</v>
      </c>
      <c r="E223" s="5">
        <v>0</v>
      </c>
      <c r="F223" s="5">
        <v>4680</v>
      </c>
      <c r="G223" s="7">
        <v>2160</v>
      </c>
      <c r="H223" s="5">
        <v>2100</v>
      </c>
      <c r="I223" s="7">
        <v>1200</v>
      </c>
      <c r="J223" s="7">
        <v>1700</v>
      </c>
      <c r="K223" s="5">
        <v>31079</v>
      </c>
      <c r="L223" s="5">
        <v>0</v>
      </c>
      <c r="M223" s="5">
        <v>2</v>
      </c>
      <c r="N223" s="5">
        <v>1</v>
      </c>
      <c r="O223" s="1" t="s">
        <v>19</v>
      </c>
      <c r="P223" s="1" t="s">
        <v>19</v>
      </c>
      <c r="Q223" s="6">
        <f t="shared" si="6"/>
        <v>11.229607190619948</v>
      </c>
      <c r="R223" s="6">
        <f t="shared" si="7"/>
        <v>10.344287628931781</v>
      </c>
    </row>
    <row r="224" spans="1:18" x14ac:dyDescent="0.25">
      <c r="A224" s="5" t="s">
        <v>245</v>
      </c>
      <c r="B224" s="5">
        <v>84942</v>
      </c>
      <c r="C224" s="5">
        <v>69234</v>
      </c>
      <c r="D224" s="7">
        <v>5736</v>
      </c>
      <c r="E224" s="5">
        <v>5475</v>
      </c>
      <c r="F224" s="5">
        <v>2100</v>
      </c>
      <c r="G224" s="7">
        <v>1080</v>
      </c>
      <c r="H224" s="5">
        <v>600</v>
      </c>
      <c r="I224" s="7">
        <v>1980</v>
      </c>
      <c r="J224" s="7">
        <v>1600</v>
      </c>
      <c r="K224" s="5">
        <v>24200</v>
      </c>
      <c r="L224" s="5">
        <v>1</v>
      </c>
      <c r="M224" s="5">
        <v>3</v>
      </c>
      <c r="N224" s="5">
        <v>0</v>
      </c>
      <c r="O224" s="1" t="s">
        <v>23</v>
      </c>
      <c r="P224" s="1" t="s">
        <v>26</v>
      </c>
      <c r="Q224" s="6">
        <f t="shared" si="6"/>
        <v>11.145247350422723</v>
      </c>
      <c r="R224" s="6">
        <f t="shared" si="7"/>
        <v>10.094107912144779</v>
      </c>
    </row>
    <row r="225" spans="1:18" x14ac:dyDescent="0.25">
      <c r="A225" s="5" t="s">
        <v>246</v>
      </c>
      <c r="B225" s="5">
        <v>105414</v>
      </c>
      <c r="C225" s="5">
        <v>99441</v>
      </c>
      <c r="D225" s="7">
        <v>14339</v>
      </c>
      <c r="E225" s="5">
        <v>522</v>
      </c>
      <c r="F225" s="5">
        <v>1860</v>
      </c>
      <c r="G225" s="7">
        <v>2400</v>
      </c>
      <c r="H225" s="5">
        <v>840</v>
      </c>
      <c r="I225" s="7">
        <v>4800</v>
      </c>
      <c r="J225" s="7">
        <v>1513</v>
      </c>
      <c r="K225" s="5">
        <v>37969</v>
      </c>
      <c r="L225" s="5">
        <v>0</v>
      </c>
      <c r="M225" s="5">
        <v>2</v>
      </c>
      <c r="N225" s="5">
        <v>1</v>
      </c>
      <c r="O225" s="1" t="s">
        <v>19</v>
      </c>
      <c r="P225" s="1" t="s">
        <v>26</v>
      </c>
      <c r="Q225" s="6">
        <f t="shared" si="6"/>
        <v>11.507319782449395</v>
      </c>
      <c r="R225" s="6">
        <f t="shared" si="7"/>
        <v>10.544525316297522</v>
      </c>
    </row>
    <row r="226" spans="1:18" x14ac:dyDescent="0.25">
      <c r="A226" s="5" t="s">
        <v>247</v>
      </c>
      <c r="B226" s="5">
        <v>39896</v>
      </c>
      <c r="C226" s="5">
        <v>36454</v>
      </c>
      <c r="D226" s="7">
        <v>9385</v>
      </c>
      <c r="E226" s="5">
        <v>0</v>
      </c>
      <c r="F226" s="5">
        <v>360</v>
      </c>
      <c r="G226" s="7">
        <v>1440</v>
      </c>
      <c r="H226" s="5">
        <v>0</v>
      </c>
      <c r="I226" s="7">
        <v>8400</v>
      </c>
      <c r="J226" s="7">
        <v>2940</v>
      </c>
      <c r="K226" s="5">
        <v>27232</v>
      </c>
      <c r="L226" s="5">
        <v>0</v>
      </c>
      <c r="M226" s="5">
        <v>2</v>
      </c>
      <c r="N226" s="5">
        <v>0</v>
      </c>
      <c r="O226" s="1" t="s">
        <v>54</v>
      </c>
      <c r="P226" s="1" t="s">
        <v>26</v>
      </c>
      <c r="Q226" s="6">
        <f t="shared" si="6"/>
        <v>10.503806470784879</v>
      </c>
      <c r="R226" s="6">
        <f t="shared" si="7"/>
        <v>10.212148031373101</v>
      </c>
    </row>
    <row r="227" spans="1:18" x14ac:dyDescent="0.25">
      <c r="A227" s="5" t="s">
        <v>248</v>
      </c>
      <c r="B227" s="5">
        <v>29200</v>
      </c>
      <c r="C227" s="5">
        <v>25089</v>
      </c>
      <c r="D227" s="7">
        <v>5214</v>
      </c>
      <c r="E227" s="5">
        <v>0</v>
      </c>
      <c r="F227" s="5">
        <v>1200</v>
      </c>
      <c r="G227" s="7">
        <v>1680</v>
      </c>
      <c r="H227" s="5">
        <v>600</v>
      </c>
      <c r="I227" s="7">
        <v>600</v>
      </c>
      <c r="J227" s="7">
        <v>1398</v>
      </c>
      <c r="K227" s="5">
        <v>21879</v>
      </c>
      <c r="L227" s="5">
        <v>0</v>
      </c>
      <c r="M227" s="5">
        <v>2</v>
      </c>
      <c r="N227" s="5">
        <v>1</v>
      </c>
      <c r="O227" s="1" t="s">
        <v>18</v>
      </c>
      <c r="P227" s="1" t="s">
        <v>26</v>
      </c>
      <c r="Q227" s="6">
        <f t="shared" si="6"/>
        <v>10.130184782049636</v>
      </c>
      <c r="R227" s="6">
        <f t="shared" si="7"/>
        <v>9.9932825516523422</v>
      </c>
    </row>
    <row r="228" spans="1:18" x14ac:dyDescent="0.25">
      <c r="A228" s="5" t="s">
        <v>249</v>
      </c>
      <c r="B228" s="5">
        <v>63947</v>
      </c>
      <c r="C228" s="5">
        <v>52972</v>
      </c>
      <c r="D228" s="7">
        <v>9385</v>
      </c>
      <c r="E228" s="5">
        <v>1043</v>
      </c>
      <c r="F228" s="5">
        <v>1800</v>
      </c>
      <c r="G228" s="7">
        <v>720</v>
      </c>
      <c r="H228" s="5">
        <v>1920</v>
      </c>
      <c r="I228" s="7">
        <v>1800</v>
      </c>
      <c r="J228" s="7">
        <v>1800</v>
      </c>
      <c r="K228" s="5">
        <v>28868</v>
      </c>
      <c r="L228" s="5">
        <v>1</v>
      </c>
      <c r="M228" s="5">
        <v>3</v>
      </c>
      <c r="N228" s="5">
        <v>1</v>
      </c>
      <c r="O228" s="1" t="s">
        <v>23</v>
      </c>
      <c r="P228" s="1" t="s">
        <v>19</v>
      </c>
      <c r="Q228" s="6">
        <f t="shared" si="6"/>
        <v>10.877518751046855</v>
      </c>
      <c r="R228" s="6">
        <f t="shared" si="7"/>
        <v>10.270488994192164</v>
      </c>
    </row>
    <row r="229" spans="1:18" x14ac:dyDescent="0.25">
      <c r="A229" s="5" t="s">
        <v>250</v>
      </c>
      <c r="B229" s="5">
        <v>43500</v>
      </c>
      <c r="C229" s="5">
        <v>34952</v>
      </c>
      <c r="D229" s="7">
        <v>3650</v>
      </c>
      <c r="E229" s="5">
        <v>521</v>
      </c>
      <c r="F229" s="5">
        <v>1200</v>
      </c>
      <c r="G229" s="7">
        <v>0</v>
      </c>
      <c r="H229" s="5">
        <v>1200</v>
      </c>
      <c r="I229" s="7">
        <v>720</v>
      </c>
      <c r="J229" s="7">
        <v>1000</v>
      </c>
      <c r="K229" s="5">
        <v>17177</v>
      </c>
      <c r="L229" s="5">
        <v>0</v>
      </c>
      <c r="M229" s="5">
        <v>1</v>
      </c>
      <c r="N229" s="5">
        <v>1</v>
      </c>
      <c r="O229" s="1" t="s">
        <v>54</v>
      </c>
      <c r="P229" s="1" t="s">
        <v>19</v>
      </c>
      <c r="Q229" s="6">
        <f t="shared" si="6"/>
        <v>10.461730970631272</v>
      </c>
      <c r="R229" s="6">
        <f t="shared" si="7"/>
        <v>9.7513265586370252</v>
      </c>
    </row>
    <row r="230" spans="1:18" x14ac:dyDescent="0.25">
      <c r="A230" s="5" t="s">
        <v>251</v>
      </c>
      <c r="B230" s="5">
        <v>29542</v>
      </c>
      <c r="C230" s="5">
        <v>27425</v>
      </c>
      <c r="D230" s="7">
        <v>8864</v>
      </c>
      <c r="E230" s="5">
        <v>1304</v>
      </c>
      <c r="F230" s="5">
        <v>1920</v>
      </c>
      <c r="G230" s="7">
        <v>1440</v>
      </c>
      <c r="H230" s="5">
        <v>600</v>
      </c>
      <c r="I230" s="7">
        <v>1200</v>
      </c>
      <c r="J230" s="7">
        <v>800</v>
      </c>
      <c r="K230" s="5">
        <v>27749</v>
      </c>
      <c r="L230" s="5">
        <v>0</v>
      </c>
      <c r="M230" s="5">
        <v>2</v>
      </c>
      <c r="N230" s="5">
        <v>1</v>
      </c>
      <c r="O230" s="1" t="s">
        <v>54</v>
      </c>
      <c r="P230" s="1" t="s">
        <v>19</v>
      </c>
      <c r="Q230" s="6">
        <f t="shared" si="6"/>
        <v>10.219210285143431</v>
      </c>
      <c r="R230" s="6">
        <f t="shared" si="7"/>
        <v>10.230955082489231</v>
      </c>
    </row>
    <row r="231" spans="1:18" x14ac:dyDescent="0.25">
      <c r="A231" s="5" t="s">
        <v>252</v>
      </c>
      <c r="B231" s="5">
        <v>70000</v>
      </c>
      <c r="C231" s="5">
        <v>52798</v>
      </c>
      <c r="D231" s="7">
        <v>10428</v>
      </c>
      <c r="E231" s="5">
        <v>2607</v>
      </c>
      <c r="F231" s="5">
        <v>0</v>
      </c>
      <c r="G231" s="7">
        <v>1200</v>
      </c>
      <c r="H231" s="5">
        <v>0</v>
      </c>
      <c r="I231" s="7">
        <v>0</v>
      </c>
      <c r="J231" s="7">
        <v>800</v>
      </c>
      <c r="K231" s="5">
        <v>23469</v>
      </c>
      <c r="L231" s="5">
        <v>0</v>
      </c>
      <c r="M231" s="5">
        <v>1</v>
      </c>
      <c r="N231" s="5">
        <v>1</v>
      </c>
      <c r="O231" s="1" t="s">
        <v>23</v>
      </c>
      <c r="P231" s="1" t="s">
        <v>19</v>
      </c>
      <c r="Q231" s="6">
        <f t="shared" si="6"/>
        <v>10.874228590189055</v>
      </c>
      <c r="R231" s="6">
        <f t="shared" si="7"/>
        <v>10.063435680353191</v>
      </c>
    </row>
    <row r="232" spans="1:18" x14ac:dyDescent="0.25">
      <c r="A232" s="5" t="s">
        <v>253</v>
      </c>
      <c r="B232" s="5">
        <v>122600</v>
      </c>
      <c r="C232" s="5">
        <v>95271</v>
      </c>
      <c r="D232" s="7">
        <v>17728</v>
      </c>
      <c r="E232" s="5">
        <v>1434</v>
      </c>
      <c r="F232" s="5">
        <v>1440</v>
      </c>
      <c r="G232" s="7">
        <v>3300</v>
      </c>
      <c r="H232" s="5">
        <v>3000</v>
      </c>
      <c r="I232" s="7">
        <v>3600</v>
      </c>
      <c r="J232" s="7">
        <v>1600</v>
      </c>
      <c r="K232" s="5">
        <v>46107</v>
      </c>
      <c r="L232" s="5">
        <v>2</v>
      </c>
      <c r="M232" s="5">
        <v>3</v>
      </c>
      <c r="N232" s="5">
        <v>1</v>
      </c>
      <c r="O232" s="1" t="s">
        <v>25</v>
      </c>
      <c r="P232" s="1" t="s">
        <v>19</v>
      </c>
      <c r="Q232" s="6">
        <f t="shared" si="6"/>
        <v>11.464480741129416</v>
      </c>
      <c r="R232" s="6">
        <f t="shared" si="7"/>
        <v>10.738720061275421</v>
      </c>
    </row>
    <row r="233" spans="1:18" x14ac:dyDescent="0.25">
      <c r="A233" s="5" t="s">
        <v>254</v>
      </c>
      <c r="B233" s="5">
        <v>47173</v>
      </c>
      <c r="C233" s="5">
        <v>39982</v>
      </c>
      <c r="D233" s="7">
        <v>5214</v>
      </c>
      <c r="E233" s="5">
        <v>261</v>
      </c>
      <c r="F233" s="5">
        <v>1800</v>
      </c>
      <c r="G233" s="7">
        <v>2640</v>
      </c>
      <c r="H233" s="5">
        <v>600</v>
      </c>
      <c r="I233" s="7">
        <v>4560</v>
      </c>
      <c r="J233" s="7">
        <v>1350</v>
      </c>
      <c r="K233" s="5">
        <v>23094</v>
      </c>
      <c r="L233" s="5">
        <v>0</v>
      </c>
      <c r="M233" s="5">
        <v>2</v>
      </c>
      <c r="N233" s="5">
        <v>1</v>
      </c>
      <c r="O233" s="1" t="s">
        <v>25</v>
      </c>
      <c r="P233" s="1" t="s">
        <v>19</v>
      </c>
      <c r="Q233" s="6">
        <f t="shared" si="6"/>
        <v>10.596184631815689</v>
      </c>
      <c r="R233" s="6">
        <f t="shared" si="7"/>
        <v>10.047328122511802</v>
      </c>
    </row>
    <row r="234" spans="1:18" x14ac:dyDescent="0.25">
      <c r="A234" s="5" t="s">
        <v>255</v>
      </c>
      <c r="B234" s="5">
        <v>105000</v>
      </c>
      <c r="C234" s="5">
        <v>80278</v>
      </c>
      <c r="D234" s="7">
        <v>9646</v>
      </c>
      <c r="E234" s="5">
        <v>5214</v>
      </c>
      <c r="F234" s="5">
        <v>1080</v>
      </c>
      <c r="G234" s="7">
        <v>4200</v>
      </c>
      <c r="H234" s="5">
        <v>1200</v>
      </c>
      <c r="I234" s="7">
        <v>3300</v>
      </c>
      <c r="J234" s="7">
        <v>1475</v>
      </c>
      <c r="K234" s="5">
        <v>35072</v>
      </c>
      <c r="L234" s="5">
        <v>0</v>
      </c>
      <c r="M234" s="5">
        <v>2</v>
      </c>
      <c r="N234" s="5">
        <v>0</v>
      </c>
      <c r="O234" s="1" t="s">
        <v>23</v>
      </c>
      <c r="P234" s="1" t="s">
        <v>26</v>
      </c>
      <c r="Q234" s="6">
        <f t="shared" si="6"/>
        <v>11.293250889794763</v>
      </c>
      <c r="R234" s="6">
        <f t="shared" si="7"/>
        <v>10.465158370307687</v>
      </c>
    </row>
    <row r="235" spans="1:18" x14ac:dyDescent="0.25">
      <c r="A235" s="5" t="s">
        <v>256</v>
      </c>
      <c r="B235" s="5">
        <v>34124</v>
      </c>
      <c r="C235" s="5">
        <v>34124</v>
      </c>
      <c r="D235" s="7">
        <v>4954</v>
      </c>
      <c r="E235" s="5">
        <v>0</v>
      </c>
      <c r="F235" s="5">
        <v>300</v>
      </c>
      <c r="G235" s="7">
        <v>0</v>
      </c>
      <c r="H235" s="5">
        <v>240</v>
      </c>
      <c r="I235" s="7">
        <v>498</v>
      </c>
      <c r="J235" s="7">
        <v>430</v>
      </c>
      <c r="K235" s="5">
        <v>8090</v>
      </c>
      <c r="L235" s="5">
        <v>0</v>
      </c>
      <c r="M235" s="5">
        <v>2</v>
      </c>
      <c r="N235" s="5">
        <v>1</v>
      </c>
      <c r="O235" s="1" t="s">
        <v>23</v>
      </c>
      <c r="P235" s="1" t="s">
        <v>19</v>
      </c>
      <c r="Q235" s="6">
        <f t="shared" si="6"/>
        <v>10.437756228028585</v>
      </c>
      <c r="R235" s="6">
        <f t="shared" si="7"/>
        <v>8.9983840100525381</v>
      </c>
    </row>
    <row r="236" spans="1:18" x14ac:dyDescent="0.25">
      <c r="A236" s="5" t="s">
        <v>257</v>
      </c>
      <c r="B236" s="5">
        <v>56012</v>
      </c>
      <c r="C236" s="5">
        <v>45918</v>
      </c>
      <c r="D236" s="7">
        <v>6257</v>
      </c>
      <c r="E236" s="5">
        <v>0</v>
      </c>
      <c r="F236" s="5">
        <v>1200</v>
      </c>
      <c r="G236" s="7">
        <v>6000</v>
      </c>
      <c r="H236" s="5">
        <v>660</v>
      </c>
      <c r="I236" s="7">
        <v>2160</v>
      </c>
      <c r="J236" s="7">
        <v>1000</v>
      </c>
      <c r="K236" s="5">
        <v>22437</v>
      </c>
      <c r="L236" s="5">
        <v>2</v>
      </c>
      <c r="M236" s="5">
        <v>2</v>
      </c>
      <c r="N236" s="5">
        <v>1</v>
      </c>
      <c r="O236" s="1" t="s">
        <v>54</v>
      </c>
      <c r="P236" s="1" t="s">
        <v>26</v>
      </c>
      <c r="Q236" s="6">
        <f t="shared" si="6"/>
        <v>10.734612476037976</v>
      </c>
      <c r="R236" s="6">
        <f t="shared" si="7"/>
        <v>10.018466660859778</v>
      </c>
    </row>
    <row r="237" spans="1:18" x14ac:dyDescent="0.25">
      <c r="A237" s="5" t="s">
        <v>258</v>
      </c>
      <c r="B237" s="5">
        <v>167000</v>
      </c>
      <c r="C237" s="5">
        <v>111442</v>
      </c>
      <c r="D237" s="7">
        <v>13035</v>
      </c>
      <c r="E237" s="5">
        <v>5214</v>
      </c>
      <c r="F237" s="5">
        <v>0</v>
      </c>
      <c r="G237" s="7">
        <v>1200</v>
      </c>
      <c r="H237" s="5">
        <v>2400</v>
      </c>
      <c r="I237" s="7">
        <v>960</v>
      </c>
      <c r="J237" s="7">
        <v>800</v>
      </c>
      <c r="K237" s="5">
        <v>36709</v>
      </c>
      <c r="L237" s="5">
        <v>0</v>
      </c>
      <c r="M237" s="5">
        <v>2</v>
      </c>
      <c r="N237" s="5">
        <v>1</v>
      </c>
      <c r="O237" s="1" t="s">
        <v>18</v>
      </c>
      <c r="P237" s="1" t="s">
        <v>19</v>
      </c>
      <c r="Q237" s="6">
        <f t="shared" si="6"/>
        <v>11.621259555169887</v>
      </c>
      <c r="R237" s="6">
        <f t="shared" si="7"/>
        <v>10.510777235585936</v>
      </c>
    </row>
    <row r="238" spans="1:18" x14ac:dyDescent="0.25">
      <c r="A238" s="5" t="s">
        <v>259</v>
      </c>
      <c r="B238" s="5">
        <v>16420</v>
      </c>
      <c r="C238" s="5">
        <v>16420</v>
      </c>
      <c r="D238" s="7">
        <v>3389</v>
      </c>
      <c r="E238" s="5">
        <v>626</v>
      </c>
      <c r="F238" s="5">
        <v>0</v>
      </c>
      <c r="G238" s="7">
        <v>300</v>
      </c>
      <c r="H238" s="5">
        <v>0</v>
      </c>
      <c r="I238" s="7">
        <v>540</v>
      </c>
      <c r="J238" s="7">
        <v>250</v>
      </c>
      <c r="K238" s="5">
        <v>7105</v>
      </c>
      <c r="L238" s="5">
        <v>0</v>
      </c>
      <c r="M238" s="5">
        <v>1</v>
      </c>
      <c r="N238" s="5">
        <v>1</v>
      </c>
      <c r="O238" s="1" t="s">
        <v>18</v>
      </c>
      <c r="P238" s="1" t="s">
        <v>19</v>
      </c>
      <c r="Q238" s="6">
        <f t="shared" si="6"/>
        <v>9.70625538300642</v>
      </c>
      <c r="R238" s="6">
        <f t="shared" si="7"/>
        <v>8.8685540405312011</v>
      </c>
    </row>
    <row r="239" spans="1:18" x14ac:dyDescent="0.25">
      <c r="A239" s="5" t="s">
        <v>260</v>
      </c>
      <c r="B239" s="5">
        <v>62300</v>
      </c>
      <c r="C239" s="5">
        <v>48193</v>
      </c>
      <c r="D239" s="7">
        <v>5214</v>
      </c>
      <c r="E239" s="5">
        <v>521</v>
      </c>
      <c r="F239" s="5">
        <v>1800</v>
      </c>
      <c r="G239" s="7">
        <v>720</v>
      </c>
      <c r="H239" s="5">
        <v>1200</v>
      </c>
      <c r="I239" s="7">
        <v>1920</v>
      </c>
      <c r="J239" s="7">
        <v>250</v>
      </c>
      <c r="K239" s="5">
        <v>20089</v>
      </c>
      <c r="L239" s="5">
        <v>0</v>
      </c>
      <c r="M239" s="5">
        <v>1</v>
      </c>
      <c r="N239" s="5">
        <v>0</v>
      </c>
      <c r="O239" s="1" t="s">
        <v>18</v>
      </c>
      <c r="P239" s="1" t="s">
        <v>19</v>
      </c>
      <c r="Q239" s="6">
        <f t="shared" si="6"/>
        <v>10.782969061276285</v>
      </c>
      <c r="R239" s="6">
        <f t="shared" si="7"/>
        <v>9.9079276805621497</v>
      </c>
    </row>
    <row r="240" spans="1:18" x14ac:dyDescent="0.25">
      <c r="A240" s="5" t="s">
        <v>261</v>
      </c>
      <c r="B240" s="5">
        <v>38691</v>
      </c>
      <c r="C240" s="5">
        <v>38691</v>
      </c>
      <c r="D240" s="7">
        <v>15642</v>
      </c>
      <c r="E240" s="5">
        <v>0</v>
      </c>
      <c r="F240" s="5">
        <v>1200</v>
      </c>
      <c r="G240" s="7">
        <v>2280</v>
      </c>
      <c r="H240" s="5">
        <v>630</v>
      </c>
      <c r="I240" s="7">
        <v>900</v>
      </c>
      <c r="J240" s="7">
        <v>2205</v>
      </c>
      <c r="K240" s="5">
        <v>26227</v>
      </c>
      <c r="L240" s="5">
        <v>2</v>
      </c>
      <c r="M240" s="5">
        <v>4</v>
      </c>
      <c r="N240" s="5">
        <v>1</v>
      </c>
      <c r="O240" s="1" t="s">
        <v>19</v>
      </c>
      <c r="P240" s="1" t="s">
        <v>26</v>
      </c>
      <c r="Q240" s="6">
        <f t="shared" si="6"/>
        <v>10.563362293832501</v>
      </c>
      <c r="R240" s="6">
        <f t="shared" si="7"/>
        <v>10.174544693464336</v>
      </c>
    </row>
    <row r="241" spans="1:18" x14ac:dyDescent="0.25">
      <c r="A241" s="5" t="s">
        <v>262</v>
      </c>
      <c r="B241" s="5">
        <v>52000</v>
      </c>
      <c r="C241" s="5">
        <v>41054</v>
      </c>
      <c r="D241" s="7">
        <v>2607</v>
      </c>
      <c r="E241" s="5">
        <v>0</v>
      </c>
      <c r="F241" s="5">
        <v>1680</v>
      </c>
      <c r="G241" s="7">
        <v>2400</v>
      </c>
      <c r="H241" s="5">
        <v>0</v>
      </c>
      <c r="I241" s="7">
        <v>1560</v>
      </c>
      <c r="J241" s="7">
        <v>520</v>
      </c>
      <c r="K241" s="5">
        <v>12094</v>
      </c>
      <c r="L241" s="5">
        <v>0</v>
      </c>
      <c r="M241" s="5">
        <v>1</v>
      </c>
      <c r="N241" s="5">
        <v>0</v>
      </c>
      <c r="O241" s="1" t="s">
        <v>18</v>
      </c>
      <c r="P241" s="1" t="s">
        <v>19</v>
      </c>
      <c r="Q241" s="6">
        <f t="shared" si="6"/>
        <v>10.622643552277124</v>
      </c>
      <c r="R241" s="6">
        <f t="shared" si="7"/>
        <v>9.4004647408331579</v>
      </c>
    </row>
    <row r="242" spans="1:18" x14ac:dyDescent="0.25">
      <c r="A242" s="5" t="s">
        <v>263</v>
      </c>
      <c r="B242" s="5">
        <v>76500</v>
      </c>
      <c r="C242" s="5">
        <v>62462</v>
      </c>
      <c r="D242" s="7">
        <v>7821</v>
      </c>
      <c r="E242" s="5">
        <v>522</v>
      </c>
      <c r="F242" s="5">
        <v>1200</v>
      </c>
      <c r="G242" s="7">
        <v>5400</v>
      </c>
      <c r="H242" s="5">
        <v>900</v>
      </c>
      <c r="I242" s="7">
        <v>2160</v>
      </c>
      <c r="J242" s="7">
        <v>850</v>
      </c>
      <c r="K242" s="5">
        <v>22853</v>
      </c>
      <c r="L242" s="5">
        <v>0</v>
      </c>
      <c r="M242" s="5">
        <v>2</v>
      </c>
      <c r="N242" s="5">
        <v>1</v>
      </c>
      <c r="O242" s="1" t="s">
        <v>18</v>
      </c>
      <c r="P242" s="1" t="s">
        <v>26</v>
      </c>
      <c r="Q242" s="6">
        <f t="shared" si="6"/>
        <v>11.04231365081754</v>
      </c>
      <c r="R242" s="6">
        <f t="shared" si="7"/>
        <v>10.036837678732885</v>
      </c>
    </row>
    <row r="243" spans="1:18" x14ac:dyDescent="0.25">
      <c r="A243" s="5" t="s">
        <v>264</v>
      </c>
      <c r="B243" s="5">
        <v>88242</v>
      </c>
      <c r="C243" s="5">
        <v>71430</v>
      </c>
      <c r="D243" s="7">
        <v>13035</v>
      </c>
      <c r="E243" s="5">
        <v>5214</v>
      </c>
      <c r="F243" s="5">
        <v>240</v>
      </c>
      <c r="G243" s="7">
        <v>4800</v>
      </c>
      <c r="H243" s="5">
        <v>240</v>
      </c>
      <c r="I243" s="7">
        <v>2400</v>
      </c>
      <c r="J243" s="7">
        <v>3000</v>
      </c>
      <c r="K243" s="5">
        <v>43697</v>
      </c>
      <c r="L243" s="5">
        <v>2</v>
      </c>
      <c r="M243" s="5">
        <v>2</v>
      </c>
      <c r="N243" s="5">
        <v>1</v>
      </c>
      <c r="O243" s="1" t="s">
        <v>18</v>
      </c>
      <c r="P243" s="1" t="s">
        <v>19</v>
      </c>
      <c r="Q243" s="6">
        <f t="shared" si="6"/>
        <v>11.176473228149018</v>
      </c>
      <c r="R243" s="6">
        <f t="shared" si="7"/>
        <v>10.685034728841586</v>
      </c>
    </row>
    <row r="244" spans="1:18" x14ac:dyDescent="0.25">
      <c r="A244" s="5" t="s">
        <v>265</v>
      </c>
      <c r="B244" s="5">
        <v>13500</v>
      </c>
      <c r="C244" s="5">
        <v>13244</v>
      </c>
      <c r="D244" s="7">
        <v>6257</v>
      </c>
      <c r="E244" s="5">
        <v>1564</v>
      </c>
      <c r="F244" s="5">
        <v>240</v>
      </c>
      <c r="G244" s="7">
        <v>600</v>
      </c>
      <c r="H244" s="5">
        <v>240</v>
      </c>
      <c r="I244" s="7">
        <v>840</v>
      </c>
      <c r="J244" s="7">
        <v>800</v>
      </c>
      <c r="K244" s="5">
        <v>13041</v>
      </c>
      <c r="L244" s="5">
        <v>0</v>
      </c>
      <c r="M244" s="5">
        <v>1</v>
      </c>
      <c r="N244" s="5">
        <v>1</v>
      </c>
      <c r="O244" s="1" t="s">
        <v>23</v>
      </c>
      <c r="P244" s="1" t="s">
        <v>19</v>
      </c>
      <c r="Q244" s="6">
        <f t="shared" si="6"/>
        <v>9.4912998986671369</v>
      </c>
      <c r="R244" s="6">
        <f t="shared" si="7"/>
        <v>9.4758535196569014</v>
      </c>
    </row>
    <row r="245" spans="1:18" x14ac:dyDescent="0.25">
      <c r="A245" s="5" t="s">
        <v>266</v>
      </c>
      <c r="B245" s="5">
        <v>110000</v>
      </c>
      <c r="C245" s="5">
        <v>86407</v>
      </c>
      <c r="D245" s="7">
        <v>6518</v>
      </c>
      <c r="E245" s="5">
        <v>3911</v>
      </c>
      <c r="F245" s="5">
        <v>9600</v>
      </c>
      <c r="G245" s="7">
        <v>1920</v>
      </c>
      <c r="H245" s="5">
        <v>1500</v>
      </c>
      <c r="I245" s="7">
        <v>1500</v>
      </c>
      <c r="J245" s="7">
        <v>750</v>
      </c>
      <c r="K245" s="5">
        <v>35672</v>
      </c>
      <c r="L245" s="5">
        <v>0</v>
      </c>
      <c r="M245" s="5">
        <v>2</v>
      </c>
      <c r="N245" s="5">
        <v>1</v>
      </c>
      <c r="O245" s="1" t="s">
        <v>19</v>
      </c>
      <c r="P245" s="1" t="s">
        <v>26</v>
      </c>
      <c r="Q245" s="6">
        <f t="shared" si="6"/>
        <v>11.366823970028843</v>
      </c>
      <c r="R245" s="6">
        <f t="shared" si="7"/>
        <v>10.482121346307313</v>
      </c>
    </row>
    <row r="246" spans="1:18" x14ac:dyDescent="0.25">
      <c r="A246" s="5" t="s">
        <v>267</v>
      </c>
      <c r="B246" s="5">
        <v>19691</v>
      </c>
      <c r="C246" s="5">
        <v>19691</v>
      </c>
      <c r="D246" s="7">
        <v>4171</v>
      </c>
      <c r="E246" s="5">
        <v>1043</v>
      </c>
      <c r="F246" s="5">
        <v>720</v>
      </c>
      <c r="G246" s="7">
        <v>1920</v>
      </c>
      <c r="H246" s="5">
        <v>360</v>
      </c>
      <c r="I246" s="7">
        <v>1200</v>
      </c>
      <c r="J246" s="7">
        <v>660</v>
      </c>
      <c r="K246" s="5">
        <v>14092</v>
      </c>
      <c r="L246" s="5">
        <v>1</v>
      </c>
      <c r="M246" s="5">
        <v>1</v>
      </c>
      <c r="N246" s="5">
        <v>0</v>
      </c>
      <c r="O246" s="1" t="s">
        <v>18</v>
      </c>
      <c r="P246" s="1" t="s">
        <v>26</v>
      </c>
      <c r="Q246" s="6">
        <f t="shared" si="6"/>
        <v>9.8879169575451709</v>
      </c>
      <c r="R246" s="6">
        <f t="shared" si="7"/>
        <v>9.5533625394611281</v>
      </c>
    </row>
    <row r="247" spans="1:18" x14ac:dyDescent="0.25">
      <c r="A247" s="5" t="s">
        <v>268</v>
      </c>
      <c r="B247" s="5">
        <v>100000</v>
      </c>
      <c r="C247" s="5">
        <v>83146</v>
      </c>
      <c r="D247" s="7">
        <v>5214</v>
      </c>
      <c r="E247" s="5">
        <v>0</v>
      </c>
      <c r="F247" s="5">
        <v>360</v>
      </c>
      <c r="G247" s="7">
        <v>1680</v>
      </c>
      <c r="H247" s="5">
        <v>360</v>
      </c>
      <c r="I247" s="7">
        <v>600</v>
      </c>
      <c r="J247" s="7">
        <v>600</v>
      </c>
      <c r="K247" s="5">
        <v>25874</v>
      </c>
      <c r="L247" s="5">
        <v>0</v>
      </c>
      <c r="M247" s="5">
        <v>2</v>
      </c>
      <c r="N247" s="5">
        <v>1</v>
      </c>
      <c r="O247" s="1" t="s">
        <v>23</v>
      </c>
      <c r="P247" s="1" t="s">
        <v>19</v>
      </c>
      <c r="Q247" s="6">
        <f t="shared" si="6"/>
        <v>11.328353377631119</v>
      </c>
      <c r="R247" s="6">
        <f t="shared" si="7"/>
        <v>10.160993882477847</v>
      </c>
    </row>
    <row r="248" spans="1:18" x14ac:dyDescent="0.25">
      <c r="A248" s="5" t="s">
        <v>269</v>
      </c>
      <c r="B248" s="5">
        <v>115436</v>
      </c>
      <c r="C248" s="5">
        <v>83373</v>
      </c>
      <c r="D248" s="7">
        <v>7821</v>
      </c>
      <c r="E248" s="5">
        <v>2607</v>
      </c>
      <c r="F248" s="5">
        <v>3600</v>
      </c>
      <c r="G248" s="7">
        <v>10200</v>
      </c>
      <c r="H248" s="5">
        <v>3000</v>
      </c>
      <c r="I248" s="7">
        <v>1440</v>
      </c>
      <c r="J248" s="7">
        <v>1200</v>
      </c>
      <c r="K248" s="5">
        <v>35018</v>
      </c>
      <c r="L248" s="5">
        <v>0</v>
      </c>
      <c r="M248" s="5">
        <v>2</v>
      </c>
      <c r="N248" s="5">
        <v>1</v>
      </c>
      <c r="O248" s="1" t="s">
        <v>18</v>
      </c>
      <c r="P248" s="1" t="s">
        <v>26</v>
      </c>
      <c r="Q248" s="6">
        <f t="shared" si="6"/>
        <v>11.331079794924211</v>
      </c>
      <c r="R248" s="6">
        <f t="shared" si="7"/>
        <v>10.463617493986263</v>
      </c>
    </row>
    <row r="249" spans="1:18" x14ac:dyDescent="0.25">
      <c r="A249" s="5" t="s">
        <v>270</v>
      </c>
      <c r="B249" s="5">
        <v>22200</v>
      </c>
      <c r="C249" s="5">
        <v>19871</v>
      </c>
      <c r="D249" s="7">
        <v>2086</v>
      </c>
      <c r="E249" s="5">
        <v>521</v>
      </c>
      <c r="F249" s="5">
        <v>1440</v>
      </c>
      <c r="G249" s="7">
        <v>0</v>
      </c>
      <c r="H249" s="5">
        <v>960</v>
      </c>
      <c r="I249" s="7">
        <v>5520</v>
      </c>
      <c r="J249" s="7">
        <v>500</v>
      </c>
      <c r="K249" s="5">
        <v>14086</v>
      </c>
      <c r="L249" s="5">
        <v>0</v>
      </c>
      <c r="M249" s="5">
        <v>1</v>
      </c>
      <c r="N249" s="5">
        <v>0</v>
      </c>
      <c r="O249" s="1" t="s">
        <v>19</v>
      </c>
      <c r="P249" s="1" t="s">
        <v>26</v>
      </c>
      <c r="Q249" s="6">
        <f t="shared" si="6"/>
        <v>9.8970166614058162</v>
      </c>
      <c r="R249" s="6">
        <f t="shared" si="7"/>
        <v>9.5529366753053555</v>
      </c>
    </row>
    <row r="250" spans="1:18" x14ac:dyDescent="0.25">
      <c r="A250" s="5" t="s">
        <v>271</v>
      </c>
      <c r="B250" s="5">
        <v>22320</v>
      </c>
      <c r="C250" s="5">
        <v>22320</v>
      </c>
      <c r="D250" s="7">
        <v>6257</v>
      </c>
      <c r="E250" s="5">
        <v>261</v>
      </c>
      <c r="F250" s="5">
        <v>240</v>
      </c>
      <c r="G250" s="7">
        <v>1920</v>
      </c>
      <c r="H250" s="5">
        <v>240</v>
      </c>
      <c r="I250" s="7">
        <v>990</v>
      </c>
      <c r="J250" s="7">
        <v>1150</v>
      </c>
      <c r="K250" s="5">
        <v>14958</v>
      </c>
      <c r="L250" s="5">
        <v>0</v>
      </c>
      <c r="M250" s="5">
        <v>2</v>
      </c>
      <c r="N250" s="5">
        <v>1</v>
      </c>
      <c r="O250" s="1" t="s">
        <v>54</v>
      </c>
      <c r="P250" s="1" t="s">
        <v>26</v>
      </c>
      <c r="Q250" s="6">
        <f t="shared" si="6"/>
        <v>10.013238416495247</v>
      </c>
      <c r="R250" s="6">
        <f t="shared" si="7"/>
        <v>9.6130015527516122</v>
      </c>
    </row>
    <row r="251" spans="1:18" x14ac:dyDescent="0.25">
      <c r="A251" s="5" t="s">
        <v>272</v>
      </c>
      <c r="B251" s="5">
        <v>10800</v>
      </c>
      <c r="C251" s="5">
        <v>10800</v>
      </c>
      <c r="D251" s="7">
        <v>2607</v>
      </c>
      <c r="E251" s="5">
        <v>0</v>
      </c>
      <c r="F251" s="5">
        <v>0</v>
      </c>
      <c r="G251" s="7">
        <v>300</v>
      </c>
      <c r="H251" s="5">
        <v>0</v>
      </c>
      <c r="I251" s="7">
        <v>0</v>
      </c>
      <c r="J251" s="7">
        <v>610</v>
      </c>
      <c r="K251" s="5">
        <v>4760</v>
      </c>
      <c r="L251" s="5">
        <v>0</v>
      </c>
      <c r="M251" s="5">
        <v>1</v>
      </c>
      <c r="N251" s="5">
        <v>1</v>
      </c>
      <c r="O251" s="1" t="s">
        <v>25</v>
      </c>
      <c r="P251" s="1" t="s">
        <v>19</v>
      </c>
      <c r="Q251" s="6">
        <f t="shared" si="6"/>
        <v>9.2873014131123117</v>
      </c>
      <c r="R251" s="6">
        <f t="shared" si="7"/>
        <v>8.4680029472254663</v>
      </c>
    </row>
  </sheetData>
  <dataValidations count="2">
    <dataValidation type="list" allowBlank="1" showInputMessage="1" showErrorMessage="1" promptTitle="Gnder of HH Head" sqref="P1">
      <formula1>$W$2:$W$3</formula1>
    </dataValidation>
    <dataValidation type="list" showErrorMessage="1" error="WRONG" sqref="O1">
      <formula1>EDUCATION_LEVELS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1"/>
  <sheetViews>
    <sheetView workbookViewId="0">
      <pane ySplit="2" topLeftCell="A3" activePane="bottomLeft" state="frozen"/>
      <selection pane="bottomLeft" activeCell="W10" sqref="W10"/>
    </sheetView>
  </sheetViews>
  <sheetFormatPr defaultRowHeight="15" x14ac:dyDescent="0.25"/>
  <cols>
    <col min="2" max="2" width="15" customWidth="1"/>
    <col min="3" max="3" width="9.7109375" customWidth="1"/>
    <col min="4" max="4" width="10" customWidth="1"/>
    <col min="5" max="5" width="10.140625" customWidth="1"/>
    <col min="6" max="6" width="9.85546875" customWidth="1"/>
    <col min="11" max="11" width="10.28515625" customWidth="1"/>
    <col min="13" max="13" width="10.7109375" customWidth="1"/>
    <col min="15" max="15" width="12.85546875" customWidth="1"/>
    <col min="16" max="16" width="17" customWidth="1"/>
    <col min="22" max="22" width="19.28515625" customWidth="1"/>
  </cols>
  <sheetData>
    <row r="1" spans="1:23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</row>
    <row r="2" spans="1:23" x14ac:dyDescent="0.25">
      <c r="A2">
        <v>4.8829615161595508E-3</v>
      </c>
      <c r="B2" s="5" t="s">
        <v>17</v>
      </c>
      <c r="C2" s="5">
        <v>312800</v>
      </c>
      <c r="D2" s="5">
        <v>252596</v>
      </c>
      <c r="E2" s="7">
        <v>15642</v>
      </c>
      <c r="F2" s="5">
        <v>1304</v>
      </c>
      <c r="G2" s="5">
        <v>4800</v>
      </c>
      <c r="H2" s="7">
        <v>2400</v>
      </c>
      <c r="I2" s="5">
        <v>960</v>
      </c>
      <c r="J2" s="7">
        <v>2400</v>
      </c>
      <c r="K2" s="7">
        <v>1200</v>
      </c>
      <c r="L2" s="5">
        <v>36686</v>
      </c>
      <c r="M2" s="5">
        <v>0</v>
      </c>
      <c r="N2" s="5">
        <v>5</v>
      </c>
      <c r="O2" s="5">
        <v>1</v>
      </c>
      <c r="P2" s="1" t="s">
        <v>18</v>
      </c>
      <c r="Q2" s="1" t="s">
        <v>19</v>
      </c>
    </row>
    <row r="3" spans="1:23" x14ac:dyDescent="0.25">
      <c r="A3">
        <v>1.8616290780358286E-2</v>
      </c>
      <c r="B3" s="5" t="s">
        <v>20</v>
      </c>
      <c r="C3" s="5">
        <v>65540</v>
      </c>
      <c r="D3" s="5">
        <v>57135</v>
      </c>
      <c r="E3" s="7">
        <v>5866</v>
      </c>
      <c r="F3" s="5">
        <v>0</v>
      </c>
      <c r="G3" s="5">
        <v>300</v>
      </c>
      <c r="H3" s="7">
        <v>1260</v>
      </c>
      <c r="I3" s="5">
        <v>1500</v>
      </c>
      <c r="J3" s="7">
        <v>2160</v>
      </c>
      <c r="K3" s="7">
        <v>713</v>
      </c>
      <c r="L3" s="5">
        <v>14149</v>
      </c>
      <c r="M3" s="5">
        <v>2</v>
      </c>
      <c r="N3" s="5">
        <v>3</v>
      </c>
      <c r="O3" s="5">
        <v>1</v>
      </c>
      <c r="P3" s="1" t="s">
        <v>19</v>
      </c>
      <c r="Q3" s="1" t="s">
        <v>19</v>
      </c>
    </row>
    <row r="4" spans="1:23" x14ac:dyDescent="0.25">
      <c r="A4">
        <v>2.7771843623157447E-2</v>
      </c>
      <c r="B4" s="5" t="s">
        <v>21</v>
      </c>
      <c r="C4" s="5">
        <v>109822</v>
      </c>
      <c r="D4" s="5">
        <v>81099</v>
      </c>
      <c r="E4" s="7">
        <v>5214</v>
      </c>
      <c r="F4" s="5">
        <v>2868</v>
      </c>
      <c r="G4" s="5">
        <v>900</v>
      </c>
      <c r="H4" s="7">
        <v>2100</v>
      </c>
      <c r="I4" s="5">
        <v>600</v>
      </c>
      <c r="J4" s="7">
        <v>1620</v>
      </c>
      <c r="K4" s="7">
        <v>1200</v>
      </c>
      <c r="L4" s="5">
        <v>32524</v>
      </c>
      <c r="M4" s="5">
        <v>0</v>
      </c>
      <c r="N4" s="5">
        <v>3</v>
      </c>
      <c r="O4" s="5">
        <v>1</v>
      </c>
      <c r="P4" s="1" t="s">
        <v>18</v>
      </c>
      <c r="Q4" s="1" t="s">
        <v>19</v>
      </c>
      <c r="S4" t="s">
        <v>295</v>
      </c>
    </row>
    <row r="5" spans="1:23" x14ac:dyDescent="0.25">
      <c r="A5">
        <v>3.2959990234076968E-2</v>
      </c>
      <c r="B5" s="5" t="s">
        <v>22</v>
      </c>
      <c r="C5" s="5">
        <v>95000</v>
      </c>
      <c r="D5" s="5">
        <v>73499</v>
      </c>
      <c r="E5" s="7">
        <v>5214</v>
      </c>
      <c r="F5" s="5">
        <v>3128</v>
      </c>
      <c r="G5" s="5">
        <v>0</v>
      </c>
      <c r="H5" s="7">
        <v>5880</v>
      </c>
      <c r="I5" s="5">
        <v>4800</v>
      </c>
      <c r="J5" s="7">
        <v>1800</v>
      </c>
      <c r="K5" s="7">
        <v>280</v>
      </c>
      <c r="L5" s="5">
        <v>23481</v>
      </c>
      <c r="M5" s="5">
        <v>0</v>
      </c>
      <c r="N5" s="5">
        <v>2</v>
      </c>
      <c r="O5" s="5">
        <v>1</v>
      </c>
      <c r="P5" s="1" t="s">
        <v>23</v>
      </c>
      <c r="Q5" s="1" t="s">
        <v>19</v>
      </c>
      <c r="S5" t="s">
        <v>306</v>
      </c>
      <c r="W5">
        <f>COUNTIF(Table1[Children], "&gt;0")</f>
        <v>72</v>
      </c>
    </row>
    <row r="6" spans="1:23" x14ac:dyDescent="0.25">
      <c r="A6">
        <v>3.601184118167669E-2</v>
      </c>
      <c r="B6" s="5" t="s">
        <v>24</v>
      </c>
      <c r="C6" s="5">
        <v>50000</v>
      </c>
      <c r="D6" s="5">
        <v>39622</v>
      </c>
      <c r="E6" s="7">
        <v>5735</v>
      </c>
      <c r="F6" s="5">
        <v>2607</v>
      </c>
      <c r="G6" s="5">
        <v>600</v>
      </c>
      <c r="H6" s="7">
        <v>360</v>
      </c>
      <c r="I6" s="5">
        <v>1200</v>
      </c>
      <c r="J6" s="7">
        <v>720</v>
      </c>
      <c r="K6" s="7">
        <v>1300</v>
      </c>
      <c r="L6" s="5">
        <v>13702</v>
      </c>
      <c r="M6" s="5">
        <v>0</v>
      </c>
      <c r="N6" s="5">
        <v>1</v>
      </c>
      <c r="O6" s="5">
        <v>1</v>
      </c>
      <c r="P6" s="1" t="s">
        <v>25</v>
      </c>
      <c r="Q6" s="1" t="s">
        <v>26</v>
      </c>
      <c r="S6" t="s">
        <v>307</v>
      </c>
      <c r="W6">
        <f>COUNTA(Table1[Household ID])</f>
        <v>250</v>
      </c>
    </row>
    <row r="7" spans="1:23" x14ac:dyDescent="0.25">
      <c r="A7">
        <v>5.7374797814874721E-2</v>
      </c>
      <c r="B7" s="5" t="s">
        <v>27</v>
      </c>
      <c r="C7" s="5">
        <v>31500</v>
      </c>
      <c r="D7" s="5">
        <v>26369</v>
      </c>
      <c r="E7" s="7">
        <v>7821</v>
      </c>
      <c r="F7" s="5">
        <v>0</v>
      </c>
      <c r="G7" s="5">
        <v>0</v>
      </c>
      <c r="H7" s="7">
        <v>2400</v>
      </c>
      <c r="I7" s="5">
        <v>0</v>
      </c>
      <c r="J7" s="7">
        <v>3000</v>
      </c>
      <c r="K7" s="7">
        <v>1480</v>
      </c>
      <c r="L7" s="5">
        <v>18301</v>
      </c>
      <c r="M7" s="5">
        <v>0</v>
      </c>
      <c r="N7" s="5">
        <v>2</v>
      </c>
      <c r="O7" s="5">
        <v>1</v>
      </c>
      <c r="P7" s="1" t="s">
        <v>23</v>
      </c>
      <c r="Q7" s="1" t="s">
        <v>26</v>
      </c>
      <c r="S7" t="s">
        <v>308</v>
      </c>
      <c r="W7" s="18">
        <f>W5/W6</f>
        <v>0.28799999999999998</v>
      </c>
    </row>
    <row r="8" spans="1:23" x14ac:dyDescent="0.25">
      <c r="A8">
        <v>6.9582201605273591E-2</v>
      </c>
      <c r="B8" s="5" t="s">
        <v>28</v>
      </c>
      <c r="C8" s="5">
        <v>32469</v>
      </c>
      <c r="D8" s="5">
        <v>32230</v>
      </c>
      <c r="E8" s="7">
        <v>5214</v>
      </c>
      <c r="F8" s="5">
        <v>0</v>
      </c>
      <c r="G8" s="5">
        <v>360</v>
      </c>
      <c r="H8" s="7">
        <v>1200</v>
      </c>
      <c r="I8" s="5">
        <v>600</v>
      </c>
      <c r="J8" s="7">
        <v>1080</v>
      </c>
      <c r="K8" s="7">
        <v>1600</v>
      </c>
      <c r="L8" s="5">
        <v>15357</v>
      </c>
      <c r="M8" s="5">
        <v>0</v>
      </c>
      <c r="N8" s="5">
        <v>2</v>
      </c>
      <c r="O8" s="5">
        <v>1</v>
      </c>
      <c r="P8" s="1" t="s">
        <v>25</v>
      </c>
      <c r="Q8" s="1" t="s">
        <v>26</v>
      </c>
    </row>
    <row r="9" spans="1:23" x14ac:dyDescent="0.25">
      <c r="A9">
        <v>7.2939237647633284E-2</v>
      </c>
      <c r="B9" s="5" t="s">
        <v>29</v>
      </c>
      <c r="C9" s="5">
        <v>77000</v>
      </c>
      <c r="D9" s="5">
        <v>56854</v>
      </c>
      <c r="E9" s="7">
        <v>4171</v>
      </c>
      <c r="F9" s="5">
        <v>1564</v>
      </c>
      <c r="G9" s="5">
        <v>4800</v>
      </c>
      <c r="H9" s="7">
        <v>240</v>
      </c>
      <c r="I9" s="5">
        <v>1800</v>
      </c>
      <c r="J9" s="7">
        <v>1200</v>
      </c>
      <c r="K9" s="7">
        <v>1000</v>
      </c>
      <c r="L9" s="5">
        <v>24889</v>
      </c>
      <c r="M9" s="5">
        <v>0</v>
      </c>
      <c r="N9" s="5">
        <v>1</v>
      </c>
      <c r="O9" s="5">
        <v>1</v>
      </c>
      <c r="P9" s="1" t="s">
        <v>18</v>
      </c>
      <c r="Q9" s="1" t="s">
        <v>19</v>
      </c>
      <c r="S9" t="s">
        <v>309</v>
      </c>
    </row>
    <row r="10" spans="1:23" x14ac:dyDescent="0.25">
      <c r="A10">
        <v>7.6296273689992977E-2</v>
      </c>
      <c r="B10" s="5" t="s">
        <v>30</v>
      </c>
      <c r="C10" s="5">
        <v>98188</v>
      </c>
      <c r="D10" s="5">
        <v>81895</v>
      </c>
      <c r="E10" s="7">
        <v>5214</v>
      </c>
      <c r="F10" s="5">
        <v>5214</v>
      </c>
      <c r="G10" s="5">
        <v>510</v>
      </c>
      <c r="H10" s="7">
        <v>540</v>
      </c>
      <c r="I10" s="5">
        <v>0</v>
      </c>
      <c r="J10" s="7">
        <v>1260</v>
      </c>
      <c r="K10" s="7">
        <v>620</v>
      </c>
      <c r="L10" s="5">
        <v>17969</v>
      </c>
      <c r="M10" s="5">
        <v>0</v>
      </c>
      <c r="N10" s="5">
        <v>3</v>
      </c>
      <c r="O10" s="5">
        <v>0</v>
      </c>
      <c r="P10" s="1" t="s">
        <v>25</v>
      </c>
      <c r="Q10" s="1" t="s">
        <v>19</v>
      </c>
      <c r="S10" t="s">
        <v>311</v>
      </c>
    </row>
    <row r="11" spans="1:23" x14ac:dyDescent="0.25">
      <c r="A11">
        <v>7.6296273689992977E-2</v>
      </c>
      <c r="B11" s="5" t="s">
        <v>31</v>
      </c>
      <c r="C11" s="5">
        <v>86000</v>
      </c>
      <c r="D11" s="5">
        <v>69207</v>
      </c>
      <c r="E11" s="7">
        <v>7821</v>
      </c>
      <c r="F11" s="5">
        <v>1043</v>
      </c>
      <c r="G11" s="5">
        <v>1200</v>
      </c>
      <c r="H11" s="7">
        <v>1440</v>
      </c>
      <c r="I11" s="5">
        <v>600</v>
      </c>
      <c r="J11" s="7">
        <v>1440</v>
      </c>
      <c r="K11" s="7">
        <v>800</v>
      </c>
      <c r="L11" s="5">
        <v>24248</v>
      </c>
      <c r="M11" s="5">
        <v>0</v>
      </c>
      <c r="N11" s="5">
        <v>2</v>
      </c>
      <c r="O11" s="5">
        <v>1</v>
      </c>
      <c r="P11" s="1" t="s">
        <v>23</v>
      </c>
      <c r="Q11" s="1" t="s">
        <v>26</v>
      </c>
      <c r="S11" t="s">
        <v>307</v>
      </c>
      <c r="W11">
        <f>COUNTA(Table1[Household ID])</f>
        <v>250</v>
      </c>
    </row>
    <row r="12" spans="1:23" x14ac:dyDescent="0.25">
      <c r="A12">
        <v>7.7211828974272895E-2</v>
      </c>
      <c r="B12" s="5" t="s">
        <v>32</v>
      </c>
      <c r="C12" s="5">
        <v>24380</v>
      </c>
      <c r="D12" s="5">
        <v>24380</v>
      </c>
      <c r="E12" s="7">
        <v>10428</v>
      </c>
      <c r="F12" s="5">
        <v>782</v>
      </c>
      <c r="G12" s="5">
        <v>240</v>
      </c>
      <c r="H12" s="7">
        <v>300</v>
      </c>
      <c r="I12" s="5">
        <v>120</v>
      </c>
      <c r="J12" s="7">
        <v>1080</v>
      </c>
      <c r="K12" s="7">
        <v>1080</v>
      </c>
      <c r="L12" s="5">
        <v>16450</v>
      </c>
      <c r="M12" s="5">
        <v>0</v>
      </c>
      <c r="N12" s="5">
        <v>2</v>
      </c>
      <c r="O12" s="5">
        <v>1</v>
      </c>
      <c r="P12" s="1" t="s">
        <v>19</v>
      </c>
      <c r="Q12" s="1" t="s">
        <v>19</v>
      </c>
      <c r="S12" t="s">
        <v>310</v>
      </c>
      <c r="W12" s="18">
        <f>W10/W11</f>
        <v>0</v>
      </c>
    </row>
    <row r="13" spans="1:23" x14ac:dyDescent="0.25">
      <c r="A13">
        <v>9.2776268807031465E-2</v>
      </c>
      <c r="B13" s="5" t="s">
        <v>33</v>
      </c>
      <c r="C13" s="5">
        <v>37000</v>
      </c>
      <c r="D13" s="5">
        <v>30302</v>
      </c>
      <c r="E13" s="7">
        <v>4171</v>
      </c>
      <c r="F13" s="5">
        <v>0</v>
      </c>
      <c r="G13" s="5">
        <v>0</v>
      </c>
      <c r="H13" s="7">
        <v>480</v>
      </c>
      <c r="I13" s="5">
        <v>480</v>
      </c>
      <c r="J13" s="7">
        <v>840</v>
      </c>
      <c r="K13" s="7">
        <v>200</v>
      </c>
      <c r="L13" s="5">
        <v>8021</v>
      </c>
      <c r="M13" s="5">
        <v>0</v>
      </c>
      <c r="N13" s="5">
        <v>1</v>
      </c>
      <c r="O13" s="5">
        <v>0</v>
      </c>
      <c r="P13" s="1" t="s">
        <v>19</v>
      </c>
      <c r="Q13" s="1" t="s">
        <v>19</v>
      </c>
    </row>
    <row r="14" spans="1:23" x14ac:dyDescent="0.25">
      <c r="A14">
        <v>9.4912564470351277E-2</v>
      </c>
      <c r="B14" s="5" t="s">
        <v>34</v>
      </c>
      <c r="C14" s="5">
        <v>51600</v>
      </c>
      <c r="D14" s="5">
        <v>40768</v>
      </c>
      <c r="E14" s="7">
        <v>4171</v>
      </c>
      <c r="F14" s="5">
        <v>1043</v>
      </c>
      <c r="G14" s="5">
        <v>3000</v>
      </c>
      <c r="H14" s="7">
        <v>1200</v>
      </c>
      <c r="I14" s="5">
        <v>960</v>
      </c>
      <c r="J14" s="7">
        <v>780</v>
      </c>
      <c r="K14" s="7">
        <v>1200</v>
      </c>
      <c r="L14" s="5">
        <v>18301</v>
      </c>
      <c r="M14" s="5">
        <v>0</v>
      </c>
      <c r="N14" s="5">
        <v>1</v>
      </c>
      <c r="O14" s="5">
        <v>0</v>
      </c>
      <c r="P14" s="1" t="s">
        <v>25</v>
      </c>
      <c r="Q14" s="1" t="s">
        <v>26</v>
      </c>
    </row>
    <row r="15" spans="1:23" x14ac:dyDescent="0.25">
      <c r="A15">
        <v>9.7048860133671075E-2</v>
      </c>
      <c r="B15" s="5" t="s">
        <v>35</v>
      </c>
      <c r="C15" s="5">
        <v>60000</v>
      </c>
      <c r="D15" s="5">
        <v>50618</v>
      </c>
      <c r="E15" s="7">
        <v>5214</v>
      </c>
      <c r="F15" s="5">
        <v>2607</v>
      </c>
      <c r="G15" s="5">
        <v>3600</v>
      </c>
      <c r="H15" s="7">
        <v>3840</v>
      </c>
      <c r="I15" s="5">
        <v>0</v>
      </c>
      <c r="J15" s="7">
        <v>1200</v>
      </c>
      <c r="K15" s="7">
        <v>3200</v>
      </c>
      <c r="L15" s="5">
        <v>27768</v>
      </c>
      <c r="M15" s="5">
        <v>0</v>
      </c>
      <c r="N15" s="5">
        <v>2</v>
      </c>
      <c r="O15" s="5">
        <v>0</v>
      </c>
      <c r="P15" s="1" t="s">
        <v>25</v>
      </c>
      <c r="Q15" s="1" t="s">
        <v>26</v>
      </c>
    </row>
    <row r="16" spans="1:23" x14ac:dyDescent="0.25">
      <c r="A16">
        <v>9.9185155796990887E-2</v>
      </c>
      <c r="B16" s="5" t="s">
        <v>36</v>
      </c>
      <c r="C16" s="5">
        <v>17286</v>
      </c>
      <c r="D16" s="5">
        <v>17286</v>
      </c>
      <c r="E16" s="7">
        <v>3128</v>
      </c>
      <c r="F16" s="5">
        <v>0</v>
      </c>
      <c r="G16" s="5">
        <v>600</v>
      </c>
      <c r="H16" s="7">
        <v>720</v>
      </c>
      <c r="I16" s="5">
        <v>0</v>
      </c>
      <c r="J16" s="7">
        <v>1200</v>
      </c>
      <c r="K16" s="7">
        <v>2600</v>
      </c>
      <c r="L16" s="5">
        <v>9852</v>
      </c>
      <c r="M16" s="5">
        <v>0</v>
      </c>
      <c r="N16" s="5">
        <v>2</v>
      </c>
      <c r="O16" s="5">
        <v>0</v>
      </c>
      <c r="P16" s="1" t="s">
        <v>19</v>
      </c>
      <c r="Q16" s="1" t="s">
        <v>19</v>
      </c>
    </row>
    <row r="17" spans="1:17" x14ac:dyDescent="0.25">
      <c r="A17">
        <v>0.10132145146031069</v>
      </c>
      <c r="B17" s="5" t="s">
        <v>37</v>
      </c>
      <c r="C17" s="5">
        <v>163698</v>
      </c>
      <c r="D17" s="5">
        <v>122541</v>
      </c>
      <c r="E17" s="7">
        <v>8342</v>
      </c>
      <c r="F17" s="5">
        <v>0</v>
      </c>
      <c r="G17" s="5">
        <v>1080</v>
      </c>
      <c r="H17" s="7">
        <v>1920</v>
      </c>
      <c r="I17" s="5">
        <v>600</v>
      </c>
      <c r="J17" s="7">
        <v>960</v>
      </c>
      <c r="K17" s="7">
        <v>1500</v>
      </c>
      <c r="L17" s="5">
        <v>27540</v>
      </c>
      <c r="M17" s="5">
        <v>2</v>
      </c>
      <c r="N17" s="5">
        <v>2</v>
      </c>
      <c r="O17" s="5">
        <v>1</v>
      </c>
      <c r="P17" s="1" t="s">
        <v>19</v>
      </c>
      <c r="Q17" s="1" t="s">
        <v>26</v>
      </c>
    </row>
    <row r="18" spans="1:17" x14ac:dyDescent="0.25">
      <c r="A18">
        <v>0.10528885769219032</v>
      </c>
      <c r="B18" s="5" t="s">
        <v>38</v>
      </c>
      <c r="C18" s="5">
        <v>30524</v>
      </c>
      <c r="D18" s="5">
        <v>25671</v>
      </c>
      <c r="E18" s="7">
        <v>6257</v>
      </c>
      <c r="F18" s="5">
        <v>1043</v>
      </c>
      <c r="G18" s="5">
        <v>240</v>
      </c>
      <c r="H18" s="7">
        <v>300</v>
      </c>
      <c r="I18" s="5">
        <v>0</v>
      </c>
      <c r="J18" s="7">
        <v>240</v>
      </c>
      <c r="K18" s="7">
        <v>1050</v>
      </c>
      <c r="L18" s="5">
        <v>12490</v>
      </c>
      <c r="M18" s="5">
        <v>0</v>
      </c>
      <c r="N18" s="5">
        <v>1</v>
      </c>
      <c r="O18" s="5">
        <v>1</v>
      </c>
      <c r="P18" s="1" t="s">
        <v>19</v>
      </c>
      <c r="Q18" s="1" t="s">
        <v>19</v>
      </c>
    </row>
    <row r="19" spans="1:17" x14ac:dyDescent="0.25">
      <c r="A19">
        <v>0.10589922788171027</v>
      </c>
      <c r="B19" s="5" t="s">
        <v>39</v>
      </c>
      <c r="C19" s="5">
        <v>27001</v>
      </c>
      <c r="D19" s="5">
        <v>26262</v>
      </c>
      <c r="E19" s="7">
        <v>7300</v>
      </c>
      <c r="F19" s="5">
        <v>521</v>
      </c>
      <c r="G19" s="5">
        <v>0</v>
      </c>
      <c r="H19" s="7">
        <v>420</v>
      </c>
      <c r="I19" s="5">
        <v>240</v>
      </c>
      <c r="J19" s="7">
        <v>120</v>
      </c>
      <c r="K19" s="7">
        <v>1420</v>
      </c>
      <c r="L19" s="5">
        <v>15751</v>
      </c>
      <c r="M19" s="5">
        <v>1</v>
      </c>
      <c r="N19" s="5">
        <v>2</v>
      </c>
      <c r="O19" s="5">
        <v>1</v>
      </c>
      <c r="P19" s="1" t="s">
        <v>23</v>
      </c>
      <c r="Q19" s="1" t="s">
        <v>19</v>
      </c>
    </row>
    <row r="20" spans="1:17" x14ac:dyDescent="0.25">
      <c r="A20">
        <v>0.11597033600878934</v>
      </c>
      <c r="B20" s="5" t="s">
        <v>40</v>
      </c>
      <c r="C20" s="5">
        <v>54060</v>
      </c>
      <c r="D20" s="5">
        <v>42529</v>
      </c>
      <c r="E20" s="7">
        <v>5214</v>
      </c>
      <c r="F20" s="5">
        <v>1043</v>
      </c>
      <c r="G20" s="5">
        <v>840</v>
      </c>
      <c r="H20" s="7">
        <v>2400</v>
      </c>
      <c r="I20" s="5">
        <v>0</v>
      </c>
      <c r="J20" s="7">
        <v>1200</v>
      </c>
      <c r="K20" s="7">
        <v>600</v>
      </c>
      <c r="L20" s="5">
        <v>19297</v>
      </c>
      <c r="M20" s="5">
        <v>0</v>
      </c>
      <c r="N20" s="5">
        <v>1</v>
      </c>
      <c r="O20" s="5">
        <v>1</v>
      </c>
      <c r="P20" s="1" t="s">
        <v>19</v>
      </c>
      <c r="Q20" s="1" t="s">
        <v>19</v>
      </c>
    </row>
    <row r="21" spans="1:17" x14ac:dyDescent="0.25">
      <c r="A21">
        <v>0.11780144657734916</v>
      </c>
      <c r="B21" s="5" t="s">
        <v>41</v>
      </c>
      <c r="C21" s="5">
        <v>14300</v>
      </c>
      <c r="D21" s="5">
        <v>14054</v>
      </c>
      <c r="E21" s="7">
        <v>7821</v>
      </c>
      <c r="F21" s="5">
        <v>522</v>
      </c>
      <c r="G21" s="5">
        <v>1680</v>
      </c>
      <c r="H21" s="7">
        <v>3000</v>
      </c>
      <c r="I21" s="5">
        <v>600</v>
      </c>
      <c r="J21" s="7">
        <v>1440</v>
      </c>
      <c r="K21" s="7">
        <v>1700</v>
      </c>
      <c r="L21" s="5">
        <v>23493</v>
      </c>
      <c r="M21" s="5">
        <v>0</v>
      </c>
      <c r="N21" s="5">
        <v>2</v>
      </c>
      <c r="O21" s="5">
        <v>1</v>
      </c>
      <c r="P21" s="1" t="s">
        <v>18</v>
      </c>
      <c r="Q21" s="1" t="s">
        <v>26</v>
      </c>
    </row>
    <row r="22" spans="1:17" x14ac:dyDescent="0.25">
      <c r="A22">
        <v>0.12848292489394819</v>
      </c>
      <c r="B22" s="5" t="s">
        <v>42</v>
      </c>
      <c r="C22" s="5">
        <v>13640</v>
      </c>
      <c r="D22" s="5">
        <v>13640</v>
      </c>
      <c r="E22" s="7">
        <v>3650</v>
      </c>
      <c r="F22" s="5">
        <v>0</v>
      </c>
      <c r="G22" s="5">
        <v>600</v>
      </c>
      <c r="H22" s="7">
        <v>600</v>
      </c>
      <c r="I22" s="5">
        <v>600</v>
      </c>
      <c r="J22" s="7">
        <v>600</v>
      </c>
      <c r="K22" s="7">
        <v>500</v>
      </c>
      <c r="L22" s="5">
        <v>8914</v>
      </c>
      <c r="M22" s="5">
        <v>0</v>
      </c>
      <c r="N22" s="5">
        <v>1</v>
      </c>
      <c r="O22" s="5">
        <v>0</v>
      </c>
      <c r="P22" s="1" t="s">
        <v>25</v>
      </c>
      <c r="Q22" s="1" t="s">
        <v>26</v>
      </c>
    </row>
    <row r="23" spans="1:17" x14ac:dyDescent="0.25">
      <c r="A23">
        <v>0.13458662678914762</v>
      </c>
      <c r="B23" s="5" t="s">
        <v>43</v>
      </c>
      <c r="C23" s="5">
        <v>108988</v>
      </c>
      <c r="D23" s="5">
        <v>85683</v>
      </c>
      <c r="E23" s="7">
        <v>4693</v>
      </c>
      <c r="F23" s="5">
        <v>521</v>
      </c>
      <c r="G23" s="5">
        <v>480</v>
      </c>
      <c r="H23" s="7">
        <v>720</v>
      </c>
      <c r="I23" s="5">
        <v>480</v>
      </c>
      <c r="J23" s="7">
        <v>1200</v>
      </c>
      <c r="K23" s="7">
        <v>1800</v>
      </c>
      <c r="L23" s="5">
        <v>13946</v>
      </c>
      <c r="M23" s="5">
        <v>0</v>
      </c>
      <c r="N23" s="5">
        <v>2</v>
      </c>
      <c r="O23" s="5">
        <v>1</v>
      </c>
      <c r="P23" s="1" t="s">
        <v>18</v>
      </c>
      <c r="Q23" s="1" t="s">
        <v>19</v>
      </c>
    </row>
    <row r="24" spans="1:17" x14ac:dyDescent="0.25">
      <c r="A24">
        <v>0.14465773491622669</v>
      </c>
      <c r="B24" s="5" t="s">
        <v>44</v>
      </c>
      <c r="C24" s="5">
        <v>123000</v>
      </c>
      <c r="D24" s="5">
        <v>82284</v>
      </c>
      <c r="E24" s="7">
        <v>5214</v>
      </c>
      <c r="F24" s="5">
        <v>3911</v>
      </c>
      <c r="G24" s="5">
        <v>480</v>
      </c>
      <c r="H24" s="7">
        <v>0</v>
      </c>
      <c r="I24" s="5">
        <v>600</v>
      </c>
      <c r="J24" s="7">
        <v>600</v>
      </c>
      <c r="K24" s="7">
        <v>600</v>
      </c>
      <c r="L24" s="5">
        <v>15209</v>
      </c>
      <c r="M24" s="5">
        <v>0</v>
      </c>
      <c r="N24" s="5">
        <v>1</v>
      </c>
      <c r="O24" s="5">
        <v>0</v>
      </c>
      <c r="P24" s="1" t="s">
        <v>23</v>
      </c>
      <c r="Q24" s="1" t="s">
        <v>26</v>
      </c>
    </row>
    <row r="25" spans="1:17" x14ac:dyDescent="0.25">
      <c r="A25">
        <v>0.14496292001098668</v>
      </c>
      <c r="B25" s="5" t="s">
        <v>45</v>
      </c>
      <c r="C25" s="5">
        <v>71342</v>
      </c>
      <c r="D25" s="5">
        <v>59373</v>
      </c>
      <c r="E25" s="7">
        <v>15642</v>
      </c>
      <c r="F25" s="5">
        <v>521</v>
      </c>
      <c r="G25" s="5">
        <v>540</v>
      </c>
      <c r="H25" s="7">
        <v>2250</v>
      </c>
      <c r="I25" s="5">
        <v>3300</v>
      </c>
      <c r="J25" s="7">
        <v>1140</v>
      </c>
      <c r="K25" s="7">
        <v>1275</v>
      </c>
      <c r="L25" s="5">
        <v>37302</v>
      </c>
      <c r="M25" s="5">
        <v>1</v>
      </c>
      <c r="N25" s="5">
        <v>3</v>
      </c>
      <c r="O25" s="5">
        <v>1</v>
      </c>
      <c r="P25" s="1" t="s">
        <v>19</v>
      </c>
      <c r="Q25" s="1" t="s">
        <v>26</v>
      </c>
    </row>
    <row r="26" spans="1:17" x14ac:dyDescent="0.25">
      <c r="A26">
        <v>0.15076143681142612</v>
      </c>
      <c r="B26" s="5" t="s">
        <v>46</v>
      </c>
      <c r="C26" s="5">
        <v>72000</v>
      </c>
      <c r="D26" s="5">
        <v>59175</v>
      </c>
      <c r="E26" s="7">
        <v>6257</v>
      </c>
      <c r="F26" s="5">
        <v>3389</v>
      </c>
      <c r="G26" s="5">
        <v>2400</v>
      </c>
      <c r="H26" s="7">
        <v>2280</v>
      </c>
      <c r="I26" s="5">
        <v>300</v>
      </c>
      <c r="J26" s="7">
        <v>690</v>
      </c>
      <c r="K26" s="7">
        <v>1550</v>
      </c>
      <c r="L26" s="5">
        <v>24631</v>
      </c>
      <c r="M26" s="5">
        <v>0</v>
      </c>
      <c r="N26" s="5">
        <v>2</v>
      </c>
      <c r="O26" s="5">
        <v>1</v>
      </c>
      <c r="P26" s="1" t="s">
        <v>23</v>
      </c>
      <c r="Q26" s="1" t="s">
        <v>19</v>
      </c>
    </row>
    <row r="27" spans="1:17" x14ac:dyDescent="0.25">
      <c r="A27">
        <v>0.15961180455946533</v>
      </c>
      <c r="B27" s="5" t="s">
        <v>47</v>
      </c>
      <c r="C27" s="5">
        <v>283447</v>
      </c>
      <c r="D27" s="5">
        <v>194154</v>
      </c>
      <c r="E27" s="7">
        <v>6257</v>
      </c>
      <c r="F27" s="5">
        <v>1564</v>
      </c>
      <c r="G27" s="5">
        <v>2400</v>
      </c>
      <c r="H27" s="7">
        <v>720</v>
      </c>
      <c r="I27" s="5">
        <v>1200</v>
      </c>
      <c r="J27" s="7">
        <v>2400</v>
      </c>
      <c r="K27" s="7">
        <v>930</v>
      </c>
      <c r="L27" s="5">
        <v>34053</v>
      </c>
      <c r="M27" s="5">
        <v>0</v>
      </c>
      <c r="N27" s="5">
        <v>3</v>
      </c>
      <c r="O27" s="5">
        <v>1</v>
      </c>
      <c r="P27" s="1" t="s">
        <v>18</v>
      </c>
      <c r="Q27" s="1" t="s">
        <v>26</v>
      </c>
    </row>
    <row r="28" spans="1:17" x14ac:dyDescent="0.25">
      <c r="A28">
        <v>0.16418958098086492</v>
      </c>
      <c r="B28" s="5" t="s">
        <v>48</v>
      </c>
      <c r="C28" s="5">
        <v>13949</v>
      </c>
      <c r="D28" s="5">
        <v>13138</v>
      </c>
      <c r="E28" s="7">
        <v>6257</v>
      </c>
      <c r="F28" s="5">
        <v>2086</v>
      </c>
      <c r="G28" s="5">
        <v>240</v>
      </c>
      <c r="H28" s="7">
        <v>600</v>
      </c>
      <c r="I28" s="5">
        <v>360</v>
      </c>
      <c r="J28" s="7">
        <v>0</v>
      </c>
      <c r="K28" s="7">
        <v>165</v>
      </c>
      <c r="L28" s="5">
        <v>9708</v>
      </c>
      <c r="M28" s="5">
        <v>0</v>
      </c>
      <c r="N28" s="5">
        <v>1</v>
      </c>
      <c r="O28" s="5">
        <v>0</v>
      </c>
      <c r="P28" s="1" t="s">
        <v>25</v>
      </c>
      <c r="Q28" s="1" t="s">
        <v>26</v>
      </c>
    </row>
    <row r="29" spans="1:17" x14ac:dyDescent="0.25">
      <c r="A29">
        <v>0.17090365306558428</v>
      </c>
      <c r="B29" s="5" t="s">
        <v>49</v>
      </c>
      <c r="C29" s="5">
        <v>14532</v>
      </c>
      <c r="D29" s="5">
        <v>14532</v>
      </c>
      <c r="E29" s="7">
        <v>4953</v>
      </c>
      <c r="F29" s="5">
        <v>0</v>
      </c>
      <c r="G29" s="5">
        <v>624</v>
      </c>
      <c r="H29" s="7">
        <v>60</v>
      </c>
      <c r="I29" s="5">
        <v>60</v>
      </c>
      <c r="J29" s="7">
        <v>120</v>
      </c>
      <c r="K29" s="7">
        <v>5</v>
      </c>
      <c r="L29" s="5">
        <v>6358</v>
      </c>
      <c r="M29" s="5">
        <v>0</v>
      </c>
      <c r="N29" s="5">
        <v>1</v>
      </c>
      <c r="O29" s="5">
        <v>1</v>
      </c>
      <c r="P29" s="1" t="s">
        <v>18</v>
      </c>
      <c r="Q29" s="1" t="s">
        <v>26</v>
      </c>
    </row>
    <row r="30" spans="1:17" x14ac:dyDescent="0.25">
      <c r="A30">
        <v>0.17090365306558428</v>
      </c>
      <c r="B30" s="5" t="s">
        <v>50</v>
      </c>
      <c r="C30" s="5">
        <v>70928</v>
      </c>
      <c r="D30" s="5">
        <v>56940</v>
      </c>
      <c r="E30" s="7">
        <v>19553</v>
      </c>
      <c r="F30" s="5">
        <v>0</v>
      </c>
      <c r="G30" s="5">
        <v>480</v>
      </c>
      <c r="H30" s="7">
        <v>1740</v>
      </c>
      <c r="I30" s="5">
        <v>1380</v>
      </c>
      <c r="J30" s="7">
        <v>1080</v>
      </c>
      <c r="K30" s="7">
        <v>1475</v>
      </c>
      <c r="L30" s="5">
        <v>34118</v>
      </c>
      <c r="M30" s="5">
        <v>3</v>
      </c>
      <c r="N30" s="5">
        <v>2</v>
      </c>
      <c r="O30" s="5">
        <v>1</v>
      </c>
      <c r="P30" s="1" t="s">
        <v>19</v>
      </c>
      <c r="Q30" s="1" t="s">
        <v>26</v>
      </c>
    </row>
    <row r="31" spans="1:17" x14ac:dyDescent="0.25">
      <c r="A31">
        <v>0.18036439100314341</v>
      </c>
      <c r="B31" s="5" t="s">
        <v>51</v>
      </c>
      <c r="C31" s="5">
        <v>180061</v>
      </c>
      <c r="D31" s="5">
        <v>127627</v>
      </c>
      <c r="E31" s="7">
        <v>7821</v>
      </c>
      <c r="F31" s="5">
        <v>1043</v>
      </c>
      <c r="G31" s="5">
        <v>2100</v>
      </c>
      <c r="H31" s="7">
        <v>3240</v>
      </c>
      <c r="I31" s="5">
        <v>3600</v>
      </c>
      <c r="J31" s="7">
        <v>1860</v>
      </c>
      <c r="K31" s="7">
        <v>1400</v>
      </c>
      <c r="L31" s="5">
        <v>30684</v>
      </c>
      <c r="M31" s="5">
        <v>0</v>
      </c>
      <c r="N31" s="5">
        <v>2</v>
      </c>
      <c r="O31" s="5">
        <v>0</v>
      </c>
      <c r="P31" s="1" t="s">
        <v>23</v>
      </c>
      <c r="Q31" s="1" t="s">
        <v>19</v>
      </c>
    </row>
    <row r="32" spans="1:17" x14ac:dyDescent="0.25">
      <c r="A32">
        <v>0.19409772026734215</v>
      </c>
      <c r="B32" s="5" t="s">
        <v>52</v>
      </c>
      <c r="C32" s="5">
        <v>87000</v>
      </c>
      <c r="D32" s="5">
        <v>69958</v>
      </c>
      <c r="E32" s="7">
        <v>10428</v>
      </c>
      <c r="F32" s="5">
        <v>782</v>
      </c>
      <c r="G32" s="5">
        <v>600</v>
      </c>
      <c r="H32" s="7">
        <v>3000</v>
      </c>
      <c r="I32" s="5">
        <v>1920</v>
      </c>
      <c r="J32" s="7">
        <v>1140</v>
      </c>
      <c r="K32" s="7">
        <v>800</v>
      </c>
      <c r="L32" s="5">
        <v>35073</v>
      </c>
      <c r="M32" s="5">
        <v>0</v>
      </c>
      <c r="N32" s="5">
        <v>2</v>
      </c>
      <c r="O32" s="5">
        <v>1</v>
      </c>
      <c r="P32" s="1" t="s">
        <v>23</v>
      </c>
      <c r="Q32" s="1" t="s">
        <v>26</v>
      </c>
    </row>
    <row r="33" spans="1:17" x14ac:dyDescent="0.25">
      <c r="A33">
        <v>0.2053895687734611</v>
      </c>
      <c r="B33" s="5" t="s">
        <v>53</v>
      </c>
      <c r="C33" s="5">
        <v>38254</v>
      </c>
      <c r="D33" s="5">
        <v>34533</v>
      </c>
      <c r="E33" s="7">
        <v>7821</v>
      </c>
      <c r="F33" s="5">
        <v>0</v>
      </c>
      <c r="G33" s="5">
        <v>480</v>
      </c>
      <c r="H33" s="7">
        <v>720</v>
      </c>
      <c r="I33" s="5">
        <v>600</v>
      </c>
      <c r="J33" s="7">
        <v>1080</v>
      </c>
      <c r="K33" s="7">
        <v>660</v>
      </c>
      <c r="L33" s="5">
        <v>11861</v>
      </c>
      <c r="M33" s="5">
        <v>1</v>
      </c>
      <c r="N33" s="5">
        <v>2</v>
      </c>
      <c r="O33" s="5">
        <v>0</v>
      </c>
      <c r="P33" s="1" t="s">
        <v>54</v>
      </c>
      <c r="Q33" s="1" t="s">
        <v>19</v>
      </c>
    </row>
    <row r="34" spans="1:17" x14ac:dyDescent="0.25">
      <c r="A34">
        <v>0.20569475386822109</v>
      </c>
      <c r="B34" s="5" t="s">
        <v>55</v>
      </c>
      <c r="C34" s="5">
        <v>144139</v>
      </c>
      <c r="D34" s="5">
        <v>106705</v>
      </c>
      <c r="E34" s="7">
        <v>8082</v>
      </c>
      <c r="F34" s="5">
        <v>913</v>
      </c>
      <c r="G34" s="5">
        <v>960</v>
      </c>
      <c r="H34" s="7">
        <v>1800</v>
      </c>
      <c r="I34" s="5">
        <v>600</v>
      </c>
      <c r="J34" s="7">
        <v>600</v>
      </c>
      <c r="K34" s="7">
        <v>1398</v>
      </c>
      <c r="L34" s="5">
        <v>20515</v>
      </c>
      <c r="M34" s="5">
        <v>0</v>
      </c>
      <c r="N34" s="5">
        <v>2</v>
      </c>
      <c r="O34" s="5">
        <v>1</v>
      </c>
      <c r="P34" s="1" t="s">
        <v>23</v>
      </c>
      <c r="Q34" s="1" t="s">
        <v>19</v>
      </c>
    </row>
    <row r="35" spans="1:17" x14ac:dyDescent="0.25">
      <c r="A35">
        <v>0.21454512161626027</v>
      </c>
      <c r="B35" s="5" t="s">
        <v>56</v>
      </c>
      <c r="C35" s="5">
        <v>24371</v>
      </c>
      <c r="D35" s="5">
        <v>21920</v>
      </c>
      <c r="E35" s="7">
        <v>6257</v>
      </c>
      <c r="F35" s="5">
        <v>209</v>
      </c>
      <c r="G35" s="5">
        <v>0</v>
      </c>
      <c r="H35" s="7">
        <v>300</v>
      </c>
      <c r="I35" s="5">
        <v>120</v>
      </c>
      <c r="J35" s="7">
        <v>720</v>
      </c>
      <c r="K35" s="7">
        <v>70</v>
      </c>
      <c r="L35" s="5">
        <v>7928</v>
      </c>
      <c r="M35" s="5">
        <v>0</v>
      </c>
      <c r="N35" s="5">
        <v>1</v>
      </c>
      <c r="O35" s="5">
        <v>1</v>
      </c>
      <c r="P35" s="1" t="s">
        <v>54</v>
      </c>
      <c r="Q35" s="1" t="s">
        <v>26</v>
      </c>
    </row>
    <row r="36" spans="1:17" x14ac:dyDescent="0.25">
      <c r="A36">
        <v>0.22186956389049961</v>
      </c>
      <c r="B36" s="5" t="s">
        <v>57</v>
      </c>
      <c r="C36" s="5">
        <v>104082</v>
      </c>
      <c r="D36" s="5">
        <v>82296</v>
      </c>
      <c r="E36" s="7">
        <v>4432</v>
      </c>
      <c r="F36" s="5">
        <v>2086</v>
      </c>
      <c r="G36" s="5">
        <v>600</v>
      </c>
      <c r="H36" s="7">
        <v>480</v>
      </c>
      <c r="I36" s="5">
        <v>540</v>
      </c>
      <c r="J36" s="7">
        <v>1320</v>
      </c>
      <c r="K36" s="7">
        <v>570</v>
      </c>
      <c r="L36" s="5">
        <v>14089</v>
      </c>
      <c r="M36" s="5">
        <v>0</v>
      </c>
      <c r="N36" s="5">
        <v>2</v>
      </c>
      <c r="O36" s="5">
        <v>0</v>
      </c>
      <c r="P36" s="1" t="s">
        <v>23</v>
      </c>
      <c r="Q36" s="1" t="s">
        <v>26</v>
      </c>
    </row>
    <row r="37" spans="1:17" x14ac:dyDescent="0.25">
      <c r="A37">
        <v>0.22247993408001954</v>
      </c>
      <c r="B37" s="5" t="s">
        <v>58</v>
      </c>
      <c r="C37" s="5">
        <v>50640</v>
      </c>
      <c r="D37" s="5">
        <v>50640</v>
      </c>
      <c r="E37" s="7">
        <v>14599</v>
      </c>
      <c r="F37" s="5">
        <v>261</v>
      </c>
      <c r="G37" s="5">
        <v>0</v>
      </c>
      <c r="H37" s="7">
        <v>1920</v>
      </c>
      <c r="I37" s="5">
        <v>1920</v>
      </c>
      <c r="J37" s="7">
        <v>2160</v>
      </c>
      <c r="K37" s="7">
        <v>800</v>
      </c>
      <c r="L37" s="5">
        <v>33845</v>
      </c>
      <c r="M37" s="5">
        <v>0</v>
      </c>
      <c r="N37" s="5">
        <v>2</v>
      </c>
      <c r="O37" s="5">
        <v>1</v>
      </c>
      <c r="P37" s="1" t="s">
        <v>19</v>
      </c>
      <c r="Q37" s="1" t="s">
        <v>19</v>
      </c>
    </row>
    <row r="38" spans="1:17" x14ac:dyDescent="0.25">
      <c r="A38">
        <v>0.22339548936429945</v>
      </c>
      <c r="B38" s="5" t="s">
        <v>59</v>
      </c>
      <c r="C38" s="5">
        <v>62100</v>
      </c>
      <c r="D38" s="5">
        <v>52115</v>
      </c>
      <c r="E38" s="7">
        <v>6257</v>
      </c>
      <c r="F38" s="5">
        <v>131</v>
      </c>
      <c r="G38" s="5">
        <v>480</v>
      </c>
      <c r="H38" s="7">
        <v>900</v>
      </c>
      <c r="I38" s="5">
        <v>1320</v>
      </c>
      <c r="J38" s="7">
        <v>600</v>
      </c>
      <c r="K38" s="7">
        <v>1000</v>
      </c>
      <c r="L38" s="5">
        <v>18498</v>
      </c>
      <c r="M38" s="5">
        <v>0</v>
      </c>
      <c r="N38" s="5">
        <v>2</v>
      </c>
      <c r="O38" s="5">
        <v>1</v>
      </c>
      <c r="P38" s="1" t="s">
        <v>23</v>
      </c>
      <c r="Q38" s="1" t="s">
        <v>26</v>
      </c>
    </row>
    <row r="39" spans="1:17" x14ac:dyDescent="0.25">
      <c r="A39">
        <v>0.22431104464857937</v>
      </c>
      <c r="B39" s="5" t="s">
        <v>60</v>
      </c>
      <c r="C39" s="5">
        <v>114436</v>
      </c>
      <c r="D39" s="5">
        <v>97234</v>
      </c>
      <c r="E39" s="7">
        <v>10689</v>
      </c>
      <c r="F39" s="5">
        <v>261</v>
      </c>
      <c r="G39" s="5">
        <v>180</v>
      </c>
      <c r="H39" s="7">
        <v>1200</v>
      </c>
      <c r="I39" s="5">
        <v>240</v>
      </c>
      <c r="J39" s="7">
        <v>780</v>
      </c>
      <c r="K39" s="7">
        <v>1670</v>
      </c>
      <c r="L39" s="5">
        <v>19185</v>
      </c>
      <c r="M39" s="5">
        <v>0</v>
      </c>
      <c r="N39" s="5">
        <v>3</v>
      </c>
      <c r="O39" s="5">
        <v>1</v>
      </c>
      <c r="P39" s="1" t="s">
        <v>25</v>
      </c>
      <c r="Q39" s="1" t="s">
        <v>19</v>
      </c>
    </row>
    <row r="40" spans="1:17" x14ac:dyDescent="0.25">
      <c r="A40">
        <v>0.22675252540665913</v>
      </c>
      <c r="B40" s="5" t="s">
        <v>61</v>
      </c>
      <c r="C40" s="5">
        <v>18000</v>
      </c>
      <c r="D40" s="5">
        <v>17724</v>
      </c>
      <c r="E40" s="7">
        <v>6257</v>
      </c>
      <c r="F40" s="5">
        <v>261</v>
      </c>
      <c r="G40" s="5">
        <v>240</v>
      </c>
      <c r="H40" s="7">
        <v>1680</v>
      </c>
      <c r="I40" s="5">
        <v>1680</v>
      </c>
      <c r="J40" s="7">
        <v>600</v>
      </c>
      <c r="K40" s="7">
        <v>400</v>
      </c>
      <c r="L40" s="5">
        <v>15802</v>
      </c>
      <c r="M40" s="5">
        <v>0</v>
      </c>
      <c r="N40" s="5">
        <v>2</v>
      </c>
      <c r="O40" s="5">
        <v>1</v>
      </c>
      <c r="P40" s="1" t="s">
        <v>25</v>
      </c>
      <c r="Q40" s="1" t="s">
        <v>26</v>
      </c>
    </row>
    <row r="41" spans="1:17" x14ac:dyDescent="0.25">
      <c r="A41">
        <v>0.23438215277565844</v>
      </c>
      <c r="B41" s="5" t="s">
        <v>62</v>
      </c>
      <c r="C41" s="5">
        <v>120060</v>
      </c>
      <c r="D41" s="5">
        <v>91802</v>
      </c>
      <c r="E41" s="7">
        <v>10428</v>
      </c>
      <c r="F41" s="5">
        <v>2607</v>
      </c>
      <c r="G41" s="5">
        <v>4800</v>
      </c>
      <c r="H41" s="7">
        <v>2400</v>
      </c>
      <c r="I41" s="5">
        <v>2400</v>
      </c>
      <c r="J41" s="7">
        <v>2400</v>
      </c>
      <c r="K41" s="7">
        <v>1000</v>
      </c>
      <c r="L41" s="5">
        <v>49635</v>
      </c>
      <c r="M41" s="5">
        <v>0</v>
      </c>
      <c r="N41" s="5">
        <v>3</v>
      </c>
      <c r="O41" s="5">
        <v>1</v>
      </c>
      <c r="P41" s="1" t="s">
        <v>19</v>
      </c>
      <c r="Q41" s="1" t="s">
        <v>19</v>
      </c>
    </row>
    <row r="42" spans="1:17" x14ac:dyDescent="0.25">
      <c r="A42">
        <v>0.24353770561845761</v>
      </c>
      <c r="B42" s="5" t="s">
        <v>63</v>
      </c>
      <c r="C42" s="5">
        <v>64234</v>
      </c>
      <c r="D42" s="5">
        <v>55625</v>
      </c>
      <c r="E42" s="7">
        <v>10428</v>
      </c>
      <c r="F42" s="5">
        <v>0</v>
      </c>
      <c r="G42" s="5">
        <v>720</v>
      </c>
      <c r="H42" s="7">
        <v>1440</v>
      </c>
      <c r="I42" s="5">
        <v>600</v>
      </c>
      <c r="J42" s="7">
        <v>1200</v>
      </c>
      <c r="K42" s="7">
        <v>2000</v>
      </c>
      <c r="L42" s="5">
        <v>24048</v>
      </c>
      <c r="M42" s="5">
        <v>0</v>
      </c>
      <c r="N42" s="5">
        <v>3</v>
      </c>
      <c r="O42" s="5">
        <v>1</v>
      </c>
      <c r="P42" s="1" t="s">
        <v>23</v>
      </c>
      <c r="Q42" s="1" t="s">
        <v>19</v>
      </c>
    </row>
    <row r="43" spans="1:17" x14ac:dyDescent="0.25">
      <c r="A43">
        <v>0.24903103732413709</v>
      </c>
      <c r="B43" s="5" t="s">
        <v>64</v>
      </c>
      <c r="C43" s="5">
        <v>61399</v>
      </c>
      <c r="D43" s="5">
        <v>52881</v>
      </c>
      <c r="E43" s="7">
        <v>10428</v>
      </c>
      <c r="F43" s="5">
        <v>3128</v>
      </c>
      <c r="G43" s="5">
        <v>1200</v>
      </c>
      <c r="H43" s="7">
        <v>720</v>
      </c>
      <c r="I43" s="5">
        <v>1200</v>
      </c>
      <c r="J43" s="7">
        <v>4800</v>
      </c>
      <c r="K43" s="7">
        <v>2300</v>
      </c>
      <c r="L43" s="5">
        <v>29340</v>
      </c>
      <c r="M43" s="5">
        <v>1</v>
      </c>
      <c r="N43" s="5">
        <v>3</v>
      </c>
      <c r="O43" s="5">
        <v>0</v>
      </c>
      <c r="P43" s="1" t="s">
        <v>18</v>
      </c>
      <c r="Q43" s="1" t="s">
        <v>19</v>
      </c>
    </row>
    <row r="44" spans="1:17" x14ac:dyDescent="0.25">
      <c r="A44">
        <v>0.25391399884029664</v>
      </c>
      <c r="B44" s="5" t="s">
        <v>65</v>
      </c>
      <c r="C44" s="5">
        <v>74166</v>
      </c>
      <c r="D44" s="5">
        <v>62086</v>
      </c>
      <c r="E44" s="7">
        <v>10428</v>
      </c>
      <c r="F44" s="5">
        <v>1304</v>
      </c>
      <c r="G44" s="5">
        <v>2400</v>
      </c>
      <c r="H44" s="7">
        <v>3300</v>
      </c>
      <c r="I44" s="5">
        <v>900</v>
      </c>
      <c r="J44" s="7">
        <v>1440</v>
      </c>
      <c r="K44" s="7">
        <v>1400</v>
      </c>
      <c r="L44" s="5">
        <v>23772</v>
      </c>
      <c r="M44" s="5">
        <v>2</v>
      </c>
      <c r="N44" s="5">
        <v>2</v>
      </c>
      <c r="O44" s="5">
        <v>0</v>
      </c>
      <c r="P44" s="1" t="s">
        <v>19</v>
      </c>
      <c r="Q44" s="1" t="s">
        <v>19</v>
      </c>
    </row>
    <row r="45" spans="1:17" x14ac:dyDescent="0.25">
      <c r="A45">
        <v>0.26551103244117558</v>
      </c>
      <c r="B45" s="5" t="s">
        <v>66</v>
      </c>
      <c r="C45" s="5">
        <v>13279</v>
      </c>
      <c r="D45" s="5">
        <v>13279</v>
      </c>
      <c r="E45" s="7">
        <v>3128</v>
      </c>
      <c r="F45" s="5">
        <v>1304</v>
      </c>
      <c r="G45" s="5">
        <v>0</v>
      </c>
      <c r="H45" s="7">
        <v>720</v>
      </c>
      <c r="I45" s="5">
        <v>0</v>
      </c>
      <c r="J45" s="7">
        <v>504</v>
      </c>
      <c r="K45" s="7">
        <v>150</v>
      </c>
      <c r="L45" s="5">
        <v>6356</v>
      </c>
      <c r="M45" s="5">
        <v>0</v>
      </c>
      <c r="N45" s="5">
        <v>1</v>
      </c>
      <c r="O45" s="5">
        <v>1</v>
      </c>
      <c r="P45" s="1" t="s">
        <v>54</v>
      </c>
      <c r="Q45" s="1" t="s">
        <v>26</v>
      </c>
    </row>
    <row r="46" spans="1:17" x14ac:dyDescent="0.25">
      <c r="A46">
        <v>0.27954954680013427</v>
      </c>
      <c r="B46" s="5" t="s">
        <v>67</v>
      </c>
      <c r="C46" s="5">
        <v>26198</v>
      </c>
      <c r="D46" s="5">
        <v>26198</v>
      </c>
      <c r="E46" s="7">
        <v>3128</v>
      </c>
      <c r="F46" s="5">
        <v>0</v>
      </c>
      <c r="G46" s="5">
        <v>2400</v>
      </c>
      <c r="H46" s="7">
        <v>600</v>
      </c>
      <c r="I46" s="5">
        <v>0</v>
      </c>
      <c r="J46" s="7">
        <v>600</v>
      </c>
      <c r="K46" s="7">
        <v>650</v>
      </c>
      <c r="L46" s="5">
        <v>9978</v>
      </c>
      <c r="M46" s="5">
        <v>0</v>
      </c>
      <c r="N46" s="5">
        <v>1</v>
      </c>
      <c r="O46" s="5">
        <v>1</v>
      </c>
      <c r="P46" s="1" t="s">
        <v>18</v>
      </c>
      <c r="Q46" s="1" t="s">
        <v>26</v>
      </c>
    </row>
    <row r="47" spans="1:17" x14ac:dyDescent="0.25">
      <c r="A47">
        <v>0.30823694570757165</v>
      </c>
      <c r="B47" s="5" t="s">
        <v>68</v>
      </c>
      <c r="C47" s="5">
        <v>131000</v>
      </c>
      <c r="D47" s="5">
        <v>100211</v>
      </c>
      <c r="E47" s="7">
        <v>6518</v>
      </c>
      <c r="F47" s="5">
        <v>1564</v>
      </c>
      <c r="G47" s="5">
        <v>3000</v>
      </c>
      <c r="H47" s="7">
        <v>5400</v>
      </c>
      <c r="I47" s="5">
        <v>2400</v>
      </c>
      <c r="J47" s="7">
        <v>1680</v>
      </c>
      <c r="K47" s="7">
        <v>650</v>
      </c>
      <c r="L47" s="5">
        <v>30193</v>
      </c>
      <c r="M47" s="5">
        <v>0</v>
      </c>
      <c r="N47" s="5">
        <v>2</v>
      </c>
      <c r="O47" s="5">
        <v>1</v>
      </c>
      <c r="P47" s="1" t="s">
        <v>25</v>
      </c>
      <c r="Q47" s="1" t="s">
        <v>26</v>
      </c>
    </row>
    <row r="48" spans="1:17" x14ac:dyDescent="0.25">
      <c r="A48">
        <v>0.31067842646565141</v>
      </c>
      <c r="B48" s="5" t="s">
        <v>69</v>
      </c>
      <c r="C48" s="5">
        <v>257141</v>
      </c>
      <c r="D48" s="5">
        <v>170726</v>
      </c>
      <c r="E48" s="7">
        <v>10428</v>
      </c>
      <c r="F48" s="5">
        <v>1304</v>
      </c>
      <c r="G48" s="5">
        <v>1800</v>
      </c>
      <c r="H48" s="7">
        <v>600</v>
      </c>
      <c r="I48" s="5">
        <v>1200</v>
      </c>
      <c r="J48" s="7">
        <v>300</v>
      </c>
      <c r="K48" s="7">
        <v>900</v>
      </c>
      <c r="L48" s="5">
        <v>25732</v>
      </c>
      <c r="M48" s="5">
        <v>4</v>
      </c>
      <c r="N48" s="5">
        <v>2</v>
      </c>
      <c r="O48" s="5">
        <v>1</v>
      </c>
      <c r="P48" s="1" t="s">
        <v>25</v>
      </c>
      <c r="Q48" s="1" t="s">
        <v>19</v>
      </c>
    </row>
    <row r="49" spans="1:17" x14ac:dyDescent="0.25">
      <c r="A49">
        <v>0.32013916440321055</v>
      </c>
      <c r="B49" s="5" t="s">
        <v>70</v>
      </c>
      <c r="C49" s="5">
        <v>117450</v>
      </c>
      <c r="D49" s="5">
        <v>88736</v>
      </c>
      <c r="E49" s="7">
        <v>10168</v>
      </c>
      <c r="F49" s="5">
        <v>1825</v>
      </c>
      <c r="G49" s="5">
        <v>360</v>
      </c>
      <c r="H49" s="7">
        <v>1080</v>
      </c>
      <c r="I49" s="5">
        <v>360</v>
      </c>
      <c r="J49" s="7">
        <v>420</v>
      </c>
      <c r="K49" s="7">
        <v>2100</v>
      </c>
      <c r="L49" s="5">
        <v>23583</v>
      </c>
      <c r="M49" s="5">
        <v>0</v>
      </c>
      <c r="N49" s="5">
        <v>2</v>
      </c>
      <c r="O49" s="5">
        <v>1</v>
      </c>
      <c r="P49" s="1" t="s">
        <v>23</v>
      </c>
      <c r="Q49" s="1" t="s">
        <v>26</v>
      </c>
    </row>
    <row r="50" spans="1:17" x14ac:dyDescent="0.25">
      <c r="A50">
        <v>0.32074953459273048</v>
      </c>
      <c r="B50" s="5" t="s">
        <v>71</v>
      </c>
      <c r="C50" s="5">
        <v>29552</v>
      </c>
      <c r="D50" s="5">
        <v>29552</v>
      </c>
      <c r="E50" s="7">
        <v>5214</v>
      </c>
      <c r="F50" s="5">
        <v>0</v>
      </c>
      <c r="G50" s="5">
        <v>0</v>
      </c>
      <c r="H50" s="7">
        <v>600</v>
      </c>
      <c r="I50" s="5">
        <v>480</v>
      </c>
      <c r="J50" s="7">
        <v>1200</v>
      </c>
      <c r="K50" s="7">
        <v>530</v>
      </c>
      <c r="L50" s="5">
        <v>13464</v>
      </c>
      <c r="M50" s="5">
        <v>0</v>
      </c>
      <c r="N50" s="5">
        <v>2</v>
      </c>
      <c r="O50" s="5">
        <v>1</v>
      </c>
      <c r="P50" s="1" t="s">
        <v>25</v>
      </c>
      <c r="Q50" s="1" t="s">
        <v>19</v>
      </c>
    </row>
    <row r="51" spans="1:17" x14ac:dyDescent="0.25">
      <c r="A51">
        <v>0.32319101535081024</v>
      </c>
      <c r="B51" s="5" t="s">
        <v>72</v>
      </c>
      <c r="C51" s="5">
        <v>57000</v>
      </c>
      <c r="D51" s="5">
        <v>44637</v>
      </c>
      <c r="E51" s="7">
        <v>6257</v>
      </c>
      <c r="F51" s="5">
        <v>521</v>
      </c>
      <c r="G51" s="5">
        <v>600</v>
      </c>
      <c r="H51" s="7">
        <v>1440</v>
      </c>
      <c r="I51" s="5">
        <v>1200</v>
      </c>
      <c r="J51" s="7">
        <v>1800</v>
      </c>
      <c r="K51" s="7">
        <v>1000</v>
      </c>
      <c r="L51" s="5">
        <v>27542</v>
      </c>
      <c r="M51" s="5">
        <v>0</v>
      </c>
      <c r="N51" s="5">
        <v>1</v>
      </c>
      <c r="O51" s="5">
        <v>1</v>
      </c>
      <c r="P51" s="1" t="s">
        <v>54</v>
      </c>
      <c r="Q51" s="1" t="s">
        <v>26</v>
      </c>
    </row>
    <row r="52" spans="1:17" x14ac:dyDescent="0.25">
      <c r="A52">
        <v>0.33631397442548905</v>
      </c>
      <c r="B52" s="5" t="s">
        <v>73</v>
      </c>
      <c r="C52" s="5">
        <v>42270</v>
      </c>
      <c r="D52" s="5">
        <v>37049</v>
      </c>
      <c r="E52" s="7">
        <v>6778</v>
      </c>
      <c r="F52" s="5">
        <v>0</v>
      </c>
      <c r="G52" s="5">
        <v>180</v>
      </c>
      <c r="H52" s="7">
        <v>3000</v>
      </c>
      <c r="I52" s="5">
        <v>240</v>
      </c>
      <c r="J52" s="7">
        <v>1200</v>
      </c>
      <c r="K52" s="7">
        <v>900</v>
      </c>
      <c r="L52" s="5">
        <v>14048</v>
      </c>
      <c r="M52" s="5">
        <v>1</v>
      </c>
      <c r="N52" s="5">
        <v>1</v>
      </c>
      <c r="O52" s="5">
        <v>0</v>
      </c>
      <c r="P52" s="1" t="s">
        <v>25</v>
      </c>
      <c r="Q52" s="1" t="s">
        <v>19</v>
      </c>
    </row>
    <row r="53" spans="1:17" x14ac:dyDescent="0.25">
      <c r="A53">
        <v>0.34485915707876824</v>
      </c>
      <c r="B53" s="5" t="s">
        <v>74</v>
      </c>
      <c r="C53" s="5">
        <v>21528</v>
      </c>
      <c r="D53" s="5">
        <v>21528</v>
      </c>
      <c r="E53" s="7">
        <v>4171</v>
      </c>
      <c r="F53" s="5">
        <v>1564</v>
      </c>
      <c r="G53" s="5">
        <v>0</v>
      </c>
      <c r="H53" s="7">
        <v>0</v>
      </c>
      <c r="I53" s="5">
        <v>0</v>
      </c>
      <c r="J53" s="7">
        <v>3840</v>
      </c>
      <c r="K53" s="7">
        <v>1020</v>
      </c>
      <c r="L53" s="5">
        <v>13523</v>
      </c>
      <c r="M53" s="5">
        <v>2</v>
      </c>
      <c r="N53" s="5">
        <v>1</v>
      </c>
      <c r="O53" s="5">
        <v>0</v>
      </c>
      <c r="P53" s="1" t="s">
        <v>18</v>
      </c>
      <c r="Q53" s="1" t="s">
        <v>19</v>
      </c>
    </row>
    <row r="54" spans="1:17" x14ac:dyDescent="0.25">
      <c r="A54">
        <v>0.35096285897396773</v>
      </c>
      <c r="B54" s="5" t="s">
        <v>75</v>
      </c>
      <c r="C54" s="5">
        <v>102742</v>
      </c>
      <c r="D54" s="5">
        <v>87434</v>
      </c>
      <c r="E54" s="7">
        <v>14339</v>
      </c>
      <c r="F54" s="5">
        <v>2607</v>
      </c>
      <c r="G54" s="5">
        <v>900</v>
      </c>
      <c r="H54" s="7">
        <v>1200</v>
      </c>
      <c r="I54" s="5">
        <v>900</v>
      </c>
      <c r="J54" s="7">
        <v>2100</v>
      </c>
      <c r="K54" s="7">
        <v>800</v>
      </c>
      <c r="L54" s="5">
        <v>34546</v>
      </c>
      <c r="M54" s="5">
        <v>1</v>
      </c>
      <c r="N54" s="5">
        <v>4</v>
      </c>
      <c r="O54" s="5">
        <v>1</v>
      </c>
      <c r="P54" s="1" t="s">
        <v>23</v>
      </c>
      <c r="Q54" s="1" t="s">
        <v>19</v>
      </c>
    </row>
    <row r="55" spans="1:17" x14ac:dyDescent="0.25">
      <c r="A55">
        <v>0.36439100314340644</v>
      </c>
      <c r="B55" s="5" t="s">
        <v>76</v>
      </c>
      <c r="C55" s="5">
        <v>84140</v>
      </c>
      <c r="D55" s="5">
        <v>71365</v>
      </c>
      <c r="E55" s="7">
        <v>10428</v>
      </c>
      <c r="F55" s="5">
        <v>522</v>
      </c>
      <c r="G55" s="5">
        <v>1440</v>
      </c>
      <c r="H55" s="7">
        <v>1500</v>
      </c>
      <c r="I55" s="5">
        <v>900</v>
      </c>
      <c r="J55" s="7">
        <v>1200</v>
      </c>
      <c r="K55" s="7">
        <v>1150</v>
      </c>
      <c r="L55" s="5">
        <v>22088</v>
      </c>
      <c r="M55" s="5">
        <v>1</v>
      </c>
      <c r="N55" s="5">
        <v>2</v>
      </c>
      <c r="O55" s="5">
        <v>0</v>
      </c>
      <c r="P55" s="1" t="s">
        <v>54</v>
      </c>
      <c r="Q55" s="1" t="s">
        <v>26</v>
      </c>
    </row>
    <row r="56" spans="1:17" x14ac:dyDescent="0.25">
      <c r="A56">
        <v>0.36835840937528613</v>
      </c>
      <c r="B56" s="5" t="s">
        <v>77</v>
      </c>
      <c r="C56" s="5">
        <v>78896</v>
      </c>
      <c r="D56" s="5">
        <v>62893</v>
      </c>
      <c r="E56" s="7">
        <v>7821</v>
      </c>
      <c r="F56" s="5">
        <v>2607</v>
      </c>
      <c r="G56" s="5">
        <v>960</v>
      </c>
      <c r="H56" s="7">
        <v>1680</v>
      </c>
      <c r="I56" s="5">
        <v>960</v>
      </c>
      <c r="J56" s="7">
        <v>1200</v>
      </c>
      <c r="K56" s="7">
        <v>1200</v>
      </c>
      <c r="L56" s="5">
        <v>21328</v>
      </c>
      <c r="M56" s="5">
        <v>2</v>
      </c>
      <c r="N56" s="5">
        <v>2</v>
      </c>
      <c r="O56" s="5">
        <v>1</v>
      </c>
      <c r="P56" s="1" t="s">
        <v>18</v>
      </c>
      <c r="Q56" s="1" t="s">
        <v>26</v>
      </c>
    </row>
    <row r="57" spans="1:17" x14ac:dyDescent="0.25">
      <c r="A57">
        <v>0.3686635944700461</v>
      </c>
      <c r="B57" s="5" t="s">
        <v>78</v>
      </c>
      <c r="C57" s="5">
        <v>85736</v>
      </c>
      <c r="D57" s="5">
        <v>66212</v>
      </c>
      <c r="E57" s="7">
        <v>9907</v>
      </c>
      <c r="F57" s="5">
        <v>521</v>
      </c>
      <c r="G57" s="5">
        <v>1920</v>
      </c>
      <c r="H57" s="7">
        <v>2040</v>
      </c>
      <c r="I57" s="5">
        <v>480</v>
      </c>
      <c r="J57" s="7">
        <v>930</v>
      </c>
      <c r="K57" s="7">
        <v>1500</v>
      </c>
      <c r="L57" s="5">
        <v>35388</v>
      </c>
      <c r="M57" s="5">
        <v>1</v>
      </c>
      <c r="N57" s="5">
        <v>2</v>
      </c>
      <c r="O57" s="5">
        <v>1</v>
      </c>
      <c r="P57" s="1" t="s">
        <v>54</v>
      </c>
      <c r="Q57" s="1" t="s">
        <v>26</v>
      </c>
    </row>
    <row r="58" spans="1:17" x14ac:dyDescent="0.25">
      <c r="A58">
        <v>0.37079989013336589</v>
      </c>
      <c r="B58" s="5" t="s">
        <v>79</v>
      </c>
      <c r="C58" s="5">
        <v>54158</v>
      </c>
      <c r="D58" s="5">
        <v>46037</v>
      </c>
      <c r="E58" s="7">
        <v>10428</v>
      </c>
      <c r="F58" s="5">
        <v>521</v>
      </c>
      <c r="G58" s="5">
        <v>480</v>
      </c>
      <c r="H58" s="7">
        <v>2880</v>
      </c>
      <c r="I58" s="5">
        <v>2160</v>
      </c>
      <c r="J58" s="7">
        <v>1200</v>
      </c>
      <c r="K58" s="7">
        <v>1380</v>
      </c>
      <c r="L58" s="5">
        <v>26809</v>
      </c>
      <c r="M58" s="5">
        <v>3</v>
      </c>
      <c r="N58" s="5">
        <v>2</v>
      </c>
      <c r="O58" s="5">
        <v>1</v>
      </c>
      <c r="P58" s="1" t="s">
        <v>23</v>
      </c>
      <c r="Q58" s="1" t="s">
        <v>19</v>
      </c>
    </row>
    <row r="59" spans="1:17" x14ac:dyDescent="0.25">
      <c r="A59">
        <v>0.37934507278664509</v>
      </c>
      <c r="B59" s="5" t="s">
        <v>80</v>
      </c>
      <c r="C59" s="5">
        <v>62497</v>
      </c>
      <c r="D59" s="5">
        <v>49807</v>
      </c>
      <c r="E59" s="7">
        <v>6257</v>
      </c>
      <c r="F59" s="5">
        <v>104</v>
      </c>
      <c r="G59" s="5">
        <v>1200</v>
      </c>
      <c r="H59" s="7">
        <v>3120</v>
      </c>
      <c r="I59" s="5">
        <v>480</v>
      </c>
      <c r="J59" s="7">
        <v>840</v>
      </c>
      <c r="K59" s="7">
        <v>600</v>
      </c>
      <c r="L59" s="5">
        <v>16691</v>
      </c>
      <c r="M59" s="5">
        <v>2</v>
      </c>
      <c r="N59" s="5">
        <v>1</v>
      </c>
      <c r="O59" s="5">
        <v>0</v>
      </c>
      <c r="P59" s="1" t="s">
        <v>25</v>
      </c>
      <c r="Q59" s="1" t="s">
        <v>26</v>
      </c>
    </row>
    <row r="60" spans="1:17" x14ac:dyDescent="0.25">
      <c r="A60">
        <v>0.38087099826044496</v>
      </c>
      <c r="B60" s="5" t="s">
        <v>81</v>
      </c>
      <c r="C60" s="5">
        <v>192000</v>
      </c>
      <c r="D60" s="5">
        <v>134624</v>
      </c>
      <c r="E60" s="7">
        <v>13035</v>
      </c>
      <c r="F60" s="5">
        <v>1564</v>
      </c>
      <c r="G60" s="5">
        <v>3600</v>
      </c>
      <c r="H60" s="7">
        <v>600</v>
      </c>
      <c r="I60" s="5">
        <v>2400</v>
      </c>
      <c r="J60" s="7">
        <v>3600</v>
      </c>
      <c r="K60" s="7">
        <v>1000</v>
      </c>
      <c r="L60" s="5">
        <v>34299</v>
      </c>
      <c r="M60" s="5">
        <v>2</v>
      </c>
      <c r="N60" s="5">
        <v>2</v>
      </c>
      <c r="O60" s="5">
        <v>1</v>
      </c>
      <c r="P60" s="1" t="s">
        <v>23</v>
      </c>
      <c r="Q60" s="1" t="s">
        <v>26</v>
      </c>
    </row>
    <row r="61" spans="1:17" x14ac:dyDescent="0.25">
      <c r="A61">
        <v>0.38239692373424483</v>
      </c>
      <c r="B61" s="5" t="s">
        <v>82</v>
      </c>
      <c r="C61" s="5">
        <v>45647</v>
      </c>
      <c r="D61" s="5">
        <v>45647</v>
      </c>
      <c r="E61" s="7">
        <v>10428</v>
      </c>
      <c r="F61" s="5">
        <v>1043</v>
      </c>
      <c r="G61" s="5">
        <v>480</v>
      </c>
      <c r="H61" s="7">
        <v>1200</v>
      </c>
      <c r="I61" s="5">
        <v>1200</v>
      </c>
      <c r="J61" s="7">
        <v>1560</v>
      </c>
      <c r="K61" s="7">
        <v>1200</v>
      </c>
      <c r="L61" s="5">
        <v>27151</v>
      </c>
      <c r="M61" s="5">
        <v>0</v>
      </c>
      <c r="N61" s="5">
        <v>2</v>
      </c>
      <c r="O61" s="5">
        <v>1</v>
      </c>
      <c r="P61" s="1" t="s">
        <v>19</v>
      </c>
      <c r="Q61" s="1" t="s">
        <v>19</v>
      </c>
    </row>
    <row r="62" spans="1:17" x14ac:dyDescent="0.25">
      <c r="A62">
        <v>0.38697470015564445</v>
      </c>
      <c r="B62" s="5" t="s">
        <v>83</v>
      </c>
      <c r="C62" s="5">
        <v>70500</v>
      </c>
      <c r="D62" s="5">
        <v>53098</v>
      </c>
      <c r="E62" s="7">
        <v>4171</v>
      </c>
      <c r="F62" s="5">
        <v>1304</v>
      </c>
      <c r="G62" s="5">
        <v>0</v>
      </c>
      <c r="H62" s="7">
        <v>4800</v>
      </c>
      <c r="I62" s="5">
        <v>1200</v>
      </c>
      <c r="J62" s="7">
        <v>720</v>
      </c>
      <c r="K62" s="7">
        <v>1160</v>
      </c>
      <c r="L62" s="5">
        <v>47455</v>
      </c>
      <c r="M62" s="5">
        <v>0</v>
      </c>
      <c r="N62" s="5">
        <v>1</v>
      </c>
      <c r="O62" s="5">
        <v>1</v>
      </c>
      <c r="P62" s="1" t="s">
        <v>54</v>
      </c>
      <c r="Q62" s="1" t="s">
        <v>26</v>
      </c>
    </row>
    <row r="63" spans="1:17" x14ac:dyDescent="0.25">
      <c r="A63">
        <v>0.39063692129276406</v>
      </c>
      <c r="B63" s="5" t="s">
        <v>84</v>
      </c>
      <c r="C63" s="5">
        <v>70460</v>
      </c>
      <c r="D63" s="5">
        <v>59139</v>
      </c>
      <c r="E63" s="7">
        <v>9385</v>
      </c>
      <c r="F63" s="5">
        <v>0</v>
      </c>
      <c r="G63" s="5">
        <v>240</v>
      </c>
      <c r="H63" s="7">
        <v>0</v>
      </c>
      <c r="I63" s="5">
        <v>0</v>
      </c>
      <c r="J63" s="7">
        <v>1800</v>
      </c>
      <c r="K63" s="7">
        <v>1400</v>
      </c>
      <c r="L63" s="5">
        <v>14149</v>
      </c>
      <c r="M63" s="5">
        <v>0</v>
      </c>
      <c r="N63" s="5">
        <v>3</v>
      </c>
      <c r="O63" s="5">
        <v>0</v>
      </c>
      <c r="P63" s="1" t="s">
        <v>23</v>
      </c>
      <c r="Q63" s="1" t="s">
        <v>19</v>
      </c>
    </row>
    <row r="64" spans="1:17" x14ac:dyDescent="0.25">
      <c r="A64">
        <v>0.40742210150456254</v>
      </c>
      <c r="B64" s="5" t="s">
        <v>85</v>
      </c>
      <c r="C64" s="5">
        <v>107950</v>
      </c>
      <c r="D64" s="5">
        <v>84304</v>
      </c>
      <c r="E64" s="7">
        <v>10428</v>
      </c>
      <c r="F64" s="5">
        <v>1043</v>
      </c>
      <c r="G64" s="5">
        <v>1920</v>
      </c>
      <c r="H64" s="7">
        <v>4800</v>
      </c>
      <c r="I64" s="5">
        <v>720</v>
      </c>
      <c r="J64" s="7">
        <v>1440</v>
      </c>
      <c r="K64" s="7">
        <v>1600</v>
      </c>
      <c r="L64" s="5">
        <v>42954</v>
      </c>
      <c r="M64" s="5">
        <v>2</v>
      </c>
      <c r="N64" s="5">
        <v>2</v>
      </c>
      <c r="O64" s="5">
        <v>1</v>
      </c>
      <c r="P64" s="1" t="s">
        <v>19</v>
      </c>
      <c r="Q64" s="1" t="s">
        <v>19</v>
      </c>
    </row>
    <row r="65" spans="1:17" x14ac:dyDescent="0.25">
      <c r="A65">
        <v>0.41077913754692219</v>
      </c>
      <c r="B65" s="5" t="s">
        <v>86</v>
      </c>
      <c r="C65" s="5">
        <v>14430</v>
      </c>
      <c r="D65" s="5">
        <v>14430</v>
      </c>
      <c r="E65" s="7">
        <v>2607</v>
      </c>
      <c r="F65" s="5">
        <v>0</v>
      </c>
      <c r="G65" s="5">
        <v>0</v>
      </c>
      <c r="H65" s="7">
        <v>0</v>
      </c>
      <c r="I65" s="5">
        <v>60</v>
      </c>
      <c r="J65" s="7">
        <v>120</v>
      </c>
      <c r="K65" s="7">
        <v>200</v>
      </c>
      <c r="L65" s="5">
        <v>4530</v>
      </c>
      <c r="M65" s="5">
        <v>0</v>
      </c>
      <c r="N65" s="5">
        <v>1</v>
      </c>
      <c r="O65" s="5">
        <v>0</v>
      </c>
      <c r="P65" s="1" t="s">
        <v>23</v>
      </c>
      <c r="Q65" s="1" t="s">
        <v>26</v>
      </c>
    </row>
    <row r="66" spans="1:17" x14ac:dyDescent="0.25">
      <c r="A66">
        <v>0.41444135868404186</v>
      </c>
      <c r="B66" s="5" t="s">
        <v>87</v>
      </c>
      <c r="C66" s="5">
        <v>70000</v>
      </c>
      <c r="D66" s="5">
        <v>52798</v>
      </c>
      <c r="E66" s="7">
        <v>7821</v>
      </c>
      <c r="F66" s="5">
        <v>5214</v>
      </c>
      <c r="G66" s="5">
        <v>3600</v>
      </c>
      <c r="H66" s="7">
        <v>1800</v>
      </c>
      <c r="I66" s="5">
        <v>600</v>
      </c>
      <c r="J66" s="7">
        <v>240</v>
      </c>
      <c r="K66" s="7">
        <v>1850</v>
      </c>
      <c r="L66" s="5">
        <v>26625</v>
      </c>
      <c r="M66" s="5">
        <v>0</v>
      </c>
      <c r="N66" s="5">
        <v>1</v>
      </c>
      <c r="O66" s="5">
        <v>1</v>
      </c>
      <c r="P66" s="1" t="s">
        <v>23</v>
      </c>
      <c r="Q66" s="1" t="s">
        <v>19</v>
      </c>
    </row>
    <row r="67" spans="1:17" x14ac:dyDescent="0.25">
      <c r="A67">
        <v>0.41596728415784168</v>
      </c>
      <c r="B67" s="5" t="s">
        <v>88</v>
      </c>
      <c r="C67" s="5">
        <v>108000</v>
      </c>
      <c r="D67" s="5">
        <v>81705</v>
      </c>
      <c r="E67" s="7">
        <v>4171</v>
      </c>
      <c r="F67" s="5">
        <v>391</v>
      </c>
      <c r="G67" s="5">
        <v>600</v>
      </c>
      <c r="H67" s="7">
        <v>1800</v>
      </c>
      <c r="I67" s="5">
        <v>1200</v>
      </c>
      <c r="J67" s="7">
        <v>1440</v>
      </c>
      <c r="K67" s="7">
        <v>2000</v>
      </c>
      <c r="L67" s="5">
        <v>17662</v>
      </c>
      <c r="M67" s="5">
        <v>0</v>
      </c>
      <c r="N67" s="5">
        <v>2</v>
      </c>
      <c r="O67" s="5">
        <v>1</v>
      </c>
      <c r="P67" s="1" t="s">
        <v>18</v>
      </c>
      <c r="Q67" s="1" t="s">
        <v>26</v>
      </c>
    </row>
    <row r="68" spans="1:17" x14ac:dyDescent="0.25">
      <c r="A68">
        <v>0.41840876491592149</v>
      </c>
      <c r="B68" s="5" t="s">
        <v>89</v>
      </c>
      <c r="C68" s="5">
        <v>24094</v>
      </c>
      <c r="D68" s="5">
        <v>24094</v>
      </c>
      <c r="E68" s="7">
        <v>7821</v>
      </c>
      <c r="F68" s="5">
        <v>469</v>
      </c>
      <c r="G68" s="5">
        <v>300</v>
      </c>
      <c r="H68" s="7">
        <v>924</v>
      </c>
      <c r="I68" s="5">
        <v>360</v>
      </c>
      <c r="J68" s="7">
        <v>636</v>
      </c>
      <c r="K68" s="7">
        <v>635</v>
      </c>
      <c r="L68" s="5">
        <v>15303</v>
      </c>
      <c r="M68" s="5">
        <v>0</v>
      </c>
      <c r="N68" s="5">
        <v>2</v>
      </c>
      <c r="O68" s="5">
        <v>1</v>
      </c>
      <c r="P68" s="1" t="s">
        <v>18</v>
      </c>
      <c r="Q68" s="1" t="s">
        <v>26</v>
      </c>
    </row>
    <row r="69" spans="1:17" x14ac:dyDescent="0.25">
      <c r="A69">
        <v>0.41840876491592149</v>
      </c>
      <c r="B69" s="5" t="s">
        <v>90</v>
      </c>
      <c r="C69" s="5">
        <v>157000</v>
      </c>
      <c r="D69" s="5">
        <v>151727</v>
      </c>
      <c r="E69" s="7">
        <v>13035</v>
      </c>
      <c r="F69" s="5">
        <v>3650</v>
      </c>
      <c r="G69" s="5">
        <v>3000</v>
      </c>
      <c r="H69" s="7">
        <v>2640</v>
      </c>
      <c r="I69" s="5">
        <v>1800</v>
      </c>
      <c r="J69" s="7">
        <v>1440</v>
      </c>
      <c r="K69" s="7">
        <v>2000</v>
      </c>
      <c r="L69" s="5">
        <v>43305</v>
      </c>
      <c r="M69" s="5">
        <v>0</v>
      </c>
      <c r="N69" s="5">
        <v>2</v>
      </c>
      <c r="O69" s="5">
        <v>1</v>
      </c>
      <c r="P69" s="1" t="s">
        <v>18</v>
      </c>
      <c r="Q69" s="1" t="s">
        <v>19</v>
      </c>
    </row>
    <row r="70" spans="1:17" x14ac:dyDescent="0.25">
      <c r="A70">
        <v>0.4217658009582812</v>
      </c>
      <c r="B70" s="5" t="s">
        <v>91</v>
      </c>
      <c r="C70" s="5">
        <v>14776</v>
      </c>
      <c r="D70" s="5">
        <v>14776</v>
      </c>
      <c r="E70" s="7">
        <v>1304</v>
      </c>
      <c r="F70" s="5">
        <v>0</v>
      </c>
      <c r="G70" s="5">
        <v>0</v>
      </c>
      <c r="H70" s="7">
        <v>360</v>
      </c>
      <c r="I70" s="5">
        <v>0</v>
      </c>
      <c r="J70" s="7">
        <v>360</v>
      </c>
      <c r="K70" s="7">
        <v>250</v>
      </c>
      <c r="L70" s="5">
        <v>2489</v>
      </c>
      <c r="M70" s="5">
        <v>0</v>
      </c>
      <c r="N70" s="5">
        <v>1</v>
      </c>
      <c r="O70" s="5">
        <v>0</v>
      </c>
      <c r="P70" s="1" t="s">
        <v>23</v>
      </c>
      <c r="Q70" s="1" t="s">
        <v>19</v>
      </c>
    </row>
    <row r="71" spans="1:17" x14ac:dyDescent="0.25">
      <c r="A71">
        <v>0.42878505813776058</v>
      </c>
      <c r="B71" s="5" t="s">
        <v>92</v>
      </c>
      <c r="C71" s="5">
        <v>68162</v>
      </c>
      <c r="D71" s="5">
        <v>57499</v>
      </c>
      <c r="E71" s="7">
        <v>5214</v>
      </c>
      <c r="F71" s="5">
        <v>0</v>
      </c>
      <c r="G71" s="5">
        <v>960</v>
      </c>
      <c r="H71" s="7">
        <v>2400</v>
      </c>
      <c r="I71" s="5">
        <v>2400</v>
      </c>
      <c r="J71" s="7">
        <v>1800</v>
      </c>
      <c r="K71" s="7">
        <v>2000</v>
      </c>
      <c r="L71" s="5">
        <v>17774</v>
      </c>
      <c r="M71" s="5">
        <v>1</v>
      </c>
      <c r="N71" s="5">
        <v>2</v>
      </c>
      <c r="O71" s="5">
        <v>0</v>
      </c>
      <c r="P71" s="1" t="s">
        <v>18</v>
      </c>
      <c r="Q71" s="1" t="s">
        <v>26</v>
      </c>
    </row>
    <row r="72" spans="1:17" x14ac:dyDescent="0.25">
      <c r="A72">
        <v>0.44618060853907898</v>
      </c>
      <c r="B72" s="5" t="s">
        <v>93</v>
      </c>
      <c r="C72" s="5">
        <v>22400</v>
      </c>
      <c r="D72" s="5">
        <v>20039</v>
      </c>
      <c r="E72" s="7">
        <v>4693</v>
      </c>
      <c r="F72" s="5">
        <v>1564</v>
      </c>
      <c r="G72" s="5">
        <v>600</v>
      </c>
      <c r="H72" s="7">
        <v>2400</v>
      </c>
      <c r="I72" s="5">
        <v>600</v>
      </c>
      <c r="J72" s="7">
        <v>1200</v>
      </c>
      <c r="K72" s="7">
        <v>1320</v>
      </c>
      <c r="L72" s="5">
        <v>18808</v>
      </c>
      <c r="M72" s="5">
        <v>0</v>
      </c>
      <c r="N72" s="5">
        <v>1</v>
      </c>
      <c r="O72" s="5">
        <v>0</v>
      </c>
      <c r="P72" s="1" t="s">
        <v>23</v>
      </c>
      <c r="Q72" s="1" t="s">
        <v>26</v>
      </c>
    </row>
    <row r="73" spans="1:17" x14ac:dyDescent="0.25">
      <c r="A73">
        <v>0.45381023590807823</v>
      </c>
      <c r="B73" s="5" t="s">
        <v>94</v>
      </c>
      <c r="C73" s="5">
        <v>150001</v>
      </c>
      <c r="D73" s="5">
        <v>109051</v>
      </c>
      <c r="E73" s="7">
        <v>14860</v>
      </c>
      <c r="F73" s="5">
        <v>1825</v>
      </c>
      <c r="G73" s="5">
        <v>1320</v>
      </c>
      <c r="H73" s="7">
        <v>2100</v>
      </c>
      <c r="I73" s="5">
        <v>3000</v>
      </c>
      <c r="J73" s="7">
        <v>1200</v>
      </c>
      <c r="K73" s="7">
        <v>1700</v>
      </c>
      <c r="L73" s="5">
        <v>50745</v>
      </c>
      <c r="M73" s="5">
        <v>0</v>
      </c>
      <c r="N73" s="5">
        <v>3</v>
      </c>
      <c r="O73" s="5">
        <v>1</v>
      </c>
      <c r="P73" s="1" t="s">
        <v>25</v>
      </c>
      <c r="Q73" s="1" t="s">
        <v>19</v>
      </c>
    </row>
    <row r="74" spans="1:17" x14ac:dyDescent="0.25">
      <c r="A74">
        <v>0.45381023590807823</v>
      </c>
      <c r="B74" s="5" t="s">
        <v>95</v>
      </c>
      <c r="C74" s="5">
        <v>12530</v>
      </c>
      <c r="D74" s="5">
        <v>12530</v>
      </c>
      <c r="E74" s="7">
        <v>15642</v>
      </c>
      <c r="F74" s="5">
        <v>0</v>
      </c>
      <c r="G74" s="5">
        <v>600</v>
      </c>
      <c r="H74" s="7">
        <v>3600</v>
      </c>
      <c r="I74" s="5">
        <v>1200</v>
      </c>
      <c r="J74" s="7">
        <v>1800</v>
      </c>
      <c r="K74" s="7">
        <v>5700</v>
      </c>
      <c r="L74" s="5">
        <v>31752</v>
      </c>
      <c r="M74" s="5">
        <v>3</v>
      </c>
      <c r="N74" s="5">
        <v>2</v>
      </c>
      <c r="O74" s="5">
        <v>1</v>
      </c>
      <c r="P74" s="1" t="s">
        <v>23</v>
      </c>
      <c r="Q74" s="1" t="s">
        <v>26</v>
      </c>
    </row>
    <row r="75" spans="1:17" x14ac:dyDescent="0.25">
      <c r="A75">
        <v>0.47822504348887601</v>
      </c>
      <c r="B75" s="5" t="s">
        <v>96</v>
      </c>
      <c r="C75" s="5">
        <v>8450</v>
      </c>
      <c r="D75" s="5">
        <v>8450</v>
      </c>
      <c r="E75" s="7">
        <v>5996</v>
      </c>
      <c r="F75" s="5">
        <v>0</v>
      </c>
      <c r="G75" s="5">
        <v>960</v>
      </c>
      <c r="H75" s="7">
        <v>1560</v>
      </c>
      <c r="I75" s="5">
        <v>0</v>
      </c>
      <c r="J75" s="7">
        <v>600</v>
      </c>
      <c r="K75" s="7">
        <v>1250</v>
      </c>
      <c r="L75" s="5">
        <v>16166</v>
      </c>
      <c r="M75" s="5">
        <v>0</v>
      </c>
      <c r="N75" s="5">
        <v>2</v>
      </c>
      <c r="O75" s="5">
        <v>1</v>
      </c>
      <c r="P75" s="1" t="s">
        <v>25</v>
      </c>
      <c r="Q75" s="1" t="s">
        <v>19</v>
      </c>
    </row>
    <row r="76" spans="1:17" x14ac:dyDescent="0.25">
      <c r="A76">
        <v>0.47853022858363597</v>
      </c>
      <c r="B76" s="5" t="s">
        <v>97</v>
      </c>
      <c r="C76" s="5">
        <v>74331</v>
      </c>
      <c r="D76" s="5">
        <v>57127</v>
      </c>
      <c r="E76" s="7">
        <v>20856</v>
      </c>
      <c r="F76" s="5">
        <v>1043</v>
      </c>
      <c r="G76" s="5">
        <v>1200</v>
      </c>
      <c r="H76" s="7">
        <v>780</v>
      </c>
      <c r="I76" s="5">
        <v>1200</v>
      </c>
      <c r="J76" s="7">
        <v>840</v>
      </c>
      <c r="K76" s="7">
        <v>2600</v>
      </c>
      <c r="L76" s="5">
        <v>40483</v>
      </c>
      <c r="M76" s="5">
        <v>2</v>
      </c>
      <c r="N76" s="5">
        <v>2</v>
      </c>
      <c r="O76" s="5">
        <v>1</v>
      </c>
      <c r="P76" s="1" t="s">
        <v>18</v>
      </c>
      <c r="Q76" s="1" t="s">
        <v>26</v>
      </c>
    </row>
    <row r="77" spans="1:17" x14ac:dyDescent="0.25">
      <c r="A77">
        <v>0.48341319009979555</v>
      </c>
      <c r="B77" s="5" t="s">
        <v>98</v>
      </c>
      <c r="C77" s="5">
        <v>203560</v>
      </c>
      <c r="D77" s="5">
        <v>152282</v>
      </c>
      <c r="E77" s="7">
        <v>7821</v>
      </c>
      <c r="F77" s="5">
        <v>782</v>
      </c>
      <c r="G77" s="5">
        <v>1200</v>
      </c>
      <c r="H77" s="7">
        <v>3600</v>
      </c>
      <c r="I77" s="5">
        <v>0</v>
      </c>
      <c r="J77" s="7">
        <v>480</v>
      </c>
      <c r="K77" s="7">
        <v>100</v>
      </c>
      <c r="L77" s="5">
        <v>19383</v>
      </c>
      <c r="M77" s="5">
        <v>0</v>
      </c>
      <c r="N77" s="5">
        <v>3</v>
      </c>
      <c r="O77" s="5">
        <v>0</v>
      </c>
      <c r="P77" s="1" t="s">
        <v>25</v>
      </c>
      <c r="Q77" s="1" t="s">
        <v>19</v>
      </c>
    </row>
    <row r="78" spans="1:17" x14ac:dyDescent="0.25">
      <c r="A78">
        <v>0.48341319009979555</v>
      </c>
      <c r="B78" s="5" t="s">
        <v>99</v>
      </c>
      <c r="C78" s="5">
        <v>18438</v>
      </c>
      <c r="D78" s="5">
        <v>18438</v>
      </c>
      <c r="E78" s="7">
        <v>7821</v>
      </c>
      <c r="F78" s="5">
        <v>1043</v>
      </c>
      <c r="G78" s="5">
        <v>960</v>
      </c>
      <c r="H78" s="7">
        <v>720</v>
      </c>
      <c r="I78" s="5">
        <v>360</v>
      </c>
      <c r="J78" s="7">
        <v>60</v>
      </c>
      <c r="K78" s="7">
        <v>1320</v>
      </c>
      <c r="L78" s="5">
        <v>15244</v>
      </c>
      <c r="M78" s="5">
        <v>0</v>
      </c>
      <c r="N78" s="5">
        <v>2</v>
      </c>
      <c r="O78" s="5">
        <v>1</v>
      </c>
      <c r="P78" s="1" t="s">
        <v>25</v>
      </c>
      <c r="Q78" s="1" t="s">
        <v>19</v>
      </c>
    </row>
    <row r="79" spans="1:17" x14ac:dyDescent="0.25">
      <c r="A79">
        <v>0.48524430066835539</v>
      </c>
      <c r="B79" s="5" t="s">
        <v>100</v>
      </c>
      <c r="C79" s="5">
        <v>75836</v>
      </c>
      <c r="D79" s="5">
        <v>75470</v>
      </c>
      <c r="E79" s="7">
        <v>7821</v>
      </c>
      <c r="F79" s="5">
        <v>3128</v>
      </c>
      <c r="G79" s="5">
        <v>600</v>
      </c>
      <c r="H79" s="7">
        <v>9600</v>
      </c>
      <c r="I79" s="5">
        <v>600</v>
      </c>
      <c r="J79" s="7">
        <v>1920</v>
      </c>
      <c r="K79" s="7">
        <v>1260</v>
      </c>
      <c r="L79" s="5">
        <v>34029</v>
      </c>
      <c r="M79" s="5">
        <v>0</v>
      </c>
      <c r="N79" s="5">
        <v>2</v>
      </c>
      <c r="O79" s="5">
        <v>1</v>
      </c>
      <c r="P79" s="1" t="s">
        <v>54</v>
      </c>
      <c r="Q79" s="1" t="s">
        <v>26</v>
      </c>
    </row>
    <row r="80" spans="1:17" x14ac:dyDescent="0.25">
      <c r="A80">
        <v>0.48738059633167519</v>
      </c>
      <c r="B80" s="5" t="s">
        <v>101</v>
      </c>
      <c r="C80" s="5">
        <v>31862</v>
      </c>
      <c r="D80" s="5">
        <v>31862</v>
      </c>
      <c r="E80" s="7">
        <v>7561</v>
      </c>
      <c r="F80" s="5">
        <v>0</v>
      </c>
      <c r="G80" s="5">
        <v>552</v>
      </c>
      <c r="H80" s="7">
        <v>900</v>
      </c>
      <c r="I80" s="5">
        <v>660</v>
      </c>
      <c r="J80" s="7">
        <v>240</v>
      </c>
      <c r="K80" s="7">
        <v>750</v>
      </c>
      <c r="L80" s="5">
        <v>15153</v>
      </c>
      <c r="M80" s="5">
        <v>0</v>
      </c>
      <c r="N80" s="5">
        <v>2</v>
      </c>
      <c r="O80" s="5">
        <v>1</v>
      </c>
      <c r="P80" s="1" t="s">
        <v>19</v>
      </c>
      <c r="Q80" s="1" t="s">
        <v>26</v>
      </c>
    </row>
    <row r="81" spans="1:17" x14ac:dyDescent="0.25">
      <c r="A81">
        <v>0.48829615161595508</v>
      </c>
      <c r="B81" s="5" t="s">
        <v>102</v>
      </c>
      <c r="C81" s="5">
        <v>47000</v>
      </c>
      <c r="D81" s="5">
        <v>40338</v>
      </c>
      <c r="E81" s="7">
        <v>5214</v>
      </c>
      <c r="F81" s="5">
        <v>5214</v>
      </c>
      <c r="G81" s="5">
        <v>960</v>
      </c>
      <c r="H81" s="7">
        <v>1200</v>
      </c>
      <c r="I81" s="5">
        <v>960</v>
      </c>
      <c r="J81" s="7">
        <v>960</v>
      </c>
      <c r="K81" s="7">
        <v>1900</v>
      </c>
      <c r="L81" s="5">
        <v>20272</v>
      </c>
      <c r="M81" s="5">
        <v>0</v>
      </c>
      <c r="N81" s="5">
        <v>2</v>
      </c>
      <c r="O81" s="5">
        <v>1</v>
      </c>
      <c r="P81" s="1" t="s">
        <v>18</v>
      </c>
      <c r="Q81" s="1" t="s">
        <v>19</v>
      </c>
    </row>
    <row r="82" spans="1:17" x14ac:dyDescent="0.25">
      <c r="A82">
        <v>0.50294503616443376</v>
      </c>
      <c r="B82" s="5" t="s">
        <v>103</v>
      </c>
      <c r="C82" s="5">
        <v>39501</v>
      </c>
      <c r="D82" s="5">
        <v>33938</v>
      </c>
      <c r="E82" s="7">
        <v>5214</v>
      </c>
      <c r="F82" s="5">
        <v>0</v>
      </c>
      <c r="G82" s="5">
        <v>1800</v>
      </c>
      <c r="H82" s="7">
        <v>1200</v>
      </c>
      <c r="I82" s="5">
        <v>600</v>
      </c>
      <c r="J82" s="7">
        <v>600</v>
      </c>
      <c r="K82" s="7">
        <v>700</v>
      </c>
      <c r="L82" s="5">
        <v>11814</v>
      </c>
      <c r="M82" s="5">
        <v>1</v>
      </c>
      <c r="N82" s="5">
        <v>1</v>
      </c>
      <c r="O82" s="5">
        <v>0</v>
      </c>
      <c r="P82" s="1" t="s">
        <v>19</v>
      </c>
      <c r="Q82" s="1" t="s">
        <v>19</v>
      </c>
    </row>
    <row r="83" spans="1:17" x14ac:dyDescent="0.25">
      <c r="A83">
        <v>0.51637318033387247</v>
      </c>
      <c r="B83" s="5" t="s">
        <v>104</v>
      </c>
      <c r="C83" s="5">
        <v>143000</v>
      </c>
      <c r="D83" s="5">
        <v>104833</v>
      </c>
      <c r="E83" s="7">
        <v>10428</v>
      </c>
      <c r="F83" s="5">
        <v>2086</v>
      </c>
      <c r="G83" s="5">
        <v>720</v>
      </c>
      <c r="H83" s="7">
        <v>480</v>
      </c>
      <c r="I83" s="5">
        <v>1800</v>
      </c>
      <c r="J83" s="7">
        <v>3000</v>
      </c>
      <c r="K83" s="7">
        <v>2400</v>
      </c>
      <c r="L83" s="5">
        <v>31608</v>
      </c>
      <c r="M83" s="5">
        <v>0</v>
      </c>
      <c r="N83" s="5">
        <v>2</v>
      </c>
      <c r="O83" s="5">
        <v>1</v>
      </c>
      <c r="P83" s="1" t="s">
        <v>54</v>
      </c>
      <c r="Q83" s="1" t="s">
        <v>26</v>
      </c>
    </row>
    <row r="84" spans="1:17" x14ac:dyDescent="0.25">
      <c r="A84">
        <v>0.52156132694479207</v>
      </c>
      <c r="B84" s="5" t="s">
        <v>105</v>
      </c>
      <c r="C84" s="5">
        <v>88938</v>
      </c>
      <c r="D84" s="5">
        <v>77530</v>
      </c>
      <c r="E84" s="7">
        <v>5214</v>
      </c>
      <c r="F84" s="5">
        <v>0</v>
      </c>
      <c r="G84" s="5">
        <v>360</v>
      </c>
      <c r="H84" s="7">
        <v>0</v>
      </c>
      <c r="I84" s="5">
        <v>600</v>
      </c>
      <c r="J84" s="7">
        <v>1680</v>
      </c>
      <c r="K84" s="7">
        <v>1120</v>
      </c>
      <c r="L84" s="5">
        <v>15592</v>
      </c>
      <c r="M84" s="5">
        <v>0</v>
      </c>
      <c r="N84" s="5">
        <v>4</v>
      </c>
      <c r="O84" s="5">
        <v>0</v>
      </c>
      <c r="P84" s="1" t="s">
        <v>19</v>
      </c>
      <c r="Q84" s="1" t="s">
        <v>26</v>
      </c>
    </row>
    <row r="85" spans="1:17" x14ac:dyDescent="0.25">
      <c r="A85">
        <v>0.52827539902951137</v>
      </c>
      <c r="B85" s="5" t="s">
        <v>106</v>
      </c>
      <c r="C85" s="5">
        <v>34820</v>
      </c>
      <c r="D85" s="5">
        <v>31444</v>
      </c>
      <c r="E85" s="7">
        <v>4693</v>
      </c>
      <c r="F85" s="5">
        <v>521</v>
      </c>
      <c r="G85" s="5">
        <v>480</v>
      </c>
      <c r="H85" s="7">
        <v>1620</v>
      </c>
      <c r="I85" s="5">
        <v>600</v>
      </c>
      <c r="J85" s="7">
        <v>480</v>
      </c>
      <c r="K85" s="7">
        <v>1000</v>
      </c>
      <c r="L85" s="5">
        <v>11575</v>
      </c>
      <c r="M85" s="5">
        <v>0</v>
      </c>
      <c r="N85" s="5">
        <v>2</v>
      </c>
      <c r="O85" s="5">
        <v>0</v>
      </c>
      <c r="P85" s="1" t="s">
        <v>18</v>
      </c>
      <c r="Q85" s="1" t="s">
        <v>26</v>
      </c>
    </row>
    <row r="86" spans="1:17" x14ac:dyDescent="0.25">
      <c r="A86">
        <v>0.5459761345255898</v>
      </c>
      <c r="B86" s="5" t="s">
        <v>107</v>
      </c>
      <c r="C86" s="5">
        <v>84338</v>
      </c>
      <c r="D86" s="5">
        <v>60911</v>
      </c>
      <c r="E86" s="7">
        <v>3650</v>
      </c>
      <c r="F86" s="5">
        <v>1043</v>
      </c>
      <c r="G86" s="5">
        <v>1200</v>
      </c>
      <c r="H86" s="7">
        <v>720</v>
      </c>
      <c r="I86" s="5">
        <v>1200</v>
      </c>
      <c r="J86" s="7">
        <v>960</v>
      </c>
      <c r="K86" s="7">
        <v>850</v>
      </c>
      <c r="L86" s="5">
        <v>14184</v>
      </c>
      <c r="M86" s="5">
        <v>0</v>
      </c>
      <c r="N86" s="5">
        <v>1</v>
      </c>
      <c r="O86" s="5">
        <v>1</v>
      </c>
      <c r="P86" s="1" t="s">
        <v>18</v>
      </c>
      <c r="Q86" s="1" t="s">
        <v>19</v>
      </c>
    </row>
    <row r="87" spans="1:17" x14ac:dyDescent="0.25">
      <c r="A87">
        <v>0.54628131962034976</v>
      </c>
      <c r="B87" s="5" t="s">
        <v>108</v>
      </c>
      <c r="C87" s="5">
        <v>12480</v>
      </c>
      <c r="D87" s="5">
        <v>12480</v>
      </c>
      <c r="E87" s="7">
        <v>3128</v>
      </c>
      <c r="F87" s="5">
        <v>521</v>
      </c>
      <c r="G87" s="5">
        <v>360</v>
      </c>
      <c r="H87" s="7">
        <v>720</v>
      </c>
      <c r="I87" s="5">
        <v>600</v>
      </c>
      <c r="J87" s="7">
        <v>480</v>
      </c>
      <c r="K87" s="7">
        <v>600</v>
      </c>
      <c r="L87" s="5">
        <v>8625</v>
      </c>
      <c r="M87" s="5">
        <v>0</v>
      </c>
      <c r="N87" s="5">
        <v>1</v>
      </c>
      <c r="O87" s="5">
        <v>1</v>
      </c>
      <c r="P87" s="1" t="s">
        <v>25</v>
      </c>
      <c r="Q87" s="1" t="s">
        <v>19</v>
      </c>
    </row>
    <row r="88" spans="1:17" x14ac:dyDescent="0.25">
      <c r="A88">
        <v>0.55055391094698936</v>
      </c>
      <c r="B88" s="5" t="s">
        <v>109</v>
      </c>
      <c r="C88" s="5">
        <v>78660</v>
      </c>
      <c r="D88" s="5">
        <v>64672</v>
      </c>
      <c r="E88" s="7">
        <v>5214</v>
      </c>
      <c r="F88" s="5">
        <v>0</v>
      </c>
      <c r="G88" s="5">
        <v>480</v>
      </c>
      <c r="H88" s="7">
        <v>1440</v>
      </c>
      <c r="I88" s="5">
        <v>0</v>
      </c>
      <c r="J88" s="7">
        <v>1800</v>
      </c>
      <c r="K88" s="7">
        <v>2400</v>
      </c>
      <c r="L88" s="5">
        <v>15320</v>
      </c>
      <c r="M88" s="5">
        <v>3</v>
      </c>
      <c r="N88" s="5">
        <v>2</v>
      </c>
      <c r="O88" s="5">
        <v>1</v>
      </c>
      <c r="P88" s="1" t="s">
        <v>25</v>
      </c>
      <c r="Q88" s="1" t="s">
        <v>19</v>
      </c>
    </row>
    <row r="89" spans="1:17" x14ac:dyDescent="0.25">
      <c r="A89">
        <v>0.55970946378978848</v>
      </c>
      <c r="B89" s="5" t="s">
        <v>110</v>
      </c>
      <c r="C89" s="5">
        <v>50130</v>
      </c>
      <c r="D89" s="5">
        <v>43848</v>
      </c>
      <c r="E89" s="7">
        <v>5214</v>
      </c>
      <c r="F89" s="5">
        <v>0</v>
      </c>
      <c r="G89" s="5">
        <v>480</v>
      </c>
      <c r="H89" s="7">
        <v>960</v>
      </c>
      <c r="I89" s="5">
        <v>1200</v>
      </c>
      <c r="J89" s="7">
        <v>1080</v>
      </c>
      <c r="K89" s="7">
        <v>600</v>
      </c>
      <c r="L89" s="5">
        <v>12519</v>
      </c>
      <c r="M89" s="5">
        <v>0</v>
      </c>
      <c r="N89" s="5">
        <v>2</v>
      </c>
      <c r="O89" s="5">
        <v>1</v>
      </c>
      <c r="P89" s="1" t="s">
        <v>54</v>
      </c>
      <c r="Q89" s="1" t="s">
        <v>19</v>
      </c>
    </row>
    <row r="90" spans="1:17" x14ac:dyDescent="0.25">
      <c r="A90">
        <v>0.56581316568498796</v>
      </c>
      <c r="B90" s="5" t="s">
        <v>111</v>
      </c>
      <c r="C90" s="5">
        <v>32000</v>
      </c>
      <c r="D90" s="5">
        <v>27527</v>
      </c>
      <c r="E90" s="7">
        <v>3128</v>
      </c>
      <c r="F90" s="5">
        <v>1043</v>
      </c>
      <c r="G90" s="5">
        <v>0</v>
      </c>
      <c r="H90" s="7">
        <v>480</v>
      </c>
      <c r="I90" s="5">
        <v>480</v>
      </c>
      <c r="J90" s="7">
        <v>720</v>
      </c>
      <c r="K90" s="7">
        <v>360</v>
      </c>
      <c r="L90" s="5">
        <v>14161</v>
      </c>
      <c r="M90" s="5">
        <v>0</v>
      </c>
      <c r="N90" s="5">
        <v>1</v>
      </c>
      <c r="O90" s="5">
        <v>1</v>
      </c>
      <c r="P90" s="1" t="s">
        <v>23</v>
      </c>
      <c r="Q90" s="1" t="s">
        <v>19</v>
      </c>
    </row>
    <row r="91" spans="1:17" x14ac:dyDescent="0.25">
      <c r="A91">
        <v>0.56672872096926785</v>
      </c>
      <c r="B91" s="5" t="s">
        <v>112</v>
      </c>
      <c r="C91" s="5">
        <v>45580</v>
      </c>
      <c r="D91" s="5">
        <v>45580</v>
      </c>
      <c r="E91" s="7">
        <v>5735</v>
      </c>
      <c r="F91" s="5">
        <v>1564</v>
      </c>
      <c r="G91" s="5">
        <v>240</v>
      </c>
      <c r="H91" s="7">
        <v>1260</v>
      </c>
      <c r="I91" s="5">
        <v>576</v>
      </c>
      <c r="J91" s="7">
        <v>1704</v>
      </c>
      <c r="K91" s="7">
        <v>1032</v>
      </c>
      <c r="L91" s="5">
        <v>27211</v>
      </c>
      <c r="M91" s="5">
        <v>0</v>
      </c>
      <c r="N91" s="5">
        <v>2</v>
      </c>
      <c r="O91" s="5">
        <v>1</v>
      </c>
      <c r="P91" s="1" t="s">
        <v>19</v>
      </c>
      <c r="Q91" s="1" t="s">
        <v>26</v>
      </c>
    </row>
    <row r="92" spans="1:17" x14ac:dyDescent="0.25">
      <c r="A92">
        <v>0.58259834589678638</v>
      </c>
      <c r="B92" s="5" t="s">
        <v>113</v>
      </c>
      <c r="C92" s="5">
        <v>83303</v>
      </c>
      <c r="D92" s="5">
        <v>66333</v>
      </c>
      <c r="E92" s="7">
        <v>11992</v>
      </c>
      <c r="F92" s="5">
        <v>652</v>
      </c>
      <c r="G92" s="5">
        <v>540</v>
      </c>
      <c r="H92" s="7">
        <v>6000</v>
      </c>
      <c r="I92" s="5">
        <v>240</v>
      </c>
      <c r="J92" s="7">
        <v>1080</v>
      </c>
      <c r="K92" s="7">
        <v>3000</v>
      </c>
      <c r="L92" s="5">
        <v>35635</v>
      </c>
      <c r="M92" s="5">
        <v>0</v>
      </c>
      <c r="N92" s="5">
        <v>3</v>
      </c>
      <c r="O92" s="5">
        <v>1</v>
      </c>
      <c r="P92" s="1" t="s">
        <v>19</v>
      </c>
      <c r="Q92" s="1" t="s">
        <v>19</v>
      </c>
    </row>
    <row r="93" spans="1:17" x14ac:dyDescent="0.25">
      <c r="A93">
        <v>0.58320871608630631</v>
      </c>
      <c r="B93" s="5" t="s">
        <v>114</v>
      </c>
      <c r="C93" s="5">
        <v>99198</v>
      </c>
      <c r="D93" s="5">
        <v>70332</v>
      </c>
      <c r="E93" s="7">
        <v>14339</v>
      </c>
      <c r="F93" s="5">
        <v>2607</v>
      </c>
      <c r="G93" s="5">
        <v>600</v>
      </c>
      <c r="H93" s="7">
        <v>3600</v>
      </c>
      <c r="I93" s="5">
        <v>1200</v>
      </c>
      <c r="J93" s="7">
        <v>1200</v>
      </c>
      <c r="K93" s="7">
        <v>3000</v>
      </c>
      <c r="L93" s="5">
        <v>31453</v>
      </c>
      <c r="M93" s="5">
        <v>2</v>
      </c>
      <c r="N93" s="5">
        <v>2</v>
      </c>
      <c r="O93" s="5">
        <v>1</v>
      </c>
      <c r="P93" s="1" t="s">
        <v>18</v>
      </c>
      <c r="Q93" s="1" t="s">
        <v>19</v>
      </c>
    </row>
    <row r="94" spans="1:17" x14ac:dyDescent="0.25">
      <c r="A94">
        <v>0.58565019684438613</v>
      </c>
      <c r="B94" s="5" t="s">
        <v>115</v>
      </c>
      <c r="C94" s="5">
        <v>12315</v>
      </c>
      <c r="D94" s="5">
        <v>12315</v>
      </c>
      <c r="E94" s="7">
        <v>5214</v>
      </c>
      <c r="F94" s="5">
        <v>5214</v>
      </c>
      <c r="G94" s="5">
        <v>840</v>
      </c>
      <c r="H94" s="7">
        <v>840</v>
      </c>
      <c r="I94" s="5">
        <v>0</v>
      </c>
      <c r="J94" s="7">
        <v>3600</v>
      </c>
      <c r="K94" s="7">
        <v>500</v>
      </c>
      <c r="L94" s="5">
        <v>21758</v>
      </c>
      <c r="M94" s="5">
        <v>0</v>
      </c>
      <c r="N94" s="5">
        <v>1</v>
      </c>
      <c r="O94" s="5">
        <v>0</v>
      </c>
      <c r="P94" s="1" t="s">
        <v>23</v>
      </c>
      <c r="Q94" s="1" t="s">
        <v>26</v>
      </c>
    </row>
    <row r="95" spans="1:17" x14ac:dyDescent="0.25">
      <c r="A95">
        <v>0.58626056703390605</v>
      </c>
      <c r="B95" s="5" t="s">
        <v>116</v>
      </c>
      <c r="C95" s="5">
        <v>194112</v>
      </c>
      <c r="D95" s="5">
        <v>131445</v>
      </c>
      <c r="E95" s="7">
        <v>7821</v>
      </c>
      <c r="F95" s="5">
        <v>0</v>
      </c>
      <c r="G95" s="5">
        <v>450</v>
      </c>
      <c r="H95" s="7">
        <v>840</v>
      </c>
      <c r="I95" s="5">
        <v>360</v>
      </c>
      <c r="J95" s="7">
        <v>750</v>
      </c>
      <c r="K95" s="7">
        <v>1000</v>
      </c>
      <c r="L95" s="5">
        <v>18140</v>
      </c>
      <c r="M95" s="5">
        <v>0</v>
      </c>
      <c r="N95" s="5">
        <v>3</v>
      </c>
      <c r="O95" s="5">
        <v>1</v>
      </c>
      <c r="P95" s="1" t="s">
        <v>25</v>
      </c>
      <c r="Q95" s="1" t="s">
        <v>19</v>
      </c>
    </row>
    <row r="96" spans="1:17" x14ac:dyDescent="0.25">
      <c r="A96">
        <v>0.59846797082430492</v>
      </c>
      <c r="B96" s="5" t="s">
        <v>117</v>
      </c>
      <c r="C96" s="5">
        <v>93592</v>
      </c>
      <c r="D96" s="5">
        <v>74640</v>
      </c>
      <c r="E96" s="7">
        <v>5736</v>
      </c>
      <c r="F96" s="5">
        <v>782</v>
      </c>
      <c r="G96" s="5">
        <v>1020</v>
      </c>
      <c r="H96" s="7">
        <v>540</v>
      </c>
      <c r="I96" s="5">
        <v>360</v>
      </c>
      <c r="J96" s="7">
        <v>360</v>
      </c>
      <c r="K96" s="7">
        <v>700</v>
      </c>
      <c r="L96" s="5">
        <v>19956</v>
      </c>
      <c r="M96" s="5">
        <v>0</v>
      </c>
      <c r="N96" s="5">
        <v>2</v>
      </c>
      <c r="O96" s="5">
        <v>1</v>
      </c>
      <c r="P96" s="1" t="s">
        <v>54</v>
      </c>
      <c r="Q96" s="1" t="s">
        <v>26</v>
      </c>
    </row>
    <row r="97" spans="1:17" x14ac:dyDescent="0.25">
      <c r="A97">
        <v>0.6012146366771447</v>
      </c>
      <c r="B97" s="5" t="s">
        <v>118</v>
      </c>
      <c r="C97" s="5">
        <v>62337</v>
      </c>
      <c r="D97" s="5">
        <v>53380</v>
      </c>
      <c r="E97" s="7">
        <v>10428</v>
      </c>
      <c r="F97" s="5">
        <v>2607</v>
      </c>
      <c r="G97" s="5">
        <v>600</v>
      </c>
      <c r="H97" s="7">
        <v>3000</v>
      </c>
      <c r="I97" s="5">
        <v>600</v>
      </c>
      <c r="J97" s="7">
        <v>1800</v>
      </c>
      <c r="K97" s="7">
        <v>1200</v>
      </c>
      <c r="L97" s="5">
        <v>27019</v>
      </c>
      <c r="M97" s="5">
        <v>3</v>
      </c>
      <c r="N97" s="5">
        <v>2</v>
      </c>
      <c r="O97" s="5">
        <v>1</v>
      </c>
      <c r="P97" s="1" t="s">
        <v>25</v>
      </c>
      <c r="Q97" s="1" t="s">
        <v>26</v>
      </c>
    </row>
    <row r="98" spans="1:17" x14ac:dyDescent="0.25">
      <c r="A98">
        <v>0.60182500686666462</v>
      </c>
      <c r="B98" s="5" t="s">
        <v>119</v>
      </c>
      <c r="C98" s="5">
        <v>23567</v>
      </c>
      <c r="D98" s="5">
        <v>23567</v>
      </c>
      <c r="E98" s="7">
        <v>5214</v>
      </c>
      <c r="F98" s="5">
        <v>1043</v>
      </c>
      <c r="G98" s="5">
        <v>1200</v>
      </c>
      <c r="H98" s="7">
        <v>2400</v>
      </c>
      <c r="I98" s="5">
        <v>360</v>
      </c>
      <c r="J98" s="7">
        <v>2400</v>
      </c>
      <c r="K98" s="7">
        <v>880</v>
      </c>
      <c r="L98" s="5">
        <v>16102</v>
      </c>
      <c r="M98" s="5">
        <v>0</v>
      </c>
      <c r="N98" s="5">
        <v>2</v>
      </c>
      <c r="O98" s="5">
        <v>1</v>
      </c>
      <c r="P98" s="1" t="s">
        <v>23</v>
      </c>
      <c r="Q98" s="1" t="s">
        <v>19</v>
      </c>
    </row>
    <row r="99" spans="1:17" x14ac:dyDescent="0.25">
      <c r="A99">
        <v>0.61220130008850371</v>
      </c>
      <c r="B99" s="5" t="s">
        <v>120</v>
      </c>
      <c r="C99" s="5">
        <v>30000</v>
      </c>
      <c r="D99" s="5">
        <v>28088</v>
      </c>
      <c r="E99" s="7">
        <v>6257</v>
      </c>
      <c r="F99" s="5">
        <v>2607</v>
      </c>
      <c r="G99" s="5">
        <v>2400</v>
      </c>
      <c r="H99" s="7">
        <v>840</v>
      </c>
      <c r="I99" s="5">
        <v>1200</v>
      </c>
      <c r="J99" s="7">
        <v>3600</v>
      </c>
      <c r="K99" s="7">
        <v>1200</v>
      </c>
      <c r="L99" s="5">
        <v>21811</v>
      </c>
      <c r="M99" s="5">
        <v>0</v>
      </c>
      <c r="N99" s="5">
        <v>2</v>
      </c>
      <c r="O99" s="5">
        <v>1</v>
      </c>
      <c r="P99" s="1" t="s">
        <v>54</v>
      </c>
      <c r="Q99" s="1" t="s">
        <v>26</v>
      </c>
    </row>
    <row r="100" spans="1:17" x14ac:dyDescent="0.25">
      <c r="A100">
        <v>0.6140324106570636</v>
      </c>
      <c r="B100" s="5" t="s">
        <v>121</v>
      </c>
      <c r="C100" s="5">
        <v>42800</v>
      </c>
      <c r="D100" s="5">
        <v>34451</v>
      </c>
      <c r="E100" s="7">
        <v>2607</v>
      </c>
      <c r="F100" s="5">
        <v>1564</v>
      </c>
      <c r="G100" s="5">
        <v>2400</v>
      </c>
      <c r="H100" s="7">
        <v>2400</v>
      </c>
      <c r="I100" s="5">
        <v>2400</v>
      </c>
      <c r="J100" s="7">
        <v>600</v>
      </c>
      <c r="K100" s="7">
        <v>1200</v>
      </c>
      <c r="L100" s="5">
        <v>22657</v>
      </c>
      <c r="M100" s="5">
        <v>0</v>
      </c>
      <c r="N100" s="5">
        <v>1</v>
      </c>
      <c r="O100" s="5">
        <v>0</v>
      </c>
      <c r="P100" s="1" t="s">
        <v>19</v>
      </c>
      <c r="Q100" s="1" t="s">
        <v>26</v>
      </c>
    </row>
    <row r="101" spans="1:17" x14ac:dyDescent="0.25">
      <c r="A101">
        <v>0.62471388897366253</v>
      </c>
      <c r="B101" s="5" t="s">
        <v>122</v>
      </c>
      <c r="C101" s="5">
        <v>12610</v>
      </c>
      <c r="D101" s="5">
        <v>12610</v>
      </c>
      <c r="E101" s="7">
        <v>6257</v>
      </c>
      <c r="F101" s="5">
        <v>1043</v>
      </c>
      <c r="G101" s="5">
        <v>0</v>
      </c>
      <c r="H101" s="7">
        <v>360</v>
      </c>
      <c r="I101" s="5">
        <v>0</v>
      </c>
      <c r="J101" s="7">
        <v>240</v>
      </c>
      <c r="K101" s="7">
        <v>1500</v>
      </c>
      <c r="L101" s="5">
        <v>15340</v>
      </c>
      <c r="M101" s="5">
        <v>0</v>
      </c>
      <c r="N101" s="5">
        <v>1</v>
      </c>
      <c r="O101" s="5">
        <v>1</v>
      </c>
      <c r="P101" s="1" t="s">
        <v>54</v>
      </c>
      <c r="Q101" s="1" t="s">
        <v>26</v>
      </c>
    </row>
    <row r="102" spans="1:17" x14ac:dyDescent="0.25">
      <c r="A102">
        <v>0.63753166295358144</v>
      </c>
      <c r="B102" s="5" t="s">
        <v>123</v>
      </c>
      <c r="C102" s="5">
        <v>67910</v>
      </c>
      <c r="D102" s="5">
        <v>53843</v>
      </c>
      <c r="E102" s="7">
        <v>10428</v>
      </c>
      <c r="F102" s="5">
        <v>1043</v>
      </c>
      <c r="G102" s="5">
        <v>1200</v>
      </c>
      <c r="H102" s="7">
        <v>3000</v>
      </c>
      <c r="I102" s="5">
        <v>3000</v>
      </c>
      <c r="J102" s="7">
        <v>600</v>
      </c>
      <c r="K102" s="7">
        <v>1800</v>
      </c>
      <c r="L102" s="5">
        <v>32621</v>
      </c>
      <c r="M102" s="5">
        <v>1</v>
      </c>
      <c r="N102" s="5">
        <v>2</v>
      </c>
      <c r="O102" s="5">
        <v>1</v>
      </c>
      <c r="P102" s="1" t="s">
        <v>25</v>
      </c>
      <c r="Q102" s="1" t="s">
        <v>19</v>
      </c>
    </row>
    <row r="103" spans="1:17" x14ac:dyDescent="0.25">
      <c r="A103">
        <v>0.64271980956450092</v>
      </c>
      <c r="B103" s="5" t="s">
        <v>124</v>
      </c>
      <c r="C103" s="5">
        <v>60424</v>
      </c>
      <c r="D103" s="5">
        <v>50614</v>
      </c>
      <c r="E103" s="7">
        <v>8343</v>
      </c>
      <c r="F103" s="5">
        <v>0</v>
      </c>
      <c r="G103" s="5">
        <v>1800</v>
      </c>
      <c r="H103" s="7">
        <v>3900</v>
      </c>
      <c r="I103" s="5">
        <v>1800</v>
      </c>
      <c r="J103" s="7">
        <v>780</v>
      </c>
      <c r="K103" s="7">
        <v>1650</v>
      </c>
      <c r="L103" s="5">
        <v>40443</v>
      </c>
      <c r="M103" s="5">
        <v>2</v>
      </c>
      <c r="N103" s="5">
        <v>2</v>
      </c>
      <c r="O103" s="5">
        <v>1</v>
      </c>
      <c r="P103" s="1" t="s">
        <v>23</v>
      </c>
      <c r="Q103" s="1" t="s">
        <v>19</v>
      </c>
    </row>
    <row r="104" spans="1:17" x14ac:dyDescent="0.25">
      <c r="A104">
        <v>0.64516129032258063</v>
      </c>
      <c r="B104" s="5" t="s">
        <v>125</v>
      </c>
      <c r="C104" s="5">
        <v>42135</v>
      </c>
      <c r="D104" s="5">
        <v>33976</v>
      </c>
      <c r="E104" s="7">
        <v>3911</v>
      </c>
      <c r="F104" s="5">
        <v>0</v>
      </c>
      <c r="G104" s="5">
        <v>840</v>
      </c>
      <c r="H104" s="7">
        <v>1680</v>
      </c>
      <c r="I104" s="5">
        <v>720</v>
      </c>
      <c r="J104" s="7">
        <v>960</v>
      </c>
      <c r="K104" s="7">
        <v>470</v>
      </c>
      <c r="L104" s="5">
        <v>12381</v>
      </c>
      <c r="M104" s="5">
        <v>0</v>
      </c>
      <c r="N104" s="5">
        <v>1</v>
      </c>
      <c r="O104" s="5">
        <v>0</v>
      </c>
      <c r="P104" s="1" t="s">
        <v>25</v>
      </c>
      <c r="Q104" s="1" t="s">
        <v>26</v>
      </c>
    </row>
    <row r="105" spans="1:17" x14ac:dyDescent="0.25">
      <c r="A105">
        <v>0.64668721579638044</v>
      </c>
      <c r="B105" s="5" t="s">
        <v>126</v>
      </c>
      <c r="C105" s="5">
        <v>99987</v>
      </c>
      <c r="D105" s="5">
        <v>79787</v>
      </c>
      <c r="E105" s="7">
        <v>9125</v>
      </c>
      <c r="F105" s="5">
        <v>131</v>
      </c>
      <c r="G105" s="5">
        <v>570</v>
      </c>
      <c r="H105" s="7">
        <v>3300</v>
      </c>
      <c r="I105" s="5">
        <v>402</v>
      </c>
      <c r="J105" s="7">
        <v>1722</v>
      </c>
      <c r="K105" s="7">
        <v>2000</v>
      </c>
      <c r="L105" s="5">
        <v>50802</v>
      </c>
      <c r="M105" s="5">
        <v>0</v>
      </c>
      <c r="N105" s="5">
        <v>3</v>
      </c>
      <c r="O105" s="5">
        <v>1</v>
      </c>
      <c r="P105" s="1" t="s">
        <v>18</v>
      </c>
      <c r="Q105" s="1" t="s">
        <v>26</v>
      </c>
    </row>
    <row r="106" spans="1:17" x14ac:dyDescent="0.25">
      <c r="A106">
        <v>0.65462202826013982</v>
      </c>
      <c r="B106" s="5" t="s">
        <v>127</v>
      </c>
      <c r="C106" s="5">
        <v>54000</v>
      </c>
      <c r="D106" s="5">
        <v>42486</v>
      </c>
      <c r="E106" s="7">
        <v>2607</v>
      </c>
      <c r="F106" s="5">
        <v>0</v>
      </c>
      <c r="G106" s="5">
        <v>720</v>
      </c>
      <c r="H106" s="7">
        <v>600</v>
      </c>
      <c r="I106" s="5">
        <v>480</v>
      </c>
      <c r="J106" s="7">
        <v>1200</v>
      </c>
      <c r="K106" s="7">
        <v>1000</v>
      </c>
      <c r="L106" s="5">
        <v>12257</v>
      </c>
      <c r="M106" s="5">
        <v>0</v>
      </c>
      <c r="N106" s="5">
        <v>1</v>
      </c>
      <c r="O106" s="5">
        <v>1</v>
      </c>
      <c r="P106" s="1" t="s">
        <v>54</v>
      </c>
      <c r="Q106" s="1" t="s">
        <v>26</v>
      </c>
    </row>
    <row r="107" spans="1:17" x14ac:dyDescent="0.25">
      <c r="A107">
        <v>0.65523239844965975</v>
      </c>
      <c r="B107" s="5" t="s">
        <v>128</v>
      </c>
      <c r="C107" s="5">
        <v>22610</v>
      </c>
      <c r="D107" s="5">
        <v>22610</v>
      </c>
      <c r="E107" s="7">
        <v>6257</v>
      </c>
      <c r="F107" s="5">
        <v>521</v>
      </c>
      <c r="G107" s="5">
        <v>0</v>
      </c>
      <c r="H107" s="7">
        <v>480</v>
      </c>
      <c r="I107" s="5">
        <v>240</v>
      </c>
      <c r="J107" s="7">
        <v>600</v>
      </c>
      <c r="K107" s="7">
        <v>140</v>
      </c>
      <c r="L107" s="5">
        <v>8338</v>
      </c>
      <c r="M107" s="5">
        <v>0</v>
      </c>
      <c r="N107" s="5">
        <v>2</v>
      </c>
      <c r="O107" s="5">
        <v>1</v>
      </c>
      <c r="P107" s="1" t="s">
        <v>18</v>
      </c>
      <c r="Q107" s="1" t="s">
        <v>26</v>
      </c>
    </row>
    <row r="108" spans="1:17" x14ac:dyDescent="0.25">
      <c r="A108">
        <v>0.65706350901821964</v>
      </c>
      <c r="B108" s="5" t="s">
        <v>129</v>
      </c>
      <c r="C108" s="5">
        <v>59500</v>
      </c>
      <c r="D108" s="5">
        <v>50276</v>
      </c>
      <c r="E108" s="7">
        <v>6257</v>
      </c>
      <c r="F108" s="5">
        <v>1043</v>
      </c>
      <c r="G108" s="5">
        <v>2400</v>
      </c>
      <c r="H108" s="7">
        <v>3000</v>
      </c>
      <c r="I108" s="5">
        <v>1800</v>
      </c>
      <c r="J108" s="7">
        <v>2100</v>
      </c>
      <c r="K108" s="7">
        <v>1000</v>
      </c>
      <c r="L108" s="5">
        <v>34650</v>
      </c>
      <c r="M108" s="5">
        <v>0</v>
      </c>
      <c r="N108" s="5">
        <v>2</v>
      </c>
      <c r="O108" s="5">
        <v>1</v>
      </c>
      <c r="P108" s="1" t="s">
        <v>25</v>
      </c>
      <c r="Q108" s="1" t="s">
        <v>19</v>
      </c>
    </row>
    <row r="109" spans="1:17" x14ac:dyDescent="0.25">
      <c r="A109">
        <v>0.65828424939725949</v>
      </c>
      <c r="B109" s="5" t="s">
        <v>130</v>
      </c>
      <c r="C109" s="5">
        <v>26500</v>
      </c>
      <c r="D109" s="5">
        <v>22815</v>
      </c>
      <c r="E109" s="7">
        <v>3650</v>
      </c>
      <c r="F109" s="5">
        <v>0</v>
      </c>
      <c r="G109" s="5">
        <v>360</v>
      </c>
      <c r="H109" s="7">
        <v>600</v>
      </c>
      <c r="I109" s="5">
        <v>0</v>
      </c>
      <c r="J109" s="7">
        <v>600</v>
      </c>
      <c r="K109" s="7">
        <v>600</v>
      </c>
      <c r="L109" s="5">
        <v>6990</v>
      </c>
      <c r="M109" s="5">
        <v>0</v>
      </c>
      <c r="N109" s="5">
        <v>1</v>
      </c>
      <c r="O109" s="5">
        <v>1</v>
      </c>
      <c r="P109" s="1" t="s">
        <v>19</v>
      </c>
      <c r="Q109" s="1" t="s">
        <v>19</v>
      </c>
    </row>
    <row r="110" spans="1:17" x14ac:dyDescent="0.25">
      <c r="A110">
        <v>0.66194647053437916</v>
      </c>
      <c r="B110" s="5" t="s">
        <v>131</v>
      </c>
      <c r="C110" s="5">
        <v>72453</v>
      </c>
      <c r="D110" s="5">
        <v>59562</v>
      </c>
      <c r="E110" s="7">
        <v>5214</v>
      </c>
      <c r="F110" s="5">
        <v>782</v>
      </c>
      <c r="G110" s="5">
        <v>1800</v>
      </c>
      <c r="H110" s="7">
        <v>4200</v>
      </c>
      <c r="I110" s="5">
        <v>1200</v>
      </c>
      <c r="J110" s="7">
        <v>1440</v>
      </c>
      <c r="K110" s="7">
        <v>1500</v>
      </c>
      <c r="L110" s="5">
        <v>24536</v>
      </c>
      <c r="M110" s="5">
        <v>0</v>
      </c>
      <c r="N110" s="5">
        <v>2</v>
      </c>
      <c r="O110" s="5">
        <v>0</v>
      </c>
      <c r="P110" s="1" t="s">
        <v>54</v>
      </c>
      <c r="Q110" s="1" t="s">
        <v>26</v>
      </c>
    </row>
    <row r="111" spans="1:17" x14ac:dyDescent="0.25">
      <c r="A111">
        <v>0.66713461714529865</v>
      </c>
      <c r="B111" s="5" t="s">
        <v>132</v>
      </c>
      <c r="C111" s="5">
        <v>107754</v>
      </c>
      <c r="D111" s="5">
        <v>80060</v>
      </c>
      <c r="E111" s="7">
        <v>10428</v>
      </c>
      <c r="F111" s="5">
        <v>7821</v>
      </c>
      <c r="G111" s="5">
        <v>1800</v>
      </c>
      <c r="H111" s="7">
        <v>1200</v>
      </c>
      <c r="I111" s="5">
        <v>600</v>
      </c>
      <c r="J111" s="7">
        <v>360</v>
      </c>
      <c r="K111" s="7">
        <v>1350</v>
      </c>
      <c r="L111" s="5">
        <v>36659</v>
      </c>
      <c r="M111" s="5">
        <v>1</v>
      </c>
      <c r="N111" s="5">
        <v>2</v>
      </c>
      <c r="O111" s="5">
        <v>1</v>
      </c>
      <c r="P111" s="1" t="s">
        <v>18</v>
      </c>
      <c r="Q111" s="1" t="s">
        <v>19</v>
      </c>
    </row>
    <row r="112" spans="1:17" x14ac:dyDescent="0.25">
      <c r="A112">
        <v>0.67049165318765824</v>
      </c>
      <c r="B112" s="5" t="s">
        <v>133</v>
      </c>
      <c r="C112" s="5">
        <v>139000</v>
      </c>
      <c r="D112" s="5">
        <v>121798</v>
      </c>
      <c r="E112" s="7">
        <v>15642</v>
      </c>
      <c r="F112" s="5">
        <v>1043</v>
      </c>
      <c r="G112" s="5">
        <v>4800</v>
      </c>
      <c r="H112" s="7">
        <v>660</v>
      </c>
      <c r="I112" s="5">
        <v>6000</v>
      </c>
      <c r="J112" s="7">
        <v>3600</v>
      </c>
      <c r="K112" s="7">
        <v>1000</v>
      </c>
      <c r="L112" s="5">
        <v>53549</v>
      </c>
      <c r="M112" s="5">
        <v>0</v>
      </c>
      <c r="N112" s="5">
        <v>2</v>
      </c>
      <c r="O112" s="5">
        <v>1</v>
      </c>
      <c r="P112" s="1" t="s">
        <v>18</v>
      </c>
      <c r="Q112" s="1" t="s">
        <v>19</v>
      </c>
    </row>
    <row r="113" spans="1:17" x14ac:dyDescent="0.25">
      <c r="A113">
        <v>0.67171239356669821</v>
      </c>
      <c r="B113" s="5" t="s">
        <v>134</v>
      </c>
      <c r="C113" s="5">
        <v>106500</v>
      </c>
      <c r="D113" s="5">
        <v>90970</v>
      </c>
      <c r="E113" s="7">
        <v>8343</v>
      </c>
      <c r="F113" s="5">
        <v>3129</v>
      </c>
      <c r="G113" s="5">
        <v>1500</v>
      </c>
      <c r="H113" s="7">
        <v>3300</v>
      </c>
      <c r="I113" s="5">
        <v>900</v>
      </c>
      <c r="J113" s="7">
        <v>3120</v>
      </c>
      <c r="K113" s="7">
        <v>1070</v>
      </c>
      <c r="L113" s="5">
        <v>35852</v>
      </c>
      <c r="M113" s="5">
        <v>0</v>
      </c>
      <c r="N113" s="5">
        <v>2</v>
      </c>
      <c r="O113" s="5">
        <v>1</v>
      </c>
      <c r="P113" s="1" t="s">
        <v>18</v>
      </c>
      <c r="Q113" s="1" t="s">
        <v>26</v>
      </c>
    </row>
    <row r="114" spans="1:17" x14ac:dyDescent="0.25">
      <c r="A114">
        <v>0.68666646320993685</v>
      </c>
      <c r="B114" s="5" t="s">
        <v>135</v>
      </c>
      <c r="C114" s="5">
        <v>81050</v>
      </c>
      <c r="D114" s="5">
        <v>62989</v>
      </c>
      <c r="E114" s="7">
        <v>7821</v>
      </c>
      <c r="F114" s="5">
        <v>261</v>
      </c>
      <c r="G114" s="5">
        <v>480</v>
      </c>
      <c r="H114" s="7">
        <v>3600</v>
      </c>
      <c r="I114" s="5">
        <v>1800</v>
      </c>
      <c r="J114" s="7">
        <v>1560</v>
      </c>
      <c r="K114" s="7">
        <v>1150</v>
      </c>
      <c r="L114" s="5">
        <v>33632</v>
      </c>
      <c r="M114" s="5">
        <v>0</v>
      </c>
      <c r="N114" s="5">
        <v>3</v>
      </c>
      <c r="O114" s="5">
        <v>1</v>
      </c>
      <c r="P114" s="1" t="s">
        <v>18</v>
      </c>
      <c r="Q114" s="1" t="s">
        <v>26</v>
      </c>
    </row>
    <row r="115" spans="1:17" x14ac:dyDescent="0.25">
      <c r="A115">
        <v>0.69246498001037637</v>
      </c>
      <c r="B115" s="5" t="s">
        <v>136</v>
      </c>
      <c r="C115" s="5">
        <v>6776</v>
      </c>
      <c r="D115" s="5">
        <v>6776</v>
      </c>
      <c r="E115" s="7">
        <v>5214</v>
      </c>
      <c r="F115" s="5">
        <v>0</v>
      </c>
      <c r="G115" s="5">
        <v>300</v>
      </c>
      <c r="H115" s="7">
        <v>2400</v>
      </c>
      <c r="I115" s="5">
        <v>0</v>
      </c>
      <c r="J115" s="7">
        <v>480</v>
      </c>
      <c r="K115" s="7">
        <v>460</v>
      </c>
      <c r="L115" s="5">
        <v>9219</v>
      </c>
      <c r="M115" s="5">
        <v>0</v>
      </c>
      <c r="N115" s="5">
        <v>2</v>
      </c>
      <c r="O115" s="5">
        <v>1</v>
      </c>
      <c r="P115" s="1" t="s">
        <v>23</v>
      </c>
      <c r="Q115" s="1" t="s">
        <v>19</v>
      </c>
    </row>
    <row r="116" spans="1:17" x14ac:dyDescent="0.25">
      <c r="A116">
        <v>0.69490646076845608</v>
      </c>
      <c r="B116" s="5" t="s">
        <v>137</v>
      </c>
      <c r="C116" s="5">
        <v>21840</v>
      </c>
      <c r="D116" s="5">
        <v>21840</v>
      </c>
      <c r="E116" s="7">
        <v>3128</v>
      </c>
      <c r="F116" s="5">
        <v>2086</v>
      </c>
      <c r="G116" s="5">
        <v>0</v>
      </c>
      <c r="H116" s="7">
        <v>0</v>
      </c>
      <c r="I116" s="5">
        <v>0</v>
      </c>
      <c r="J116" s="7">
        <v>480</v>
      </c>
      <c r="K116" s="7">
        <v>1270</v>
      </c>
      <c r="L116" s="5">
        <v>8007</v>
      </c>
      <c r="M116" s="5">
        <v>0</v>
      </c>
      <c r="N116" s="5">
        <v>2</v>
      </c>
      <c r="O116" s="5">
        <v>0</v>
      </c>
      <c r="P116" s="1" t="s">
        <v>54</v>
      </c>
      <c r="Q116" s="1" t="s">
        <v>26</v>
      </c>
    </row>
    <row r="117" spans="1:17" x14ac:dyDescent="0.25">
      <c r="A117">
        <v>0.69887386700033571</v>
      </c>
      <c r="B117" s="5" t="s">
        <v>138</v>
      </c>
      <c r="C117" s="5">
        <v>17006</v>
      </c>
      <c r="D117" s="5">
        <v>17006</v>
      </c>
      <c r="E117" s="7">
        <v>5214</v>
      </c>
      <c r="F117" s="5">
        <v>0</v>
      </c>
      <c r="G117" s="5">
        <v>600</v>
      </c>
      <c r="H117" s="7">
        <v>1200</v>
      </c>
      <c r="I117" s="5">
        <v>600</v>
      </c>
      <c r="J117" s="7">
        <v>1800</v>
      </c>
      <c r="K117" s="7">
        <v>1000</v>
      </c>
      <c r="L117" s="5">
        <v>12514</v>
      </c>
      <c r="M117" s="5">
        <v>1</v>
      </c>
      <c r="N117" s="5">
        <v>1</v>
      </c>
      <c r="O117" s="5">
        <v>0</v>
      </c>
      <c r="P117" s="1" t="s">
        <v>25</v>
      </c>
      <c r="Q117" s="1" t="s">
        <v>19</v>
      </c>
    </row>
    <row r="118" spans="1:17" x14ac:dyDescent="0.25">
      <c r="A118">
        <v>0.72817163609729296</v>
      </c>
      <c r="B118" s="5" t="s">
        <v>139</v>
      </c>
      <c r="C118" s="5">
        <v>96919</v>
      </c>
      <c r="D118" s="5">
        <v>79283</v>
      </c>
      <c r="E118" s="7">
        <v>13557</v>
      </c>
      <c r="F118" s="5">
        <v>261</v>
      </c>
      <c r="G118" s="5">
        <v>240</v>
      </c>
      <c r="H118" s="7">
        <v>12000</v>
      </c>
      <c r="I118" s="5">
        <v>480</v>
      </c>
      <c r="J118" s="7">
        <v>2400</v>
      </c>
      <c r="K118" s="7">
        <v>2280</v>
      </c>
      <c r="L118" s="5">
        <v>37638</v>
      </c>
      <c r="M118" s="5">
        <v>2</v>
      </c>
      <c r="N118" s="5">
        <v>3</v>
      </c>
      <c r="O118" s="5">
        <v>1</v>
      </c>
      <c r="P118" s="1" t="s">
        <v>18</v>
      </c>
      <c r="Q118" s="1" t="s">
        <v>26</v>
      </c>
    </row>
    <row r="119" spans="1:17" x14ac:dyDescent="0.25">
      <c r="A119">
        <v>0.72939237647633282</v>
      </c>
      <c r="B119" s="5" t="s">
        <v>140</v>
      </c>
      <c r="C119" s="5">
        <v>108730</v>
      </c>
      <c r="D119" s="5">
        <v>89837</v>
      </c>
      <c r="E119" s="7">
        <v>13035</v>
      </c>
      <c r="F119" s="5">
        <v>5214</v>
      </c>
      <c r="G119" s="5">
        <v>180</v>
      </c>
      <c r="H119" s="7">
        <v>6000</v>
      </c>
      <c r="I119" s="5">
        <v>600</v>
      </c>
      <c r="J119" s="7">
        <v>1800</v>
      </c>
      <c r="K119" s="7">
        <v>1800</v>
      </c>
      <c r="L119" s="5">
        <v>37793</v>
      </c>
      <c r="M119" s="5">
        <v>0</v>
      </c>
      <c r="N119" s="5">
        <v>2</v>
      </c>
      <c r="O119" s="5">
        <v>1</v>
      </c>
      <c r="P119" s="1" t="s">
        <v>18</v>
      </c>
      <c r="Q119" s="1" t="s">
        <v>19</v>
      </c>
    </row>
    <row r="120" spans="1:17" x14ac:dyDescent="0.25">
      <c r="A120">
        <v>0.7541123691518905</v>
      </c>
      <c r="B120" s="5" t="s">
        <v>141</v>
      </c>
      <c r="C120" s="5">
        <v>61678</v>
      </c>
      <c r="D120" s="5">
        <v>56382</v>
      </c>
      <c r="E120" s="7">
        <v>10428</v>
      </c>
      <c r="F120" s="5">
        <v>1304</v>
      </c>
      <c r="G120" s="5">
        <v>2100</v>
      </c>
      <c r="H120" s="7">
        <v>4800</v>
      </c>
      <c r="I120" s="5">
        <v>1800</v>
      </c>
      <c r="J120" s="7">
        <v>1710</v>
      </c>
      <c r="K120" s="7">
        <v>1000</v>
      </c>
      <c r="L120" s="5">
        <v>27317</v>
      </c>
      <c r="M120" s="5">
        <v>1</v>
      </c>
      <c r="N120" s="5">
        <v>2</v>
      </c>
      <c r="O120" s="5">
        <v>1</v>
      </c>
      <c r="P120" s="1" t="s">
        <v>18</v>
      </c>
      <c r="Q120" s="1" t="s">
        <v>26</v>
      </c>
    </row>
    <row r="121" spans="1:17" x14ac:dyDescent="0.25">
      <c r="A121">
        <v>0.75960570085757018</v>
      </c>
      <c r="B121" s="5" t="s">
        <v>142</v>
      </c>
      <c r="C121" s="5">
        <v>60812</v>
      </c>
      <c r="D121" s="5">
        <v>49866</v>
      </c>
      <c r="E121" s="7">
        <v>6518</v>
      </c>
      <c r="F121" s="5">
        <v>2607</v>
      </c>
      <c r="G121" s="5">
        <v>2400</v>
      </c>
      <c r="H121" s="7">
        <v>3600</v>
      </c>
      <c r="I121" s="5">
        <v>600</v>
      </c>
      <c r="J121" s="7">
        <v>1320</v>
      </c>
      <c r="K121" s="7">
        <v>800</v>
      </c>
      <c r="L121" s="5">
        <v>27675</v>
      </c>
      <c r="M121" s="5">
        <v>1</v>
      </c>
      <c r="N121" s="5">
        <v>2</v>
      </c>
      <c r="O121" s="5">
        <v>1</v>
      </c>
      <c r="P121" s="1" t="s">
        <v>19</v>
      </c>
      <c r="Q121" s="1" t="s">
        <v>19</v>
      </c>
    </row>
    <row r="122" spans="1:17" x14ac:dyDescent="0.25">
      <c r="A122">
        <v>0.76235236671040985</v>
      </c>
      <c r="B122" s="5" t="s">
        <v>143</v>
      </c>
      <c r="C122" s="5">
        <v>85000</v>
      </c>
      <c r="D122" s="5">
        <v>68491</v>
      </c>
      <c r="E122" s="7">
        <v>5214</v>
      </c>
      <c r="F122" s="5">
        <v>5214</v>
      </c>
      <c r="G122" s="5">
        <v>1200</v>
      </c>
      <c r="H122" s="7">
        <v>1800</v>
      </c>
      <c r="I122" s="5">
        <v>600</v>
      </c>
      <c r="J122" s="7">
        <v>1800</v>
      </c>
      <c r="K122" s="7">
        <v>2725</v>
      </c>
      <c r="L122" s="5">
        <v>26697</v>
      </c>
      <c r="M122" s="5">
        <v>0</v>
      </c>
      <c r="N122" s="5">
        <v>2</v>
      </c>
      <c r="O122" s="5">
        <v>1</v>
      </c>
      <c r="P122" s="1" t="s">
        <v>54</v>
      </c>
      <c r="Q122" s="1" t="s">
        <v>26</v>
      </c>
    </row>
    <row r="123" spans="1:17" x14ac:dyDescent="0.25">
      <c r="A123">
        <v>0.76265755180516981</v>
      </c>
      <c r="B123" s="5" t="s">
        <v>144</v>
      </c>
      <c r="C123" s="5">
        <v>125186</v>
      </c>
      <c r="D123" s="5">
        <v>108062</v>
      </c>
      <c r="E123" s="7">
        <v>18249</v>
      </c>
      <c r="F123" s="5">
        <v>6257</v>
      </c>
      <c r="G123" s="5">
        <v>1200</v>
      </c>
      <c r="H123" s="7">
        <v>2400</v>
      </c>
      <c r="I123" s="5">
        <v>60</v>
      </c>
      <c r="J123" s="7">
        <v>1800</v>
      </c>
      <c r="K123" s="7">
        <v>1800</v>
      </c>
      <c r="L123" s="5">
        <v>50852</v>
      </c>
      <c r="M123" s="5">
        <v>2</v>
      </c>
      <c r="N123" s="5">
        <v>5</v>
      </c>
      <c r="O123" s="5">
        <v>1</v>
      </c>
      <c r="P123" s="1" t="s">
        <v>19</v>
      </c>
      <c r="Q123" s="1" t="s">
        <v>26</v>
      </c>
    </row>
    <row r="124" spans="1:17" x14ac:dyDescent="0.25">
      <c r="A124">
        <v>0.76937162388988933</v>
      </c>
      <c r="B124" s="5" t="s">
        <v>145</v>
      </c>
      <c r="C124" s="5">
        <v>21470</v>
      </c>
      <c r="D124" s="5">
        <v>21470</v>
      </c>
      <c r="E124" s="7">
        <v>7821</v>
      </c>
      <c r="F124" s="5">
        <v>1043</v>
      </c>
      <c r="G124" s="5">
        <v>4800</v>
      </c>
      <c r="H124" s="7">
        <v>0</v>
      </c>
      <c r="I124" s="5">
        <v>1800</v>
      </c>
      <c r="J124" s="7">
        <v>0</v>
      </c>
      <c r="K124" s="7">
        <v>1000</v>
      </c>
      <c r="L124" s="5">
        <v>31264</v>
      </c>
      <c r="M124" s="5">
        <v>1</v>
      </c>
      <c r="N124" s="5">
        <v>2</v>
      </c>
      <c r="O124" s="5">
        <v>1</v>
      </c>
      <c r="P124" s="1" t="s">
        <v>23</v>
      </c>
      <c r="Q124" s="1" t="s">
        <v>26</v>
      </c>
    </row>
    <row r="125" spans="1:17" x14ac:dyDescent="0.25">
      <c r="A125">
        <v>0.77333903012176886</v>
      </c>
      <c r="B125" s="5" t="s">
        <v>146</v>
      </c>
      <c r="C125" s="5">
        <v>16796</v>
      </c>
      <c r="D125" s="5">
        <v>16796</v>
      </c>
      <c r="E125" s="7">
        <v>6518</v>
      </c>
      <c r="F125" s="5">
        <v>2086</v>
      </c>
      <c r="G125" s="5">
        <v>420</v>
      </c>
      <c r="H125" s="7">
        <v>1620</v>
      </c>
      <c r="I125" s="5">
        <v>330</v>
      </c>
      <c r="J125" s="7">
        <v>1020</v>
      </c>
      <c r="K125" s="7">
        <v>1200</v>
      </c>
      <c r="L125" s="5">
        <v>16914</v>
      </c>
      <c r="M125" s="5">
        <v>0</v>
      </c>
      <c r="N125" s="5">
        <v>2</v>
      </c>
      <c r="O125" s="5">
        <v>1</v>
      </c>
      <c r="P125" s="1" t="s">
        <v>23</v>
      </c>
      <c r="Q125" s="1" t="s">
        <v>19</v>
      </c>
    </row>
    <row r="126" spans="1:17" x14ac:dyDescent="0.25">
      <c r="A126">
        <v>0.78005310220648827</v>
      </c>
      <c r="B126" s="5" t="s">
        <v>147</v>
      </c>
      <c r="C126" s="5">
        <v>36972</v>
      </c>
      <c r="D126" s="5">
        <v>33286</v>
      </c>
      <c r="E126" s="7">
        <v>13035</v>
      </c>
      <c r="F126" s="5">
        <v>0</v>
      </c>
      <c r="G126" s="5">
        <v>6000</v>
      </c>
      <c r="H126" s="7">
        <v>1560</v>
      </c>
      <c r="I126" s="5">
        <v>3600</v>
      </c>
      <c r="J126" s="7">
        <v>1200</v>
      </c>
      <c r="K126" s="7">
        <v>1600</v>
      </c>
      <c r="L126" s="5">
        <v>43145</v>
      </c>
      <c r="M126" s="5">
        <v>1</v>
      </c>
      <c r="N126" s="5">
        <v>2</v>
      </c>
      <c r="O126" s="5">
        <v>0</v>
      </c>
      <c r="P126" s="1" t="s">
        <v>19</v>
      </c>
      <c r="Q126" s="1" t="s">
        <v>19</v>
      </c>
    </row>
    <row r="127" spans="1:17" x14ac:dyDescent="0.25">
      <c r="A127">
        <v>0.78096865749076816</v>
      </c>
      <c r="B127" s="5" t="s">
        <v>148</v>
      </c>
      <c r="C127" s="5">
        <v>12530</v>
      </c>
      <c r="D127" s="5">
        <v>12530</v>
      </c>
      <c r="E127" s="7">
        <v>8342</v>
      </c>
      <c r="F127" s="5">
        <v>0</v>
      </c>
      <c r="G127" s="5">
        <v>0</v>
      </c>
      <c r="H127" s="7">
        <v>1200</v>
      </c>
      <c r="I127" s="5">
        <v>600</v>
      </c>
      <c r="J127" s="7">
        <v>480</v>
      </c>
      <c r="K127" s="7">
        <v>680</v>
      </c>
      <c r="L127" s="5">
        <v>13466</v>
      </c>
      <c r="M127" s="5">
        <v>0</v>
      </c>
      <c r="N127" s="5">
        <v>1</v>
      </c>
      <c r="O127" s="5">
        <v>1</v>
      </c>
      <c r="P127" s="1" t="s">
        <v>25</v>
      </c>
      <c r="Q127" s="1" t="s">
        <v>26</v>
      </c>
    </row>
    <row r="128" spans="1:17" x14ac:dyDescent="0.25">
      <c r="A128">
        <v>0.79165013580736709</v>
      </c>
      <c r="B128" s="5" t="s">
        <v>149</v>
      </c>
      <c r="C128" s="5">
        <v>102147</v>
      </c>
      <c r="D128" s="5">
        <v>84966</v>
      </c>
      <c r="E128" s="7">
        <v>15642</v>
      </c>
      <c r="F128" s="5">
        <v>2607</v>
      </c>
      <c r="G128" s="5">
        <v>2100</v>
      </c>
      <c r="H128" s="7">
        <v>2520</v>
      </c>
      <c r="I128" s="5">
        <v>3900</v>
      </c>
      <c r="J128" s="7">
        <v>3000</v>
      </c>
      <c r="K128" s="7">
        <v>2100</v>
      </c>
      <c r="L128" s="5">
        <v>52241</v>
      </c>
      <c r="M128" s="5">
        <v>2</v>
      </c>
      <c r="N128" s="5">
        <v>4</v>
      </c>
      <c r="O128" s="5">
        <v>1</v>
      </c>
      <c r="P128" s="1" t="s">
        <v>25</v>
      </c>
      <c r="Q128" s="1" t="s">
        <v>19</v>
      </c>
    </row>
    <row r="129" spans="1:17" x14ac:dyDescent="0.25">
      <c r="A129">
        <v>0.80141605883968625</v>
      </c>
      <c r="B129" s="5" t="s">
        <v>150</v>
      </c>
      <c r="C129" s="5">
        <v>37600</v>
      </c>
      <c r="D129" s="5">
        <v>30731</v>
      </c>
      <c r="E129" s="7">
        <v>5214</v>
      </c>
      <c r="F129" s="5">
        <v>1043</v>
      </c>
      <c r="G129" s="5">
        <v>720</v>
      </c>
      <c r="H129" s="7">
        <v>360</v>
      </c>
      <c r="I129" s="5">
        <v>600</v>
      </c>
      <c r="J129" s="7">
        <v>1800</v>
      </c>
      <c r="K129" s="7">
        <v>1200</v>
      </c>
      <c r="L129" s="5">
        <v>14497</v>
      </c>
      <c r="M129" s="5">
        <v>0</v>
      </c>
      <c r="N129" s="5">
        <v>1</v>
      </c>
      <c r="O129" s="5">
        <v>1</v>
      </c>
      <c r="P129" s="1" t="s">
        <v>54</v>
      </c>
      <c r="Q129" s="1" t="s">
        <v>19</v>
      </c>
    </row>
    <row r="130" spans="1:17" x14ac:dyDescent="0.25">
      <c r="A130">
        <v>0.81270790734580522</v>
      </c>
      <c r="B130" s="5" t="s">
        <v>151</v>
      </c>
      <c r="C130" s="5">
        <v>12090</v>
      </c>
      <c r="D130" s="5">
        <v>12090</v>
      </c>
      <c r="E130" s="7">
        <v>3128</v>
      </c>
      <c r="F130" s="5">
        <v>521</v>
      </c>
      <c r="G130" s="5">
        <v>0</v>
      </c>
      <c r="H130" s="7">
        <v>0</v>
      </c>
      <c r="I130" s="5">
        <v>480</v>
      </c>
      <c r="J130" s="7">
        <v>2784</v>
      </c>
      <c r="K130" s="7">
        <v>500</v>
      </c>
      <c r="L130" s="5">
        <v>12199</v>
      </c>
      <c r="M130" s="5">
        <v>0</v>
      </c>
      <c r="N130" s="5">
        <v>1</v>
      </c>
      <c r="O130" s="5">
        <v>1</v>
      </c>
      <c r="P130" s="1" t="s">
        <v>25</v>
      </c>
      <c r="Q130" s="1" t="s">
        <v>26</v>
      </c>
    </row>
    <row r="131" spans="1:17" x14ac:dyDescent="0.25">
      <c r="A131">
        <v>0.8130130924405653</v>
      </c>
      <c r="B131" s="5" t="s">
        <v>152</v>
      </c>
      <c r="C131" s="5">
        <v>135733</v>
      </c>
      <c r="D131" s="5">
        <v>112454</v>
      </c>
      <c r="E131" s="7">
        <v>13035</v>
      </c>
      <c r="F131" s="5">
        <v>0</v>
      </c>
      <c r="G131" s="5">
        <v>720</v>
      </c>
      <c r="H131" s="7">
        <v>1200</v>
      </c>
      <c r="I131" s="5">
        <v>0</v>
      </c>
      <c r="J131" s="7">
        <v>960</v>
      </c>
      <c r="K131" s="7">
        <v>1850</v>
      </c>
      <c r="L131" s="5">
        <v>35886</v>
      </c>
      <c r="M131" s="5">
        <v>0</v>
      </c>
      <c r="N131" s="5">
        <v>4</v>
      </c>
      <c r="O131" s="5">
        <v>1</v>
      </c>
      <c r="P131" s="1" t="s">
        <v>54</v>
      </c>
      <c r="Q131" s="1" t="s">
        <v>19</v>
      </c>
    </row>
    <row r="132" spans="1:17" x14ac:dyDescent="0.25">
      <c r="A132">
        <v>0.81575975829340497</v>
      </c>
      <c r="B132" s="5" t="s">
        <v>153</v>
      </c>
      <c r="C132" s="5">
        <v>20280</v>
      </c>
      <c r="D132" s="5">
        <v>20280</v>
      </c>
      <c r="E132" s="7">
        <v>9385</v>
      </c>
      <c r="F132" s="5">
        <v>1304</v>
      </c>
      <c r="G132" s="5">
        <v>0</v>
      </c>
      <c r="H132" s="7">
        <v>1140</v>
      </c>
      <c r="I132" s="5">
        <v>240</v>
      </c>
      <c r="J132" s="7">
        <v>720</v>
      </c>
      <c r="K132" s="7">
        <v>940</v>
      </c>
      <c r="L132" s="5">
        <v>14679</v>
      </c>
      <c r="M132" s="5">
        <v>0</v>
      </c>
      <c r="N132" s="5">
        <v>2</v>
      </c>
      <c r="O132" s="5">
        <v>1</v>
      </c>
      <c r="P132" s="1" t="s">
        <v>23</v>
      </c>
      <c r="Q132" s="1" t="s">
        <v>26</v>
      </c>
    </row>
    <row r="133" spans="1:17" x14ac:dyDescent="0.25">
      <c r="A133">
        <v>0.81881160924100471</v>
      </c>
      <c r="B133" s="5" t="s">
        <v>154</v>
      </c>
      <c r="C133" s="5">
        <v>85300</v>
      </c>
      <c r="D133" s="5">
        <v>64159</v>
      </c>
      <c r="E133" s="7">
        <v>2346</v>
      </c>
      <c r="F133" s="5">
        <v>0</v>
      </c>
      <c r="G133" s="5">
        <v>600</v>
      </c>
      <c r="H133" s="7">
        <v>5400</v>
      </c>
      <c r="I133" s="5">
        <v>480</v>
      </c>
      <c r="J133" s="7">
        <v>600</v>
      </c>
      <c r="K133" s="7">
        <v>470</v>
      </c>
      <c r="L133" s="5">
        <v>14106</v>
      </c>
      <c r="M133" s="5">
        <v>0</v>
      </c>
      <c r="N133" s="5">
        <v>1</v>
      </c>
      <c r="O133" s="5">
        <v>1</v>
      </c>
      <c r="P133" s="1" t="s">
        <v>25</v>
      </c>
      <c r="Q133" s="1" t="s">
        <v>19</v>
      </c>
    </row>
    <row r="134" spans="1:17" x14ac:dyDescent="0.25">
      <c r="A134">
        <v>0.81881160924100471</v>
      </c>
      <c r="B134" s="5" t="s">
        <v>155</v>
      </c>
      <c r="C134" s="5">
        <v>140943</v>
      </c>
      <c r="D134" s="5">
        <v>107933</v>
      </c>
      <c r="E134" s="7">
        <v>7821</v>
      </c>
      <c r="F134" s="5">
        <v>0</v>
      </c>
      <c r="G134" s="5">
        <v>360</v>
      </c>
      <c r="H134" s="7">
        <v>1200</v>
      </c>
      <c r="I134" s="5">
        <v>600</v>
      </c>
      <c r="J134" s="7">
        <v>1440</v>
      </c>
      <c r="K134" s="7">
        <v>1700</v>
      </c>
      <c r="L134" s="5">
        <v>31641</v>
      </c>
      <c r="M134" s="5">
        <v>0</v>
      </c>
      <c r="N134" s="5">
        <v>3</v>
      </c>
      <c r="O134" s="5">
        <v>1</v>
      </c>
      <c r="P134" s="1" t="s">
        <v>25</v>
      </c>
      <c r="Q134" s="1" t="s">
        <v>19</v>
      </c>
    </row>
    <row r="135" spans="1:17" x14ac:dyDescent="0.25">
      <c r="A135">
        <v>0.82216864528336431</v>
      </c>
      <c r="B135" s="5" t="s">
        <v>156</v>
      </c>
      <c r="C135" s="5">
        <v>104402</v>
      </c>
      <c r="D135" s="5">
        <v>83491</v>
      </c>
      <c r="E135" s="7">
        <v>13035</v>
      </c>
      <c r="F135" s="5">
        <v>0</v>
      </c>
      <c r="G135" s="5">
        <v>600</v>
      </c>
      <c r="H135" s="7">
        <v>1200</v>
      </c>
      <c r="I135" s="5">
        <v>300</v>
      </c>
      <c r="J135" s="7">
        <v>480</v>
      </c>
      <c r="K135" s="7">
        <v>1500</v>
      </c>
      <c r="L135" s="5">
        <v>29515</v>
      </c>
      <c r="M135" s="5">
        <v>3</v>
      </c>
      <c r="N135" s="5">
        <v>3</v>
      </c>
      <c r="O135" s="5">
        <v>1</v>
      </c>
      <c r="P135" s="1" t="s">
        <v>18</v>
      </c>
      <c r="Q135" s="1" t="s">
        <v>19</v>
      </c>
    </row>
    <row r="136" spans="1:17" x14ac:dyDescent="0.25">
      <c r="A136">
        <v>0.82796716208380383</v>
      </c>
      <c r="B136" s="5" t="s">
        <v>157</v>
      </c>
      <c r="C136" s="5">
        <v>88241</v>
      </c>
      <c r="D136" s="5">
        <v>70392</v>
      </c>
      <c r="E136" s="7">
        <v>9125</v>
      </c>
      <c r="F136" s="5">
        <v>0</v>
      </c>
      <c r="G136" s="5">
        <v>1800</v>
      </c>
      <c r="H136" s="7">
        <v>2040</v>
      </c>
      <c r="I136" s="5">
        <v>900</v>
      </c>
      <c r="J136" s="7">
        <v>1260</v>
      </c>
      <c r="K136" s="7">
        <v>1475</v>
      </c>
      <c r="L136" s="5">
        <v>24806</v>
      </c>
      <c r="M136" s="5">
        <v>0</v>
      </c>
      <c r="N136" s="5">
        <v>2</v>
      </c>
      <c r="O136" s="5">
        <v>1</v>
      </c>
      <c r="P136" s="1" t="s">
        <v>18</v>
      </c>
      <c r="Q136" s="1" t="s">
        <v>19</v>
      </c>
    </row>
    <row r="137" spans="1:17" x14ac:dyDescent="0.25">
      <c r="A137">
        <v>0.83223975341044332</v>
      </c>
      <c r="B137" s="5" t="s">
        <v>158</v>
      </c>
      <c r="C137" s="5">
        <v>92000</v>
      </c>
      <c r="D137" s="5">
        <v>73506</v>
      </c>
      <c r="E137" s="7">
        <v>8343</v>
      </c>
      <c r="F137" s="5">
        <v>1043</v>
      </c>
      <c r="G137" s="5">
        <v>960</v>
      </c>
      <c r="H137" s="7">
        <v>4680</v>
      </c>
      <c r="I137" s="5">
        <v>1080</v>
      </c>
      <c r="J137" s="7">
        <v>1200</v>
      </c>
      <c r="K137" s="7">
        <v>1200</v>
      </c>
      <c r="L137" s="5">
        <v>33015</v>
      </c>
      <c r="M137" s="5">
        <v>0</v>
      </c>
      <c r="N137" s="5">
        <v>2</v>
      </c>
      <c r="O137" s="5">
        <v>1</v>
      </c>
      <c r="P137" s="1" t="s">
        <v>18</v>
      </c>
      <c r="Q137" s="1" t="s">
        <v>19</v>
      </c>
    </row>
    <row r="138" spans="1:17" x14ac:dyDescent="0.25">
      <c r="A138">
        <v>0.83407086397900332</v>
      </c>
      <c r="B138" s="5" t="s">
        <v>159</v>
      </c>
      <c r="C138" s="5">
        <v>70612</v>
      </c>
      <c r="D138" s="5">
        <v>59668</v>
      </c>
      <c r="E138" s="7">
        <v>13035</v>
      </c>
      <c r="F138" s="5">
        <v>0</v>
      </c>
      <c r="G138" s="5">
        <v>0</v>
      </c>
      <c r="H138" s="7">
        <v>2880</v>
      </c>
      <c r="I138" s="5">
        <v>600</v>
      </c>
      <c r="J138" s="7">
        <v>1080</v>
      </c>
      <c r="K138" s="7">
        <v>1400</v>
      </c>
      <c r="L138" s="5">
        <v>26287</v>
      </c>
      <c r="M138" s="5">
        <v>0</v>
      </c>
      <c r="N138" s="5">
        <v>4</v>
      </c>
      <c r="O138" s="5">
        <v>1</v>
      </c>
      <c r="P138" s="1" t="s">
        <v>23</v>
      </c>
      <c r="Q138" s="1" t="s">
        <v>19</v>
      </c>
    </row>
    <row r="139" spans="1:17" x14ac:dyDescent="0.25">
      <c r="A139">
        <v>0.83437604907376328</v>
      </c>
      <c r="B139" s="5" t="s">
        <v>160</v>
      </c>
      <c r="C139" s="5">
        <v>65048</v>
      </c>
      <c r="D139" s="5">
        <v>56264</v>
      </c>
      <c r="E139" s="7">
        <v>6518</v>
      </c>
      <c r="F139" s="5">
        <v>1564</v>
      </c>
      <c r="G139" s="5">
        <v>2100</v>
      </c>
      <c r="H139" s="7">
        <v>3900</v>
      </c>
      <c r="I139" s="5">
        <v>900</v>
      </c>
      <c r="J139" s="7">
        <v>1020</v>
      </c>
      <c r="K139" s="7">
        <v>1300</v>
      </c>
      <c r="L139" s="5">
        <v>22777</v>
      </c>
      <c r="M139" s="5">
        <v>2</v>
      </c>
      <c r="N139" s="5">
        <v>2</v>
      </c>
      <c r="O139" s="5">
        <v>0</v>
      </c>
      <c r="P139" s="1" t="s">
        <v>54</v>
      </c>
      <c r="Q139" s="1" t="s">
        <v>19</v>
      </c>
    </row>
    <row r="140" spans="1:17" x14ac:dyDescent="0.25">
      <c r="A140">
        <v>0.83529160435804317</v>
      </c>
      <c r="B140" s="5" t="s">
        <v>161</v>
      </c>
      <c r="C140" s="5">
        <v>721161</v>
      </c>
      <c r="D140" s="5">
        <v>418490</v>
      </c>
      <c r="E140" s="7">
        <v>6257</v>
      </c>
      <c r="F140" s="5">
        <v>2607</v>
      </c>
      <c r="G140" s="5">
        <v>4800</v>
      </c>
      <c r="H140" s="7">
        <v>1740</v>
      </c>
      <c r="I140" s="5">
        <v>1500</v>
      </c>
      <c r="J140" s="7">
        <v>1980</v>
      </c>
      <c r="K140" s="7">
        <v>1100</v>
      </c>
      <c r="L140" s="5">
        <v>26234</v>
      </c>
      <c r="M140" s="5">
        <v>0</v>
      </c>
      <c r="N140" s="5">
        <v>2</v>
      </c>
      <c r="O140" s="5">
        <v>1</v>
      </c>
      <c r="P140" s="1" t="s">
        <v>18</v>
      </c>
      <c r="Q140" s="1" t="s">
        <v>19</v>
      </c>
    </row>
    <row r="141" spans="1:17" x14ac:dyDescent="0.25">
      <c r="A141">
        <v>0.83559678945280313</v>
      </c>
      <c r="B141" s="5" t="s">
        <v>162</v>
      </c>
      <c r="C141" s="5">
        <v>101600</v>
      </c>
      <c r="D141" s="5">
        <v>80390</v>
      </c>
      <c r="E141" s="7">
        <v>9385</v>
      </c>
      <c r="F141" s="5">
        <v>1825</v>
      </c>
      <c r="G141" s="5">
        <v>840</v>
      </c>
      <c r="H141" s="7">
        <v>1620</v>
      </c>
      <c r="I141" s="5">
        <v>390</v>
      </c>
      <c r="J141" s="7">
        <v>570</v>
      </c>
      <c r="K141" s="7">
        <v>510</v>
      </c>
      <c r="L141" s="5">
        <v>22190</v>
      </c>
      <c r="M141" s="5">
        <v>0</v>
      </c>
      <c r="N141" s="5">
        <v>2</v>
      </c>
      <c r="O141" s="5">
        <v>1</v>
      </c>
      <c r="P141" s="1" t="s">
        <v>18</v>
      </c>
      <c r="Q141" s="1" t="s">
        <v>19</v>
      </c>
    </row>
    <row r="142" spans="1:17" x14ac:dyDescent="0.25">
      <c r="A142">
        <v>0.8392590105899228</v>
      </c>
      <c r="B142" s="5" t="s">
        <v>163</v>
      </c>
      <c r="C142" s="5">
        <v>33640</v>
      </c>
      <c r="D142" s="5">
        <v>33640</v>
      </c>
      <c r="E142" s="7">
        <v>7300</v>
      </c>
      <c r="F142" s="5">
        <v>521</v>
      </c>
      <c r="G142" s="5">
        <v>0</v>
      </c>
      <c r="H142" s="7">
        <v>480</v>
      </c>
      <c r="I142" s="5">
        <v>120</v>
      </c>
      <c r="J142" s="7">
        <v>240</v>
      </c>
      <c r="K142" s="7">
        <v>1560</v>
      </c>
      <c r="L142" s="5">
        <v>16061</v>
      </c>
      <c r="M142" s="5">
        <v>0</v>
      </c>
      <c r="N142" s="5">
        <v>2</v>
      </c>
      <c r="O142" s="5">
        <v>1</v>
      </c>
      <c r="P142" s="1" t="s">
        <v>25</v>
      </c>
      <c r="Q142" s="1" t="s">
        <v>26</v>
      </c>
    </row>
    <row r="143" spans="1:17" x14ac:dyDescent="0.25">
      <c r="A143">
        <v>0.84078493606372262</v>
      </c>
      <c r="B143" s="5" t="s">
        <v>164</v>
      </c>
      <c r="C143" s="5">
        <v>15196</v>
      </c>
      <c r="D143" s="5">
        <v>15196</v>
      </c>
      <c r="E143" s="7">
        <v>3650</v>
      </c>
      <c r="F143" s="5">
        <v>1043</v>
      </c>
      <c r="G143" s="5">
        <v>240</v>
      </c>
      <c r="H143" s="7">
        <v>240</v>
      </c>
      <c r="I143" s="5">
        <v>0</v>
      </c>
      <c r="J143" s="7">
        <v>240</v>
      </c>
      <c r="K143" s="7">
        <v>160</v>
      </c>
      <c r="L143" s="5">
        <v>6433</v>
      </c>
      <c r="M143" s="5">
        <v>0</v>
      </c>
      <c r="N143" s="5">
        <v>2</v>
      </c>
      <c r="O143" s="5">
        <v>1</v>
      </c>
      <c r="P143" s="1" t="s">
        <v>19</v>
      </c>
      <c r="Q143" s="1" t="s">
        <v>19</v>
      </c>
    </row>
    <row r="144" spans="1:17" x14ac:dyDescent="0.25">
      <c r="A144">
        <v>0.8511612292855617</v>
      </c>
      <c r="B144" s="5" t="s">
        <v>165</v>
      </c>
      <c r="C144" s="5">
        <v>39072</v>
      </c>
      <c r="D144" s="5">
        <v>31784</v>
      </c>
      <c r="E144" s="7">
        <v>2086</v>
      </c>
      <c r="F144" s="5">
        <v>0</v>
      </c>
      <c r="G144" s="5">
        <v>360</v>
      </c>
      <c r="H144" s="7">
        <v>300</v>
      </c>
      <c r="I144" s="5">
        <v>0</v>
      </c>
      <c r="J144" s="7">
        <v>1080</v>
      </c>
      <c r="K144" s="7">
        <v>1400</v>
      </c>
      <c r="L144" s="5">
        <v>9923</v>
      </c>
      <c r="M144" s="5">
        <v>0</v>
      </c>
      <c r="N144" s="5">
        <v>1</v>
      </c>
      <c r="O144" s="5">
        <v>1</v>
      </c>
      <c r="P144" s="1" t="s">
        <v>19</v>
      </c>
      <c r="Q144" s="1" t="s">
        <v>19</v>
      </c>
    </row>
    <row r="145" spans="1:17" x14ac:dyDescent="0.25">
      <c r="A145">
        <v>0.85238196966460167</v>
      </c>
      <c r="B145" s="5" t="s">
        <v>166</v>
      </c>
      <c r="C145" s="5">
        <v>69000</v>
      </c>
      <c r="D145" s="5">
        <v>52198</v>
      </c>
      <c r="E145" s="7">
        <v>5475</v>
      </c>
      <c r="F145" s="5">
        <v>521</v>
      </c>
      <c r="G145" s="5">
        <v>600</v>
      </c>
      <c r="H145" s="7">
        <v>2400</v>
      </c>
      <c r="I145" s="5">
        <v>600</v>
      </c>
      <c r="J145" s="7">
        <v>2400</v>
      </c>
      <c r="K145" s="7">
        <v>1000</v>
      </c>
      <c r="L145" s="5">
        <v>20967</v>
      </c>
      <c r="M145" s="5">
        <v>0</v>
      </c>
      <c r="N145" s="5">
        <v>1</v>
      </c>
      <c r="O145" s="5">
        <v>1</v>
      </c>
      <c r="P145" s="1" t="s">
        <v>54</v>
      </c>
      <c r="Q145" s="1" t="s">
        <v>19</v>
      </c>
    </row>
    <row r="146" spans="1:17" x14ac:dyDescent="0.25">
      <c r="A146">
        <v>0.85879085665456101</v>
      </c>
      <c r="B146" s="5" t="s">
        <v>167</v>
      </c>
      <c r="C146" s="5">
        <v>27556</v>
      </c>
      <c r="D146" s="5">
        <v>27299</v>
      </c>
      <c r="E146" s="7">
        <v>5214</v>
      </c>
      <c r="F146" s="5">
        <v>1043</v>
      </c>
      <c r="G146" s="5">
        <v>1560</v>
      </c>
      <c r="H146" s="7">
        <v>1680</v>
      </c>
      <c r="I146" s="5">
        <v>1680</v>
      </c>
      <c r="J146" s="7">
        <v>1200</v>
      </c>
      <c r="K146" s="7">
        <v>1500</v>
      </c>
      <c r="L146" s="5">
        <v>29473</v>
      </c>
      <c r="M146" s="5">
        <v>0</v>
      </c>
      <c r="N146" s="5">
        <v>1</v>
      </c>
      <c r="O146" s="5">
        <v>1</v>
      </c>
      <c r="P146" s="1" t="s">
        <v>25</v>
      </c>
      <c r="Q146" s="1" t="s">
        <v>19</v>
      </c>
    </row>
    <row r="147" spans="1:17" x14ac:dyDescent="0.25">
      <c r="A147">
        <v>0.86001159703360086</v>
      </c>
      <c r="B147" s="5" t="s">
        <v>168</v>
      </c>
      <c r="C147" s="5">
        <v>56484</v>
      </c>
      <c r="D147" s="5">
        <v>48420</v>
      </c>
      <c r="E147" s="7">
        <v>10428</v>
      </c>
      <c r="F147" s="5">
        <v>0</v>
      </c>
      <c r="G147" s="5">
        <v>1200</v>
      </c>
      <c r="H147" s="7">
        <v>10272</v>
      </c>
      <c r="I147" s="5">
        <v>3600</v>
      </c>
      <c r="J147" s="7">
        <v>4800</v>
      </c>
      <c r="K147" s="7">
        <v>2006</v>
      </c>
      <c r="L147" s="5">
        <v>45998</v>
      </c>
      <c r="M147" s="5">
        <v>2</v>
      </c>
      <c r="N147" s="5">
        <v>2</v>
      </c>
      <c r="O147" s="5">
        <v>1</v>
      </c>
      <c r="P147" s="1" t="s">
        <v>19</v>
      </c>
      <c r="Q147" s="1" t="s">
        <v>26</v>
      </c>
    </row>
    <row r="148" spans="1:17" x14ac:dyDescent="0.25">
      <c r="A148">
        <v>0.86092715231788075</v>
      </c>
      <c r="B148" s="5" t="s">
        <v>169</v>
      </c>
      <c r="C148" s="5">
        <v>22690</v>
      </c>
      <c r="D148" s="5">
        <v>22690</v>
      </c>
      <c r="E148" s="7">
        <v>6518</v>
      </c>
      <c r="F148" s="5">
        <v>0</v>
      </c>
      <c r="G148" s="5">
        <v>1200</v>
      </c>
      <c r="H148" s="7">
        <v>2280</v>
      </c>
      <c r="I148" s="5">
        <v>600</v>
      </c>
      <c r="J148" s="7">
        <v>840</v>
      </c>
      <c r="K148" s="7">
        <v>950</v>
      </c>
      <c r="L148" s="5">
        <v>15150</v>
      </c>
      <c r="M148" s="5">
        <v>0</v>
      </c>
      <c r="N148" s="5">
        <v>2</v>
      </c>
      <c r="O148" s="5">
        <v>1</v>
      </c>
      <c r="P148" s="1" t="s">
        <v>18</v>
      </c>
      <c r="Q148" s="1" t="s">
        <v>19</v>
      </c>
    </row>
    <row r="149" spans="1:17" x14ac:dyDescent="0.25">
      <c r="A149">
        <v>0.86153752250740068</v>
      </c>
      <c r="B149" s="5" t="s">
        <v>170</v>
      </c>
      <c r="C149" s="5">
        <v>186831</v>
      </c>
      <c r="D149" s="5">
        <v>119999</v>
      </c>
      <c r="E149" s="7">
        <v>15642</v>
      </c>
      <c r="F149" s="5">
        <v>1043</v>
      </c>
      <c r="G149" s="5">
        <v>720</v>
      </c>
      <c r="H149" s="7">
        <v>960</v>
      </c>
      <c r="I149" s="5">
        <v>1200</v>
      </c>
      <c r="J149" s="7">
        <v>1200</v>
      </c>
      <c r="K149" s="7">
        <v>1100</v>
      </c>
      <c r="L149" s="5">
        <v>38952</v>
      </c>
      <c r="M149" s="5">
        <v>2</v>
      </c>
      <c r="N149" s="5">
        <v>2</v>
      </c>
      <c r="O149" s="5">
        <v>1</v>
      </c>
      <c r="P149" s="1" t="s">
        <v>18</v>
      </c>
      <c r="Q149" s="1" t="s">
        <v>19</v>
      </c>
    </row>
    <row r="150" spans="1:17" x14ac:dyDescent="0.25">
      <c r="A150">
        <v>0.86764122440260016</v>
      </c>
      <c r="B150" s="5" t="s">
        <v>171</v>
      </c>
      <c r="C150" s="5">
        <v>138110</v>
      </c>
      <c r="D150" s="5">
        <v>104463</v>
      </c>
      <c r="E150" s="7">
        <v>13035</v>
      </c>
      <c r="F150" s="5">
        <v>261</v>
      </c>
      <c r="G150" s="5">
        <v>900</v>
      </c>
      <c r="H150" s="7">
        <v>2880</v>
      </c>
      <c r="I150" s="5">
        <v>600</v>
      </c>
      <c r="J150" s="7">
        <v>600</v>
      </c>
      <c r="K150" s="7">
        <v>1500</v>
      </c>
      <c r="L150" s="5">
        <v>34180</v>
      </c>
      <c r="M150" s="5">
        <v>1</v>
      </c>
      <c r="N150" s="5">
        <v>3</v>
      </c>
      <c r="O150" s="5">
        <v>1</v>
      </c>
      <c r="P150" s="1" t="s">
        <v>18</v>
      </c>
      <c r="Q150" s="1" t="s">
        <v>19</v>
      </c>
    </row>
    <row r="151" spans="1:17" x14ac:dyDescent="0.25">
      <c r="A151">
        <v>0.87374492629779965</v>
      </c>
      <c r="B151" s="5" t="s">
        <v>172</v>
      </c>
      <c r="C151" s="5">
        <v>42440</v>
      </c>
      <c r="D151" s="5">
        <v>42440</v>
      </c>
      <c r="E151" s="7">
        <v>4171</v>
      </c>
      <c r="F151" s="5">
        <v>4380</v>
      </c>
      <c r="G151" s="5">
        <v>120</v>
      </c>
      <c r="H151" s="7">
        <v>2400</v>
      </c>
      <c r="I151" s="5">
        <v>240</v>
      </c>
      <c r="J151" s="7">
        <v>600</v>
      </c>
      <c r="K151" s="7">
        <v>1000</v>
      </c>
      <c r="L151" s="5">
        <v>17701</v>
      </c>
      <c r="M151" s="5">
        <v>0</v>
      </c>
      <c r="N151" s="5">
        <v>2</v>
      </c>
      <c r="O151" s="5">
        <v>1</v>
      </c>
      <c r="P151" s="1" t="s">
        <v>18</v>
      </c>
      <c r="Q151" s="1" t="s">
        <v>19</v>
      </c>
    </row>
    <row r="152" spans="1:17" x14ac:dyDescent="0.25">
      <c r="A152">
        <v>0.87862788781395917</v>
      </c>
      <c r="B152" s="5" t="s">
        <v>173</v>
      </c>
      <c r="C152" s="5">
        <v>74900</v>
      </c>
      <c r="D152" s="5">
        <v>62799</v>
      </c>
      <c r="E152" s="7">
        <v>9125</v>
      </c>
      <c r="F152" s="5">
        <v>0</v>
      </c>
      <c r="G152" s="5">
        <v>480</v>
      </c>
      <c r="H152" s="7">
        <v>570</v>
      </c>
      <c r="I152" s="5">
        <v>750</v>
      </c>
      <c r="J152" s="7">
        <v>1260</v>
      </c>
      <c r="K152" s="7">
        <v>1200</v>
      </c>
      <c r="L152" s="5">
        <v>21735</v>
      </c>
      <c r="M152" s="5">
        <v>0</v>
      </c>
      <c r="N152" s="5">
        <v>2</v>
      </c>
      <c r="O152" s="5">
        <v>1</v>
      </c>
      <c r="P152" s="1" t="s">
        <v>18</v>
      </c>
      <c r="Q152" s="1" t="s">
        <v>19</v>
      </c>
    </row>
    <row r="153" spans="1:17" x14ac:dyDescent="0.25">
      <c r="A153">
        <v>0.88442640461439859</v>
      </c>
      <c r="B153" s="5" t="s">
        <v>174</v>
      </c>
      <c r="C153" s="5">
        <v>150954</v>
      </c>
      <c r="D153" s="5">
        <v>103916</v>
      </c>
      <c r="E153" s="7">
        <v>13556</v>
      </c>
      <c r="F153" s="5">
        <v>1825</v>
      </c>
      <c r="G153" s="5">
        <v>600</v>
      </c>
      <c r="H153" s="7">
        <v>480</v>
      </c>
      <c r="I153" s="5">
        <v>240</v>
      </c>
      <c r="J153" s="7">
        <v>480</v>
      </c>
      <c r="K153" s="7">
        <v>1600</v>
      </c>
      <c r="L153" s="5">
        <v>36931</v>
      </c>
      <c r="M153" s="5">
        <v>2</v>
      </c>
      <c r="N153" s="5">
        <v>2</v>
      </c>
      <c r="O153" s="5">
        <v>1</v>
      </c>
      <c r="P153" s="1" t="s">
        <v>19</v>
      </c>
      <c r="Q153" s="1" t="s">
        <v>19</v>
      </c>
    </row>
    <row r="154" spans="1:17" x14ac:dyDescent="0.25">
      <c r="A154">
        <v>0.89693899349955752</v>
      </c>
      <c r="B154" s="5" t="s">
        <v>175</v>
      </c>
      <c r="C154" s="5">
        <v>73608</v>
      </c>
      <c r="D154" s="5">
        <v>58406</v>
      </c>
      <c r="E154" s="7">
        <v>6518</v>
      </c>
      <c r="F154" s="5">
        <v>522</v>
      </c>
      <c r="G154" s="5">
        <v>1500</v>
      </c>
      <c r="H154" s="7">
        <v>0</v>
      </c>
      <c r="I154" s="5">
        <v>420</v>
      </c>
      <c r="J154" s="7">
        <v>1200</v>
      </c>
      <c r="K154" s="7">
        <v>1000</v>
      </c>
      <c r="L154" s="5">
        <v>14414</v>
      </c>
      <c r="M154" s="5">
        <v>0</v>
      </c>
      <c r="N154" s="5">
        <v>2</v>
      </c>
      <c r="O154" s="5">
        <v>1</v>
      </c>
      <c r="P154" s="1" t="s">
        <v>25</v>
      </c>
      <c r="Q154" s="1" t="s">
        <v>19</v>
      </c>
    </row>
    <row r="155" spans="1:17" x14ac:dyDescent="0.25">
      <c r="A155">
        <v>0.90182195501571705</v>
      </c>
      <c r="B155" s="5" t="s">
        <v>176</v>
      </c>
      <c r="C155" s="5">
        <v>68100</v>
      </c>
      <c r="D155" s="5">
        <v>62827</v>
      </c>
      <c r="E155" s="7">
        <v>10428</v>
      </c>
      <c r="F155" s="5">
        <v>2607</v>
      </c>
      <c r="G155" s="5">
        <v>3600</v>
      </c>
      <c r="H155" s="7">
        <v>4800</v>
      </c>
      <c r="I155" s="5">
        <v>4800</v>
      </c>
      <c r="J155" s="7">
        <v>2400</v>
      </c>
      <c r="K155" s="7">
        <v>1200</v>
      </c>
      <c r="L155" s="5">
        <v>69735</v>
      </c>
      <c r="M155" s="5">
        <v>0</v>
      </c>
      <c r="N155" s="5">
        <v>2</v>
      </c>
      <c r="O155" s="5">
        <v>1</v>
      </c>
      <c r="P155" s="1" t="s">
        <v>23</v>
      </c>
      <c r="Q155" s="1" t="s">
        <v>26</v>
      </c>
    </row>
    <row r="156" spans="1:17" x14ac:dyDescent="0.25">
      <c r="A156">
        <v>0.91067232276375631</v>
      </c>
      <c r="B156" s="5" t="s">
        <v>177</v>
      </c>
      <c r="C156" s="5">
        <v>26400</v>
      </c>
      <c r="D156" s="5">
        <v>26400</v>
      </c>
      <c r="E156" s="7">
        <v>10428</v>
      </c>
      <c r="F156" s="5">
        <v>0</v>
      </c>
      <c r="G156" s="5">
        <v>600</v>
      </c>
      <c r="H156" s="7">
        <v>600</v>
      </c>
      <c r="I156" s="5">
        <v>900</v>
      </c>
      <c r="J156" s="7">
        <v>600</v>
      </c>
      <c r="K156" s="7">
        <v>800</v>
      </c>
      <c r="L156" s="5">
        <v>21202</v>
      </c>
      <c r="M156" s="5">
        <v>0</v>
      </c>
      <c r="N156" s="5">
        <v>2</v>
      </c>
      <c r="O156" s="5">
        <v>1</v>
      </c>
      <c r="P156" s="1" t="s">
        <v>54</v>
      </c>
      <c r="Q156" s="1" t="s">
        <v>26</v>
      </c>
    </row>
    <row r="157" spans="1:17" x14ac:dyDescent="0.25">
      <c r="A157">
        <v>0.91341898861659598</v>
      </c>
      <c r="B157" s="5" t="s">
        <v>178</v>
      </c>
      <c r="C157" s="5">
        <v>30101</v>
      </c>
      <c r="D157" s="5">
        <v>25381</v>
      </c>
      <c r="E157" s="7">
        <v>3128</v>
      </c>
      <c r="F157" s="5">
        <v>2346</v>
      </c>
      <c r="G157" s="5">
        <v>1200</v>
      </c>
      <c r="H157" s="7">
        <v>1320</v>
      </c>
      <c r="I157" s="5">
        <v>720</v>
      </c>
      <c r="J157" s="7">
        <v>360</v>
      </c>
      <c r="K157" s="7">
        <v>140</v>
      </c>
      <c r="L157" s="5">
        <v>12578</v>
      </c>
      <c r="M157" s="5">
        <v>0</v>
      </c>
      <c r="N157" s="5">
        <v>1</v>
      </c>
      <c r="O157" s="5">
        <v>0</v>
      </c>
      <c r="P157" s="1" t="s">
        <v>25</v>
      </c>
      <c r="Q157" s="1" t="s">
        <v>26</v>
      </c>
    </row>
    <row r="158" spans="1:17" x14ac:dyDescent="0.25">
      <c r="A158">
        <v>0.92379528183843496</v>
      </c>
      <c r="B158" s="5" t="s">
        <v>179</v>
      </c>
      <c r="C158" s="5">
        <v>108000</v>
      </c>
      <c r="D158" s="5">
        <v>84772</v>
      </c>
      <c r="E158" s="7">
        <v>5214</v>
      </c>
      <c r="F158" s="5">
        <v>0</v>
      </c>
      <c r="G158" s="5">
        <v>780</v>
      </c>
      <c r="H158" s="7">
        <v>3300</v>
      </c>
      <c r="I158" s="5">
        <v>600</v>
      </c>
      <c r="J158" s="7">
        <v>1320</v>
      </c>
      <c r="K158" s="7">
        <v>900</v>
      </c>
      <c r="L158" s="5">
        <v>18234</v>
      </c>
      <c r="M158" s="5">
        <v>0</v>
      </c>
      <c r="N158" s="5">
        <v>2</v>
      </c>
      <c r="O158" s="5">
        <v>1</v>
      </c>
      <c r="P158" s="1" t="s">
        <v>25</v>
      </c>
      <c r="Q158" s="1" t="s">
        <v>26</v>
      </c>
    </row>
    <row r="159" spans="1:17" x14ac:dyDescent="0.25">
      <c r="A159">
        <v>0.92532120731223499</v>
      </c>
      <c r="B159" s="5" t="s">
        <v>180</v>
      </c>
      <c r="C159" s="5">
        <v>98124</v>
      </c>
      <c r="D159" s="5">
        <v>73313</v>
      </c>
      <c r="E159" s="7">
        <v>7821</v>
      </c>
      <c r="F159" s="5">
        <v>521</v>
      </c>
      <c r="G159" s="5">
        <v>2400</v>
      </c>
      <c r="H159" s="7">
        <v>6000</v>
      </c>
      <c r="I159" s="5">
        <v>2400</v>
      </c>
      <c r="J159" s="7">
        <v>2400</v>
      </c>
      <c r="K159" s="7">
        <v>1700</v>
      </c>
      <c r="L159" s="5">
        <v>35942</v>
      </c>
      <c r="M159" s="5">
        <v>2</v>
      </c>
      <c r="N159" s="5">
        <v>2</v>
      </c>
      <c r="O159" s="5">
        <v>1</v>
      </c>
      <c r="P159" s="1" t="s">
        <v>23</v>
      </c>
      <c r="Q159" s="1" t="s">
        <v>26</v>
      </c>
    </row>
    <row r="160" spans="1:17" x14ac:dyDescent="0.25">
      <c r="A160">
        <v>0.92623676259651488</v>
      </c>
      <c r="B160" s="5" t="s">
        <v>181</v>
      </c>
      <c r="C160" s="5">
        <v>57037</v>
      </c>
      <c r="D160" s="5">
        <v>44663</v>
      </c>
      <c r="E160" s="7">
        <v>6778</v>
      </c>
      <c r="F160" s="5">
        <v>521</v>
      </c>
      <c r="G160" s="5">
        <v>240</v>
      </c>
      <c r="H160" s="7">
        <v>600</v>
      </c>
      <c r="I160" s="5">
        <v>300</v>
      </c>
      <c r="J160" s="7">
        <v>600</v>
      </c>
      <c r="K160" s="7">
        <v>1000</v>
      </c>
      <c r="L160" s="5">
        <v>12439</v>
      </c>
      <c r="M160" s="5">
        <v>0</v>
      </c>
      <c r="N160" s="5">
        <v>1</v>
      </c>
      <c r="O160" s="5">
        <v>0</v>
      </c>
      <c r="P160" s="1" t="s">
        <v>19</v>
      </c>
      <c r="Q160" s="1" t="s">
        <v>19</v>
      </c>
    </row>
    <row r="161" spans="1:17" x14ac:dyDescent="0.25">
      <c r="A161">
        <v>0.93020416882839452</v>
      </c>
      <c r="B161" s="5" t="s">
        <v>182</v>
      </c>
      <c r="C161" s="5">
        <v>72365</v>
      </c>
      <c r="D161" s="5">
        <v>55499</v>
      </c>
      <c r="E161" s="7">
        <v>4693</v>
      </c>
      <c r="F161" s="5">
        <v>0</v>
      </c>
      <c r="G161" s="5">
        <v>780</v>
      </c>
      <c r="H161" s="7">
        <v>1440</v>
      </c>
      <c r="I161" s="5">
        <v>960</v>
      </c>
      <c r="J161" s="7">
        <v>1404</v>
      </c>
      <c r="K161" s="7">
        <v>920</v>
      </c>
      <c r="L161" s="5">
        <v>15477</v>
      </c>
      <c r="M161" s="5">
        <v>1</v>
      </c>
      <c r="N161" s="5">
        <v>1</v>
      </c>
      <c r="O161" s="5">
        <v>1</v>
      </c>
      <c r="P161" s="1" t="s">
        <v>19</v>
      </c>
      <c r="Q161" s="1" t="s">
        <v>19</v>
      </c>
    </row>
    <row r="162" spans="1:17" x14ac:dyDescent="0.25">
      <c r="A162">
        <v>0.93264564958647422</v>
      </c>
      <c r="B162" s="5" t="s">
        <v>183</v>
      </c>
      <c r="C162" s="5">
        <v>13728</v>
      </c>
      <c r="D162" s="5">
        <v>13728</v>
      </c>
      <c r="E162" s="7">
        <v>5214</v>
      </c>
      <c r="F162" s="5">
        <v>0</v>
      </c>
      <c r="G162" s="5">
        <v>300</v>
      </c>
      <c r="H162" s="7">
        <v>240</v>
      </c>
      <c r="I162" s="5">
        <v>300</v>
      </c>
      <c r="J162" s="7">
        <v>300</v>
      </c>
      <c r="K162" s="7">
        <v>0</v>
      </c>
      <c r="L162" s="5">
        <v>6874</v>
      </c>
      <c r="M162" s="5">
        <v>0</v>
      </c>
      <c r="N162" s="5">
        <v>1</v>
      </c>
      <c r="O162" s="5">
        <v>0</v>
      </c>
      <c r="P162" s="1" t="s">
        <v>25</v>
      </c>
      <c r="Q162" s="1" t="s">
        <v>19</v>
      </c>
    </row>
    <row r="163" spans="1:17" x14ac:dyDescent="0.25">
      <c r="A163">
        <v>0.94576860866115298</v>
      </c>
      <c r="B163" s="5" t="s">
        <v>184</v>
      </c>
      <c r="C163" s="5">
        <v>10920</v>
      </c>
      <c r="D163" s="5">
        <v>10920</v>
      </c>
      <c r="E163" s="7">
        <v>1825</v>
      </c>
      <c r="F163" s="5">
        <v>0</v>
      </c>
      <c r="G163" s="5">
        <v>0</v>
      </c>
      <c r="H163" s="7">
        <v>0</v>
      </c>
      <c r="I163" s="5">
        <v>0</v>
      </c>
      <c r="J163" s="7">
        <v>120</v>
      </c>
      <c r="K163" s="7">
        <v>600</v>
      </c>
      <c r="L163" s="5">
        <v>2649</v>
      </c>
      <c r="M163" s="5">
        <v>0</v>
      </c>
      <c r="N163" s="5">
        <v>1</v>
      </c>
      <c r="O163" s="5">
        <v>0</v>
      </c>
      <c r="P163" s="1" t="s">
        <v>18</v>
      </c>
      <c r="Q163" s="1" t="s">
        <v>19</v>
      </c>
    </row>
    <row r="164" spans="1:17" x14ac:dyDescent="0.25">
      <c r="A164">
        <v>0.94698934904019283</v>
      </c>
      <c r="B164" s="5" t="s">
        <v>185</v>
      </c>
      <c r="C164" s="5">
        <v>83342</v>
      </c>
      <c r="D164" s="5">
        <v>67667</v>
      </c>
      <c r="E164" s="7">
        <v>10428</v>
      </c>
      <c r="F164" s="5">
        <v>0</v>
      </c>
      <c r="G164" s="5">
        <v>960</v>
      </c>
      <c r="H164" s="7">
        <v>5880</v>
      </c>
      <c r="I164" s="5">
        <v>240</v>
      </c>
      <c r="J164" s="7">
        <v>600</v>
      </c>
      <c r="K164" s="7">
        <v>840</v>
      </c>
      <c r="L164" s="5">
        <v>35878</v>
      </c>
      <c r="M164" s="5">
        <v>2</v>
      </c>
      <c r="N164" s="5">
        <v>2</v>
      </c>
      <c r="O164" s="5">
        <v>1</v>
      </c>
      <c r="P164" s="1" t="s">
        <v>18</v>
      </c>
      <c r="Q164" s="1" t="s">
        <v>26</v>
      </c>
    </row>
    <row r="165" spans="1:17" x14ac:dyDescent="0.25">
      <c r="A165">
        <v>0.94698934904019283</v>
      </c>
      <c r="B165" s="5" t="s">
        <v>186</v>
      </c>
      <c r="C165" s="5">
        <v>34880</v>
      </c>
      <c r="D165" s="5">
        <v>34880</v>
      </c>
      <c r="E165" s="7">
        <v>13035</v>
      </c>
      <c r="F165" s="5">
        <v>3128</v>
      </c>
      <c r="G165" s="5">
        <v>2400</v>
      </c>
      <c r="H165" s="7">
        <v>4320</v>
      </c>
      <c r="I165" s="5">
        <v>1200</v>
      </c>
      <c r="J165" s="7">
        <v>1440</v>
      </c>
      <c r="K165" s="7">
        <v>800</v>
      </c>
      <c r="L165" s="5">
        <v>32723</v>
      </c>
      <c r="M165" s="5">
        <v>0</v>
      </c>
      <c r="N165" s="5">
        <v>2</v>
      </c>
      <c r="O165" s="5">
        <v>1</v>
      </c>
      <c r="P165" s="1" t="s">
        <v>54</v>
      </c>
      <c r="Q165" s="1" t="s">
        <v>19</v>
      </c>
    </row>
    <row r="166" spans="1:17" x14ac:dyDescent="0.25">
      <c r="A166">
        <v>0.94729453413495279</v>
      </c>
      <c r="B166" s="5" t="s">
        <v>187</v>
      </c>
      <c r="C166" s="5">
        <v>156901</v>
      </c>
      <c r="D166" s="5">
        <v>116155</v>
      </c>
      <c r="E166" s="7">
        <v>16946</v>
      </c>
      <c r="F166" s="5">
        <v>522</v>
      </c>
      <c r="G166" s="5">
        <v>360</v>
      </c>
      <c r="H166" s="7">
        <v>2100</v>
      </c>
      <c r="I166" s="5">
        <v>2400</v>
      </c>
      <c r="J166" s="7">
        <v>2100</v>
      </c>
      <c r="K166" s="7">
        <v>2750</v>
      </c>
      <c r="L166" s="5">
        <v>40720</v>
      </c>
      <c r="M166" s="5">
        <v>2</v>
      </c>
      <c r="N166" s="5">
        <v>3</v>
      </c>
      <c r="O166" s="5">
        <v>1</v>
      </c>
      <c r="P166" s="1" t="s">
        <v>18</v>
      </c>
      <c r="Q166" s="1" t="s">
        <v>26</v>
      </c>
    </row>
    <row r="167" spans="1:17" x14ac:dyDescent="0.25">
      <c r="A167">
        <v>0.94851527451399265</v>
      </c>
      <c r="B167" s="5" t="s">
        <v>188</v>
      </c>
      <c r="C167" s="5">
        <v>13032</v>
      </c>
      <c r="D167" s="5">
        <v>13032</v>
      </c>
      <c r="E167" s="7">
        <v>5214</v>
      </c>
      <c r="F167" s="5">
        <v>1564</v>
      </c>
      <c r="G167" s="5">
        <v>240</v>
      </c>
      <c r="H167" s="7">
        <v>0</v>
      </c>
      <c r="I167" s="5">
        <v>720</v>
      </c>
      <c r="J167" s="7">
        <v>396</v>
      </c>
      <c r="K167" s="7">
        <v>90</v>
      </c>
      <c r="L167" s="5">
        <v>11806</v>
      </c>
      <c r="M167" s="5">
        <v>0</v>
      </c>
      <c r="N167" s="5">
        <v>1</v>
      </c>
      <c r="O167" s="5">
        <v>1</v>
      </c>
      <c r="P167" s="1" t="s">
        <v>25</v>
      </c>
      <c r="Q167" s="1" t="s">
        <v>26</v>
      </c>
    </row>
    <row r="168" spans="1:17" x14ac:dyDescent="0.25">
      <c r="A168">
        <v>0.95706045716727195</v>
      </c>
      <c r="B168" s="5" t="s">
        <v>189</v>
      </c>
      <c r="C168" s="5">
        <v>146205</v>
      </c>
      <c r="D168" s="5">
        <v>107550</v>
      </c>
      <c r="E168" s="7">
        <v>6257</v>
      </c>
      <c r="F168" s="5">
        <v>1043</v>
      </c>
      <c r="G168" s="5">
        <v>2400</v>
      </c>
      <c r="H168" s="7">
        <v>2400</v>
      </c>
      <c r="I168" s="5">
        <v>1200</v>
      </c>
      <c r="J168" s="7">
        <v>1200</v>
      </c>
      <c r="K168" s="7">
        <v>1200</v>
      </c>
      <c r="L168" s="5">
        <v>25900</v>
      </c>
      <c r="M168" s="5">
        <v>0</v>
      </c>
      <c r="N168" s="5">
        <v>2</v>
      </c>
      <c r="O168" s="5">
        <v>1</v>
      </c>
      <c r="P168" s="1" t="s">
        <v>54</v>
      </c>
      <c r="Q168" s="1" t="s">
        <v>19</v>
      </c>
    </row>
    <row r="169" spans="1:17" x14ac:dyDescent="0.25">
      <c r="A169">
        <v>0.96011230811487169</v>
      </c>
      <c r="B169" s="5" t="s">
        <v>190</v>
      </c>
      <c r="C169" s="5">
        <v>88000</v>
      </c>
      <c r="D169" s="5">
        <v>70639</v>
      </c>
      <c r="E169" s="7">
        <v>10428</v>
      </c>
      <c r="F169" s="5">
        <v>2607</v>
      </c>
      <c r="G169" s="5">
        <v>4800</v>
      </c>
      <c r="H169" s="7">
        <v>3000</v>
      </c>
      <c r="I169" s="5">
        <v>1200</v>
      </c>
      <c r="J169" s="7">
        <v>1200</v>
      </c>
      <c r="K169" s="7">
        <v>1200</v>
      </c>
      <c r="L169" s="5">
        <v>31835</v>
      </c>
      <c r="M169" s="5">
        <v>0</v>
      </c>
      <c r="N169" s="5">
        <v>2</v>
      </c>
      <c r="O169" s="5">
        <v>1</v>
      </c>
      <c r="P169" s="1" t="s">
        <v>25</v>
      </c>
      <c r="Q169" s="1" t="s">
        <v>19</v>
      </c>
    </row>
    <row r="170" spans="1:17" x14ac:dyDescent="0.25">
      <c r="A170">
        <v>0.97415082247383045</v>
      </c>
      <c r="B170" s="5" t="s">
        <v>191</v>
      </c>
      <c r="C170" s="5">
        <v>44304</v>
      </c>
      <c r="D170" s="5">
        <v>40230</v>
      </c>
      <c r="E170" s="7">
        <v>10428</v>
      </c>
      <c r="F170" s="5">
        <v>2607</v>
      </c>
      <c r="G170" s="5">
        <v>0</v>
      </c>
      <c r="H170" s="7">
        <v>720</v>
      </c>
      <c r="I170" s="5">
        <v>240</v>
      </c>
      <c r="J170" s="7">
        <v>360</v>
      </c>
      <c r="K170" s="7">
        <v>1200</v>
      </c>
      <c r="L170" s="5">
        <v>23833</v>
      </c>
      <c r="M170" s="5">
        <v>1</v>
      </c>
      <c r="N170" s="5">
        <v>3</v>
      </c>
      <c r="O170" s="5">
        <v>0</v>
      </c>
      <c r="P170" s="1" t="s">
        <v>18</v>
      </c>
      <c r="Q170" s="1" t="s">
        <v>19</v>
      </c>
    </row>
    <row r="171" spans="1:17" x14ac:dyDescent="0.25">
      <c r="A171">
        <v>0.97506637775811034</v>
      </c>
      <c r="B171" s="5" t="s">
        <v>192</v>
      </c>
      <c r="C171" s="5">
        <v>96691</v>
      </c>
      <c r="D171" s="5">
        <v>78281</v>
      </c>
      <c r="E171" s="7">
        <v>10428</v>
      </c>
      <c r="F171" s="5">
        <v>0</v>
      </c>
      <c r="G171" s="5">
        <v>2880</v>
      </c>
      <c r="H171" s="7">
        <v>2400</v>
      </c>
      <c r="I171" s="5">
        <v>1800</v>
      </c>
      <c r="J171" s="7">
        <v>840</v>
      </c>
      <c r="K171" s="7">
        <v>1400</v>
      </c>
      <c r="L171" s="5">
        <v>23760</v>
      </c>
      <c r="M171" s="5">
        <v>2</v>
      </c>
      <c r="N171" s="5">
        <v>2</v>
      </c>
      <c r="O171" s="5">
        <v>1</v>
      </c>
      <c r="P171" s="1" t="s">
        <v>18</v>
      </c>
      <c r="Q171" s="1" t="s">
        <v>26</v>
      </c>
    </row>
    <row r="172" spans="1:17" x14ac:dyDescent="0.25">
      <c r="A172">
        <v>0.97598193304239023</v>
      </c>
      <c r="B172" s="5" t="s">
        <v>193</v>
      </c>
      <c r="C172" s="5">
        <v>19448</v>
      </c>
      <c r="D172" s="5">
        <v>19448</v>
      </c>
      <c r="E172" s="7">
        <v>10428</v>
      </c>
      <c r="F172" s="5">
        <v>261</v>
      </c>
      <c r="G172" s="5">
        <v>1080</v>
      </c>
      <c r="H172" s="7">
        <v>2700</v>
      </c>
      <c r="I172" s="5">
        <v>600</v>
      </c>
      <c r="J172" s="7">
        <v>5580</v>
      </c>
      <c r="K172" s="7">
        <v>1075</v>
      </c>
      <c r="L172" s="5">
        <v>27620</v>
      </c>
      <c r="M172" s="5">
        <v>2</v>
      </c>
      <c r="N172" s="5">
        <v>2</v>
      </c>
      <c r="O172" s="5">
        <v>0</v>
      </c>
      <c r="P172" s="1" t="s">
        <v>23</v>
      </c>
      <c r="Q172" s="1" t="s">
        <v>19</v>
      </c>
    </row>
    <row r="173" spans="1:17" x14ac:dyDescent="0.25">
      <c r="A173">
        <v>0.98696859645374913</v>
      </c>
      <c r="B173" s="5" t="s">
        <v>194</v>
      </c>
      <c r="C173" s="5">
        <v>298480</v>
      </c>
      <c r="D173" s="5">
        <v>212672</v>
      </c>
      <c r="E173" s="7">
        <v>15642</v>
      </c>
      <c r="F173" s="5">
        <v>3128</v>
      </c>
      <c r="G173" s="5">
        <v>3000</v>
      </c>
      <c r="H173" s="7">
        <v>10320</v>
      </c>
      <c r="I173" s="5">
        <v>1200</v>
      </c>
      <c r="J173" s="7">
        <v>3600</v>
      </c>
      <c r="K173" s="7">
        <v>2000</v>
      </c>
      <c r="L173" s="5">
        <v>44990</v>
      </c>
      <c r="M173" s="5">
        <v>0</v>
      </c>
      <c r="N173" s="5">
        <v>4</v>
      </c>
      <c r="O173" s="5">
        <v>1</v>
      </c>
      <c r="P173" s="1" t="s">
        <v>25</v>
      </c>
      <c r="Q173" s="1" t="s">
        <v>19</v>
      </c>
    </row>
    <row r="174" spans="1:17" x14ac:dyDescent="0.25">
      <c r="A174">
        <v>0.99520859401226847</v>
      </c>
      <c r="B174" s="5" t="s">
        <v>195</v>
      </c>
      <c r="C174" s="5">
        <v>43868</v>
      </c>
      <c r="D174" s="5">
        <v>41500</v>
      </c>
      <c r="E174" s="7">
        <v>13035</v>
      </c>
      <c r="F174" s="5">
        <v>913</v>
      </c>
      <c r="G174" s="5">
        <v>0</v>
      </c>
      <c r="H174" s="7">
        <v>1200</v>
      </c>
      <c r="I174" s="5">
        <v>1200</v>
      </c>
      <c r="J174" s="7">
        <v>2400</v>
      </c>
      <c r="K174" s="7">
        <v>1800</v>
      </c>
      <c r="L174" s="5">
        <v>32998</v>
      </c>
      <c r="M174" s="5">
        <v>0</v>
      </c>
      <c r="N174" s="5">
        <v>2</v>
      </c>
      <c r="O174" s="5">
        <v>1</v>
      </c>
      <c r="P174" s="1" t="s">
        <v>23</v>
      </c>
      <c r="Q174" s="1" t="s">
        <v>19</v>
      </c>
    </row>
    <row r="175" spans="1:17" x14ac:dyDescent="0.25">
      <c r="A175">
        <v>0.99520859401226847</v>
      </c>
      <c r="B175" s="5" t="s">
        <v>196</v>
      </c>
      <c r="C175" s="5">
        <v>70374</v>
      </c>
      <c r="D175" s="5">
        <v>59587</v>
      </c>
      <c r="E175" s="7">
        <v>13035</v>
      </c>
      <c r="F175" s="5">
        <v>6257</v>
      </c>
      <c r="G175" s="5">
        <v>360</v>
      </c>
      <c r="H175" s="7">
        <v>7200</v>
      </c>
      <c r="I175" s="5">
        <v>1200</v>
      </c>
      <c r="J175" s="7">
        <v>3600</v>
      </c>
      <c r="K175" s="7">
        <v>500</v>
      </c>
      <c r="L175" s="5">
        <v>36534</v>
      </c>
      <c r="M175" s="5">
        <v>3</v>
      </c>
      <c r="N175" s="5">
        <v>2</v>
      </c>
      <c r="O175" s="5">
        <v>1</v>
      </c>
      <c r="P175" s="1" t="s">
        <v>23</v>
      </c>
      <c r="Q175" s="1" t="s">
        <v>19</v>
      </c>
    </row>
    <row r="176" spans="1:17" x14ac:dyDescent="0.25">
      <c r="A176">
        <v>1.0065004425183874</v>
      </c>
      <c r="B176" s="5" t="s">
        <v>197</v>
      </c>
      <c r="C176" s="5">
        <v>56000</v>
      </c>
      <c r="D176" s="5">
        <v>43921</v>
      </c>
      <c r="E176" s="7">
        <v>5214</v>
      </c>
      <c r="F176" s="5">
        <v>1825</v>
      </c>
      <c r="G176" s="5">
        <v>1560</v>
      </c>
      <c r="H176" s="7">
        <v>1800</v>
      </c>
      <c r="I176" s="5">
        <v>3000</v>
      </c>
      <c r="J176" s="7">
        <v>1800</v>
      </c>
      <c r="K176" s="7">
        <v>1100</v>
      </c>
      <c r="L176" s="5">
        <v>21139</v>
      </c>
      <c r="M176" s="5">
        <v>0</v>
      </c>
      <c r="N176" s="5">
        <v>1</v>
      </c>
      <c r="O176" s="5">
        <v>0</v>
      </c>
      <c r="P176" s="1" t="s">
        <v>18</v>
      </c>
      <c r="Q176" s="1" t="s">
        <v>19</v>
      </c>
    </row>
    <row r="177" spans="1:17" x14ac:dyDescent="0.25">
      <c r="A177">
        <v>1.0080263679921873</v>
      </c>
      <c r="B177" s="5" t="s">
        <v>198</v>
      </c>
      <c r="C177" s="5">
        <v>5124</v>
      </c>
      <c r="D177" s="5">
        <v>5124</v>
      </c>
      <c r="E177" s="7">
        <v>2086</v>
      </c>
      <c r="F177" s="5">
        <v>0</v>
      </c>
      <c r="G177" s="5">
        <v>0</v>
      </c>
      <c r="H177" s="7">
        <v>0</v>
      </c>
      <c r="I177" s="5">
        <v>1200</v>
      </c>
      <c r="J177" s="7">
        <v>0</v>
      </c>
      <c r="K177" s="7">
        <v>180</v>
      </c>
      <c r="L177" s="5">
        <v>5630</v>
      </c>
      <c r="M177" s="5">
        <v>0</v>
      </c>
      <c r="N177" s="5">
        <v>1</v>
      </c>
      <c r="O177" s="5">
        <v>0</v>
      </c>
      <c r="P177" s="1" t="s">
        <v>25</v>
      </c>
      <c r="Q177" s="1" t="s">
        <v>19</v>
      </c>
    </row>
    <row r="178" spans="1:17" x14ac:dyDescent="0.25">
      <c r="A178">
        <v>1.0141300698873867</v>
      </c>
      <c r="B178" s="5" t="s">
        <v>199</v>
      </c>
      <c r="C178" s="5">
        <v>169692</v>
      </c>
      <c r="D178" s="5">
        <v>131709</v>
      </c>
      <c r="E178" s="7">
        <v>13035</v>
      </c>
      <c r="F178" s="5">
        <v>0</v>
      </c>
      <c r="G178" s="5">
        <v>0</v>
      </c>
      <c r="H178" s="7">
        <v>4800</v>
      </c>
      <c r="I178" s="5">
        <v>1440</v>
      </c>
      <c r="J178" s="7">
        <v>1680</v>
      </c>
      <c r="K178" s="7">
        <v>2400</v>
      </c>
      <c r="L178" s="5">
        <v>25665</v>
      </c>
      <c r="M178" s="5">
        <v>0</v>
      </c>
      <c r="N178" s="5">
        <v>4</v>
      </c>
      <c r="O178" s="5">
        <v>1</v>
      </c>
      <c r="P178" s="1" t="s">
        <v>23</v>
      </c>
      <c r="Q178" s="1" t="s">
        <v>19</v>
      </c>
    </row>
    <row r="179" spans="1:17" x14ac:dyDescent="0.25">
      <c r="A179">
        <v>1.0144352549821467</v>
      </c>
      <c r="B179" s="5" t="s">
        <v>200</v>
      </c>
      <c r="C179" s="5">
        <v>20800</v>
      </c>
      <c r="D179" s="5">
        <v>20800</v>
      </c>
      <c r="E179" s="7">
        <v>5214</v>
      </c>
      <c r="F179" s="5">
        <v>860</v>
      </c>
      <c r="G179" s="5">
        <v>0</v>
      </c>
      <c r="H179" s="7">
        <v>1440</v>
      </c>
      <c r="I179" s="5">
        <v>180</v>
      </c>
      <c r="J179" s="7">
        <v>744</v>
      </c>
      <c r="K179" s="7">
        <v>608</v>
      </c>
      <c r="L179" s="5">
        <v>10203</v>
      </c>
      <c r="M179" s="5">
        <v>0</v>
      </c>
      <c r="N179" s="5">
        <v>2</v>
      </c>
      <c r="O179" s="5">
        <v>1</v>
      </c>
      <c r="P179" s="1" t="s">
        <v>23</v>
      </c>
      <c r="Q179" s="1" t="s">
        <v>26</v>
      </c>
    </row>
    <row r="180" spans="1:17" x14ac:dyDescent="0.25">
      <c r="A180">
        <v>1.0275582140568253</v>
      </c>
      <c r="B180" s="5" t="s">
        <v>201</v>
      </c>
      <c r="C180" s="5">
        <v>83000</v>
      </c>
      <c r="D180" s="5">
        <v>67043</v>
      </c>
      <c r="E180" s="7">
        <v>5996</v>
      </c>
      <c r="F180" s="5">
        <v>913</v>
      </c>
      <c r="G180" s="5">
        <v>1320</v>
      </c>
      <c r="H180" s="7">
        <v>1320</v>
      </c>
      <c r="I180" s="5">
        <v>660</v>
      </c>
      <c r="J180" s="7">
        <v>600</v>
      </c>
      <c r="K180" s="7">
        <v>500</v>
      </c>
      <c r="L180" s="5">
        <v>14839</v>
      </c>
      <c r="M180" s="5">
        <v>0</v>
      </c>
      <c r="N180" s="5">
        <v>2</v>
      </c>
      <c r="O180" s="5">
        <v>1</v>
      </c>
      <c r="P180" s="1" t="s">
        <v>19</v>
      </c>
      <c r="Q180" s="1" t="s">
        <v>26</v>
      </c>
    </row>
    <row r="181" spans="1:17" x14ac:dyDescent="0.25">
      <c r="A181">
        <v>1.0504470961638233</v>
      </c>
      <c r="B181" s="5" t="s">
        <v>202</v>
      </c>
      <c r="C181" s="5">
        <v>47500</v>
      </c>
      <c r="D181" s="5">
        <v>37833</v>
      </c>
      <c r="E181" s="7">
        <v>4171</v>
      </c>
      <c r="F181" s="5">
        <v>1043</v>
      </c>
      <c r="G181" s="5">
        <v>960</v>
      </c>
      <c r="H181" s="7">
        <v>0</v>
      </c>
      <c r="I181" s="5">
        <v>1200</v>
      </c>
      <c r="J181" s="7">
        <v>360</v>
      </c>
      <c r="K181" s="7">
        <v>800</v>
      </c>
      <c r="L181" s="5">
        <v>13776</v>
      </c>
      <c r="M181" s="5">
        <v>0</v>
      </c>
      <c r="N181" s="5">
        <v>1</v>
      </c>
      <c r="O181" s="5">
        <v>0</v>
      </c>
      <c r="P181" s="1" t="s">
        <v>18</v>
      </c>
      <c r="Q181" s="1" t="s">
        <v>19</v>
      </c>
    </row>
    <row r="182" spans="1:17" x14ac:dyDescent="0.25">
      <c r="A182">
        <v>1.0571611682485429</v>
      </c>
      <c r="B182" s="5" t="s">
        <v>203</v>
      </c>
      <c r="C182" s="5">
        <v>56550</v>
      </c>
      <c r="D182" s="5">
        <v>49980</v>
      </c>
      <c r="E182" s="7">
        <v>5214</v>
      </c>
      <c r="F182" s="5">
        <v>2086</v>
      </c>
      <c r="G182" s="5">
        <v>2400</v>
      </c>
      <c r="H182" s="7">
        <v>4800</v>
      </c>
      <c r="I182" s="5">
        <v>240</v>
      </c>
      <c r="J182" s="7">
        <v>444</v>
      </c>
      <c r="K182" s="7">
        <v>1060</v>
      </c>
      <c r="L182" s="5">
        <v>24623</v>
      </c>
      <c r="M182" s="5">
        <v>0</v>
      </c>
      <c r="N182" s="5">
        <v>2</v>
      </c>
      <c r="O182" s="5">
        <v>0</v>
      </c>
      <c r="P182" s="1" t="s">
        <v>19</v>
      </c>
      <c r="Q182" s="1" t="s">
        <v>26</v>
      </c>
    </row>
    <row r="183" spans="1:17" x14ac:dyDescent="0.25">
      <c r="A183">
        <v>1.0620441297647023</v>
      </c>
      <c r="B183" s="5" t="s">
        <v>204</v>
      </c>
      <c r="C183" s="5">
        <v>48650</v>
      </c>
      <c r="D183" s="5">
        <v>44215</v>
      </c>
      <c r="E183" s="7">
        <v>9125</v>
      </c>
      <c r="F183" s="5">
        <v>0</v>
      </c>
      <c r="G183" s="5">
        <v>300</v>
      </c>
      <c r="H183" s="7">
        <v>3000</v>
      </c>
      <c r="I183" s="5">
        <v>480</v>
      </c>
      <c r="J183" s="7">
        <v>3000</v>
      </c>
      <c r="K183" s="7">
        <v>500</v>
      </c>
      <c r="L183" s="5">
        <v>20117</v>
      </c>
      <c r="M183" s="5">
        <v>4</v>
      </c>
      <c r="N183" s="5">
        <v>2</v>
      </c>
      <c r="O183" s="5">
        <v>1</v>
      </c>
      <c r="P183" s="1" t="s">
        <v>18</v>
      </c>
      <c r="Q183" s="1" t="s">
        <v>26</v>
      </c>
    </row>
    <row r="184" spans="1:17" x14ac:dyDescent="0.25">
      <c r="A184">
        <v>1.064180425428022</v>
      </c>
      <c r="B184" s="5" t="s">
        <v>205</v>
      </c>
      <c r="C184" s="5">
        <v>71612</v>
      </c>
      <c r="D184" s="5">
        <v>59086</v>
      </c>
      <c r="E184" s="7">
        <v>10428</v>
      </c>
      <c r="F184" s="5">
        <v>0</v>
      </c>
      <c r="G184" s="5">
        <v>360</v>
      </c>
      <c r="H184" s="7">
        <v>1200</v>
      </c>
      <c r="I184" s="5">
        <v>0</v>
      </c>
      <c r="J184" s="7">
        <v>6000</v>
      </c>
      <c r="K184" s="7">
        <v>1800</v>
      </c>
      <c r="L184" s="5">
        <v>22995</v>
      </c>
      <c r="M184" s="5">
        <v>0</v>
      </c>
      <c r="N184" s="5">
        <v>2</v>
      </c>
      <c r="O184" s="5">
        <v>1</v>
      </c>
      <c r="P184" s="1" t="s">
        <v>23</v>
      </c>
      <c r="Q184" s="1" t="s">
        <v>26</v>
      </c>
    </row>
    <row r="185" spans="1:17" x14ac:dyDescent="0.25">
      <c r="A185">
        <v>1.0650959807123019</v>
      </c>
      <c r="B185" s="5" t="s">
        <v>206</v>
      </c>
      <c r="C185" s="5">
        <v>86000</v>
      </c>
      <c r="D185" s="5">
        <v>65180</v>
      </c>
      <c r="E185" s="7">
        <v>2086</v>
      </c>
      <c r="F185" s="5">
        <v>1043</v>
      </c>
      <c r="G185" s="5">
        <v>180</v>
      </c>
      <c r="H185" s="7">
        <v>960</v>
      </c>
      <c r="I185" s="5">
        <v>0</v>
      </c>
      <c r="J185" s="7">
        <v>7200</v>
      </c>
      <c r="K185" s="7">
        <v>1280</v>
      </c>
      <c r="L185" s="5">
        <v>14549</v>
      </c>
      <c r="M185" s="5">
        <v>0</v>
      </c>
      <c r="N185" s="5">
        <v>1</v>
      </c>
      <c r="O185" s="5">
        <v>0</v>
      </c>
      <c r="P185" s="1" t="s">
        <v>54</v>
      </c>
      <c r="Q185" s="1" t="s">
        <v>26</v>
      </c>
    </row>
    <row r="186" spans="1:17" x14ac:dyDescent="0.25">
      <c r="A186">
        <v>1.0675374614703819</v>
      </c>
      <c r="B186" s="5" t="s">
        <v>207</v>
      </c>
      <c r="C186" s="5">
        <v>44300</v>
      </c>
      <c r="D186" s="5">
        <v>35525</v>
      </c>
      <c r="E186" s="7">
        <v>5214</v>
      </c>
      <c r="F186" s="5">
        <v>0</v>
      </c>
      <c r="G186" s="5">
        <v>480</v>
      </c>
      <c r="H186" s="7">
        <v>0</v>
      </c>
      <c r="I186" s="5">
        <v>960</v>
      </c>
      <c r="J186" s="7">
        <v>1440</v>
      </c>
      <c r="K186" s="7">
        <v>700</v>
      </c>
      <c r="L186" s="5">
        <v>20515</v>
      </c>
      <c r="M186" s="5">
        <v>0</v>
      </c>
      <c r="N186" s="5">
        <v>1</v>
      </c>
      <c r="O186" s="5">
        <v>0</v>
      </c>
      <c r="P186" s="1" t="s">
        <v>18</v>
      </c>
      <c r="Q186" s="1" t="s">
        <v>26</v>
      </c>
    </row>
    <row r="187" spans="1:17" x14ac:dyDescent="0.25">
      <c r="A187">
        <v>1.0690633869441817</v>
      </c>
      <c r="B187" s="5" t="s">
        <v>208</v>
      </c>
      <c r="C187" s="5">
        <v>29898</v>
      </c>
      <c r="D187" s="5">
        <v>25832</v>
      </c>
      <c r="E187" s="7">
        <v>3128</v>
      </c>
      <c r="F187" s="5">
        <v>0</v>
      </c>
      <c r="G187" s="5">
        <v>360</v>
      </c>
      <c r="H187" s="7">
        <v>480</v>
      </c>
      <c r="I187" s="5">
        <v>120</v>
      </c>
      <c r="J187" s="7">
        <v>600</v>
      </c>
      <c r="K187" s="7">
        <v>400</v>
      </c>
      <c r="L187" s="5">
        <v>10553</v>
      </c>
      <c r="M187" s="5">
        <v>0</v>
      </c>
      <c r="N187" s="5">
        <v>1</v>
      </c>
      <c r="O187" s="5">
        <v>1</v>
      </c>
      <c r="P187" s="1" t="s">
        <v>23</v>
      </c>
      <c r="Q187" s="1" t="s">
        <v>26</v>
      </c>
    </row>
    <row r="188" spans="1:17" x14ac:dyDescent="0.25">
      <c r="A188">
        <v>1.0702841273232215</v>
      </c>
      <c r="B188" s="5" t="s">
        <v>209</v>
      </c>
      <c r="C188" s="5">
        <v>52200</v>
      </c>
      <c r="D188" s="5">
        <v>52200</v>
      </c>
      <c r="E188" s="7">
        <v>5214</v>
      </c>
      <c r="F188" s="5">
        <v>0</v>
      </c>
      <c r="G188" s="5">
        <v>2400</v>
      </c>
      <c r="H188" s="7">
        <v>7200</v>
      </c>
      <c r="I188" s="5">
        <v>600</v>
      </c>
      <c r="J188" s="7">
        <v>6000</v>
      </c>
      <c r="K188" s="7">
        <v>1200</v>
      </c>
      <c r="L188" s="5">
        <v>34914</v>
      </c>
      <c r="M188" s="5">
        <v>0</v>
      </c>
      <c r="N188" s="5">
        <v>2</v>
      </c>
      <c r="O188" s="5">
        <v>1</v>
      </c>
      <c r="P188" s="1" t="s">
        <v>19</v>
      </c>
      <c r="Q188" s="1" t="s">
        <v>26</v>
      </c>
    </row>
    <row r="189" spans="1:17" x14ac:dyDescent="0.25">
      <c r="A189">
        <v>1.0718100527970216</v>
      </c>
      <c r="B189" s="5" t="s">
        <v>210</v>
      </c>
      <c r="C189" s="5">
        <v>15732</v>
      </c>
      <c r="D189" s="5">
        <v>15732</v>
      </c>
      <c r="E189" s="7">
        <v>4693</v>
      </c>
      <c r="F189" s="5">
        <v>261</v>
      </c>
      <c r="G189" s="5">
        <v>0</v>
      </c>
      <c r="H189" s="7">
        <v>0</v>
      </c>
      <c r="I189" s="5">
        <v>0</v>
      </c>
      <c r="J189" s="7">
        <v>240</v>
      </c>
      <c r="K189" s="7">
        <v>1100</v>
      </c>
      <c r="L189" s="5">
        <v>7444</v>
      </c>
      <c r="M189" s="5">
        <v>0</v>
      </c>
      <c r="N189" s="5">
        <v>1</v>
      </c>
      <c r="O189" s="5">
        <v>1</v>
      </c>
      <c r="P189" s="1" t="s">
        <v>23</v>
      </c>
      <c r="Q189" s="1" t="s">
        <v>26</v>
      </c>
    </row>
    <row r="190" spans="1:17" x14ac:dyDescent="0.25">
      <c r="A190">
        <v>1.0754722739341411</v>
      </c>
      <c r="B190" s="5" t="s">
        <v>211</v>
      </c>
      <c r="C190" s="5">
        <v>11960</v>
      </c>
      <c r="D190" s="5">
        <v>11960</v>
      </c>
      <c r="E190" s="7">
        <v>3128</v>
      </c>
      <c r="F190" s="5">
        <v>0</v>
      </c>
      <c r="G190" s="5">
        <v>0</v>
      </c>
      <c r="H190" s="7">
        <v>240</v>
      </c>
      <c r="I190" s="5">
        <v>0</v>
      </c>
      <c r="J190" s="7">
        <v>600</v>
      </c>
      <c r="K190" s="7">
        <v>900</v>
      </c>
      <c r="L190" s="5">
        <v>5068</v>
      </c>
      <c r="M190" s="5">
        <v>0</v>
      </c>
      <c r="N190" s="5">
        <v>1</v>
      </c>
      <c r="O190" s="5">
        <v>0</v>
      </c>
      <c r="P190" s="1" t="s">
        <v>18</v>
      </c>
      <c r="Q190" s="1" t="s">
        <v>19</v>
      </c>
    </row>
    <row r="191" spans="1:17" x14ac:dyDescent="0.25">
      <c r="A191">
        <v>1.0754722739341411</v>
      </c>
      <c r="B191" s="5" t="s">
        <v>212</v>
      </c>
      <c r="C191" s="5">
        <v>144259</v>
      </c>
      <c r="D191" s="5">
        <v>109132</v>
      </c>
      <c r="E191" s="7">
        <v>24767</v>
      </c>
      <c r="F191" s="5">
        <v>0</v>
      </c>
      <c r="G191" s="5">
        <v>300</v>
      </c>
      <c r="H191" s="7">
        <v>2700</v>
      </c>
      <c r="I191" s="5">
        <v>120</v>
      </c>
      <c r="J191" s="7">
        <v>240</v>
      </c>
      <c r="K191" s="7">
        <v>4050</v>
      </c>
      <c r="L191" s="5">
        <v>43633</v>
      </c>
      <c r="M191" s="5">
        <v>3</v>
      </c>
      <c r="N191" s="5">
        <v>6</v>
      </c>
      <c r="O191" s="5">
        <v>1</v>
      </c>
      <c r="P191" s="1" t="s">
        <v>54</v>
      </c>
      <c r="Q191" s="1" t="s">
        <v>19</v>
      </c>
    </row>
    <row r="192" spans="1:17" x14ac:dyDescent="0.25">
      <c r="A192">
        <v>1.098666341135899</v>
      </c>
      <c r="B192" s="5" t="s">
        <v>213</v>
      </c>
      <c r="C192" s="5">
        <v>99280</v>
      </c>
      <c r="D192" s="5">
        <v>82969</v>
      </c>
      <c r="E192" s="7">
        <v>10428</v>
      </c>
      <c r="F192" s="5">
        <v>1043</v>
      </c>
      <c r="G192" s="5">
        <v>1200</v>
      </c>
      <c r="H192" s="7">
        <v>1440</v>
      </c>
      <c r="I192" s="5">
        <v>600</v>
      </c>
      <c r="J192" s="7">
        <v>2400</v>
      </c>
      <c r="K192" s="7">
        <v>1400</v>
      </c>
      <c r="L192" s="5">
        <v>24711</v>
      </c>
      <c r="M192" s="5">
        <v>2</v>
      </c>
      <c r="N192" s="5">
        <v>3</v>
      </c>
      <c r="O192" s="5">
        <v>1</v>
      </c>
      <c r="P192" s="1" t="s">
        <v>23</v>
      </c>
      <c r="Q192" s="1" t="s">
        <v>26</v>
      </c>
    </row>
    <row r="193" spans="1:17" x14ac:dyDescent="0.25">
      <c r="A193">
        <v>1.1056855983153782</v>
      </c>
      <c r="B193" s="5" t="s">
        <v>214</v>
      </c>
      <c r="C193" s="5">
        <v>134500</v>
      </c>
      <c r="D193" s="5">
        <v>98651</v>
      </c>
      <c r="E193" s="7">
        <v>7039</v>
      </c>
      <c r="F193" s="5">
        <v>4171</v>
      </c>
      <c r="G193" s="5">
        <v>2010</v>
      </c>
      <c r="H193" s="7">
        <v>2760</v>
      </c>
      <c r="I193" s="5">
        <v>660</v>
      </c>
      <c r="J193" s="7">
        <v>1428</v>
      </c>
      <c r="K193" s="7">
        <v>1000</v>
      </c>
      <c r="L193" s="5">
        <v>34987</v>
      </c>
      <c r="M193" s="5">
        <v>0</v>
      </c>
      <c r="N193" s="5">
        <v>2</v>
      </c>
      <c r="O193" s="5">
        <v>1</v>
      </c>
      <c r="P193" s="1" t="s">
        <v>25</v>
      </c>
      <c r="Q193" s="1" t="s">
        <v>19</v>
      </c>
    </row>
    <row r="194" spans="1:17" x14ac:dyDescent="0.25">
      <c r="A194">
        <v>1.1099581896420179</v>
      </c>
      <c r="B194" s="5" t="s">
        <v>215</v>
      </c>
      <c r="C194" s="5">
        <v>105000</v>
      </c>
      <c r="D194" s="5">
        <v>76558</v>
      </c>
      <c r="E194" s="7">
        <v>7821</v>
      </c>
      <c r="F194" s="5">
        <v>1564</v>
      </c>
      <c r="G194" s="5">
        <v>300</v>
      </c>
      <c r="H194" s="7">
        <v>720</v>
      </c>
      <c r="I194" s="5">
        <v>900</v>
      </c>
      <c r="J194" s="7">
        <v>1740</v>
      </c>
      <c r="K194" s="7">
        <v>715</v>
      </c>
      <c r="L194" s="5">
        <v>21509</v>
      </c>
      <c r="M194" s="5">
        <v>0</v>
      </c>
      <c r="N194" s="5">
        <v>2</v>
      </c>
      <c r="O194" s="5">
        <v>1</v>
      </c>
      <c r="P194" s="1" t="s">
        <v>54</v>
      </c>
      <c r="Q194" s="1" t="s">
        <v>19</v>
      </c>
    </row>
    <row r="195" spans="1:17" x14ac:dyDescent="0.25">
      <c r="A195">
        <v>1.1108737449262978</v>
      </c>
      <c r="B195" s="5" t="s">
        <v>216</v>
      </c>
      <c r="C195" s="5">
        <v>27000</v>
      </c>
      <c r="D195" s="5">
        <v>23173</v>
      </c>
      <c r="E195" s="7">
        <v>3128</v>
      </c>
      <c r="F195" s="5">
        <v>2086</v>
      </c>
      <c r="G195" s="5">
        <v>0</v>
      </c>
      <c r="H195" s="7">
        <v>960</v>
      </c>
      <c r="I195" s="5">
        <v>600</v>
      </c>
      <c r="J195" s="7">
        <v>720</v>
      </c>
      <c r="K195" s="7">
        <v>1200</v>
      </c>
      <c r="L195" s="5">
        <v>16185</v>
      </c>
      <c r="M195" s="5">
        <v>0</v>
      </c>
      <c r="N195" s="5">
        <v>1</v>
      </c>
      <c r="O195" s="5">
        <v>0</v>
      </c>
      <c r="P195" s="1" t="s">
        <v>25</v>
      </c>
      <c r="Q195" s="1" t="s">
        <v>19</v>
      </c>
    </row>
    <row r="196" spans="1:17" x14ac:dyDescent="0.25">
      <c r="A196">
        <v>1.1224707785271768</v>
      </c>
      <c r="B196" s="5" t="s">
        <v>217</v>
      </c>
      <c r="C196" s="5">
        <v>26756</v>
      </c>
      <c r="D196" s="5">
        <v>23027</v>
      </c>
      <c r="E196" s="7">
        <v>5214</v>
      </c>
      <c r="F196" s="5">
        <v>0</v>
      </c>
      <c r="G196" s="5">
        <v>0</v>
      </c>
      <c r="H196" s="7">
        <v>2400</v>
      </c>
      <c r="I196" s="5">
        <v>600</v>
      </c>
      <c r="J196" s="7">
        <v>480</v>
      </c>
      <c r="K196" s="7">
        <v>2600</v>
      </c>
      <c r="L196" s="5">
        <v>19854</v>
      </c>
      <c r="M196" s="5">
        <v>0</v>
      </c>
      <c r="N196" s="5">
        <v>1</v>
      </c>
      <c r="O196" s="5">
        <v>1</v>
      </c>
      <c r="P196" s="1" t="s">
        <v>54</v>
      </c>
      <c r="Q196" s="1" t="s">
        <v>19</v>
      </c>
    </row>
    <row r="197" spans="1:17" x14ac:dyDescent="0.25">
      <c r="A197">
        <v>1.1267433698538163</v>
      </c>
      <c r="B197" s="5" t="s">
        <v>218</v>
      </c>
      <c r="C197" s="5">
        <v>112194</v>
      </c>
      <c r="D197" s="5">
        <v>79460</v>
      </c>
      <c r="E197" s="7">
        <v>13035</v>
      </c>
      <c r="F197" s="5">
        <v>521</v>
      </c>
      <c r="G197" s="5">
        <v>1200</v>
      </c>
      <c r="H197" s="7">
        <v>4800</v>
      </c>
      <c r="I197" s="5">
        <v>600</v>
      </c>
      <c r="J197" s="7">
        <v>1200</v>
      </c>
      <c r="K197" s="7">
        <v>2200</v>
      </c>
      <c r="L197" s="5">
        <v>32260</v>
      </c>
      <c r="M197" s="5">
        <v>2</v>
      </c>
      <c r="N197" s="5">
        <v>2</v>
      </c>
      <c r="O197" s="5">
        <v>1</v>
      </c>
      <c r="P197" s="1" t="s">
        <v>54</v>
      </c>
      <c r="Q197" s="1" t="s">
        <v>26</v>
      </c>
    </row>
    <row r="198" spans="1:17" x14ac:dyDescent="0.25">
      <c r="A198">
        <v>1.1276589251380962</v>
      </c>
      <c r="B198" s="5" t="s">
        <v>219</v>
      </c>
      <c r="C198" s="5">
        <v>23536</v>
      </c>
      <c r="D198" s="5">
        <v>21563</v>
      </c>
      <c r="E198" s="7">
        <v>5214</v>
      </c>
      <c r="F198" s="5">
        <v>0</v>
      </c>
      <c r="G198" s="5">
        <v>540</v>
      </c>
      <c r="H198" s="7">
        <v>1080</v>
      </c>
      <c r="I198" s="5">
        <v>780</v>
      </c>
      <c r="J198" s="7">
        <v>1800</v>
      </c>
      <c r="K198" s="7">
        <v>600</v>
      </c>
      <c r="L198" s="5">
        <v>12485</v>
      </c>
      <c r="M198" s="5">
        <v>0</v>
      </c>
      <c r="N198" s="5">
        <v>2</v>
      </c>
      <c r="O198" s="5">
        <v>1</v>
      </c>
      <c r="P198" s="1" t="s">
        <v>18</v>
      </c>
      <c r="Q198" s="1" t="s">
        <v>19</v>
      </c>
    </row>
    <row r="199" spans="1:17" x14ac:dyDescent="0.25">
      <c r="A199">
        <v>1.1282692953276161</v>
      </c>
      <c r="B199" s="5" t="s">
        <v>220</v>
      </c>
      <c r="C199" s="5">
        <v>70662</v>
      </c>
      <c r="D199" s="5">
        <v>59716</v>
      </c>
      <c r="E199" s="7">
        <v>5996</v>
      </c>
      <c r="F199" s="5">
        <v>782</v>
      </c>
      <c r="G199" s="5">
        <v>720</v>
      </c>
      <c r="H199" s="7">
        <v>1680</v>
      </c>
      <c r="I199" s="5">
        <v>840</v>
      </c>
      <c r="J199" s="7">
        <v>900</v>
      </c>
      <c r="K199" s="7">
        <v>400</v>
      </c>
      <c r="L199" s="5">
        <v>14831</v>
      </c>
      <c r="M199" s="5">
        <v>0</v>
      </c>
      <c r="N199" s="5">
        <v>2</v>
      </c>
      <c r="O199" s="5">
        <v>0</v>
      </c>
      <c r="P199" s="1" t="s">
        <v>25</v>
      </c>
      <c r="Q199" s="1" t="s">
        <v>26</v>
      </c>
    </row>
    <row r="200" spans="1:17" x14ac:dyDescent="0.25">
      <c r="A200">
        <v>1.1340678121280556</v>
      </c>
      <c r="B200" s="5" t="s">
        <v>221</v>
      </c>
      <c r="C200" s="5">
        <v>87642</v>
      </c>
      <c r="D200" s="5">
        <v>68693</v>
      </c>
      <c r="E200" s="7">
        <v>5214</v>
      </c>
      <c r="F200" s="5">
        <v>521</v>
      </c>
      <c r="G200" s="5">
        <v>480</v>
      </c>
      <c r="H200" s="7">
        <v>600</v>
      </c>
      <c r="I200" s="5">
        <v>240</v>
      </c>
      <c r="J200" s="7">
        <v>900</v>
      </c>
      <c r="K200" s="7">
        <v>2900</v>
      </c>
      <c r="L200" s="5">
        <v>21723</v>
      </c>
      <c r="M200" s="5">
        <v>1</v>
      </c>
      <c r="N200" s="5">
        <v>2</v>
      </c>
      <c r="O200" s="5">
        <v>1</v>
      </c>
      <c r="P200" s="1" t="s">
        <v>23</v>
      </c>
      <c r="Q200" s="1" t="s">
        <v>26</v>
      </c>
    </row>
    <row r="201" spans="1:17" x14ac:dyDescent="0.25">
      <c r="A201">
        <v>1.1355937376018557</v>
      </c>
      <c r="B201" s="5" t="s">
        <v>222</v>
      </c>
      <c r="C201" s="5">
        <v>44620</v>
      </c>
      <c r="D201" s="5">
        <v>39221</v>
      </c>
      <c r="E201" s="7">
        <v>7821</v>
      </c>
      <c r="F201" s="5">
        <v>0</v>
      </c>
      <c r="G201" s="5">
        <v>0</v>
      </c>
      <c r="H201" s="7">
        <v>2400</v>
      </c>
      <c r="I201" s="5">
        <v>0</v>
      </c>
      <c r="J201" s="7">
        <v>1800</v>
      </c>
      <c r="K201" s="7">
        <v>200</v>
      </c>
      <c r="L201" s="5">
        <v>12221</v>
      </c>
      <c r="M201" s="5">
        <v>0</v>
      </c>
      <c r="N201" s="5">
        <v>2</v>
      </c>
      <c r="O201" s="5">
        <v>0</v>
      </c>
      <c r="P201" s="1" t="s">
        <v>19</v>
      </c>
      <c r="Q201" s="1" t="s">
        <v>26</v>
      </c>
    </row>
    <row r="202" spans="1:17" x14ac:dyDescent="0.25">
      <c r="A202">
        <v>1.1420026245918149</v>
      </c>
      <c r="B202" s="5" t="s">
        <v>223</v>
      </c>
      <c r="C202" s="5">
        <v>41013</v>
      </c>
      <c r="D202" s="5">
        <v>33173</v>
      </c>
      <c r="E202" s="7">
        <v>6257</v>
      </c>
      <c r="F202" s="5">
        <v>5214</v>
      </c>
      <c r="G202" s="5">
        <v>600</v>
      </c>
      <c r="H202" s="7">
        <v>1200</v>
      </c>
      <c r="I202" s="5">
        <v>600</v>
      </c>
      <c r="J202" s="7">
        <v>720</v>
      </c>
      <c r="K202" s="7">
        <v>600</v>
      </c>
      <c r="L202" s="5">
        <v>18498</v>
      </c>
      <c r="M202" s="5">
        <v>0</v>
      </c>
      <c r="N202" s="5">
        <v>1</v>
      </c>
      <c r="O202" s="5">
        <v>0</v>
      </c>
      <c r="P202" s="1" t="s">
        <v>54</v>
      </c>
      <c r="Q202" s="1" t="s">
        <v>26</v>
      </c>
    </row>
    <row r="203" spans="1:17" x14ac:dyDescent="0.25">
      <c r="A203">
        <v>1.1432233649708547</v>
      </c>
      <c r="B203" s="5" t="s">
        <v>224</v>
      </c>
      <c r="C203" s="5">
        <v>88916</v>
      </c>
      <c r="D203" s="5">
        <v>78268</v>
      </c>
      <c r="E203" s="7">
        <v>7821</v>
      </c>
      <c r="F203" s="5">
        <v>0</v>
      </c>
      <c r="G203" s="5">
        <v>2400</v>
      </c>
      <c r="H203" s="7">
        <v>4800</v>
      </c>
      <c r="I203" s="5">
        <v>1500</v>
      </c>
      <c r="J203" s="7">
        <v>2640</v>
      </c>
      <c r="K203" s="7">
        <v>690</v>
      </c>
      <c r="L203" s="5">
        <v>26683</v>
      </c>
      <c r="M203" s="5">
        <v>2</v>
      </c>
      <c r="N203" s="5">
        <v>2</v>
      </c>
      <c r="O203" s="5">
        <v>0</v>
      </c>
      <c r="P203" s="1" t="s">
        <v>19</v>
      </c>
      <c r="Q203" s="1" t="s">
        <v>19</v>
      </c>
    </row>
    <row r="204" spans="1:17" x14ac:dyDescent="0.25">
      <c r="A204">
        <v>1.1453596606341747</v>
      </c>
      <c r="B204" s="5" t="s">
        <v>225</v>
      </c>
      <c r="C204" s="5">
        <v>60811</v>
      </c>
      <c r="D204" s="5">
        <v>50904</v>
      </c>
      <c r="E204" s="7">
        <v>6257</v>
      </c>
      <c r="F204" s="5">
        <v>0</v>
      </c>
      <c r="G204" s="5">
        <v>960</v>
      </c>
      <c r="H204" s="7">
        <v>0</v>
      </c>
      <c r="I204" s="5">
        <v>0</v>
      </c>
      <c r="J204" s="7">
        <v>1200</v>
      </c>
      <c r="K204" s="7">
        <v>1060</v>
      </c>
      <c r="L204" s="5">
        <v>14043</v>
      </c>
      <c r="M204" s="5">
        <v>0</v>
      </c>
      <c r="N204" s="5">
        <v>2</v>
      </c>
      <c r="O204" s="5">
        <v>1</v>
      </c>
      <c r="P204" s="1" t="s">
        <v>25</v>
      </c>
      <c r="Q204" s="1" t="s">
        <v>19</v>
      </c>
    </row>
    <row r="205" spans="1:17" x14ac:dyDescent="0.25">
      <c r="A205">
        <v>1.1502426221503343</v>
      </c>
      <c r="B205" s="5" t="s">
        <v>226</v>
      </c>
      <c r="C205" s="5">
        <v>183513</v>
      </c>
      <c r="D205" s="5">
        <v>131083</v>
      </c>
      <c r="E205" s="7">
        <v>7821</v>
      </c>
      <c r="F205" s="5">
        <v>0</v>
      </c>
      <c r="G205" s="5">
        <v>240</v>
      </c>
      <c r="H205" s="7">
        <v>1440</v>
      </c>
      <c r="I205" s="5">
        <v>1200</v>
      </c>
      <c r="J205" s="7">
        <v>2400</v>
      </c>
      <c r="K205" s="7">
        <v>1800</v>
      </c>
      <c r="L205" s="5">
        <v>21441</v>
      </c>
      <c r="M205" s="5">
        <v>1</v>
      </c>
      <c r="N205" s="5">
        <v>3</v>
      </c>
      <c r="O205" s="5">
        <v>1</v>
      </c>
      <c r="P205" s="1" t="s">
        <v>23</v>
      </c>
      <c r="Q205" s="1" t="s">
        <v>26</v>
      </c>
    </row>
    <row r="206" spans="1:17" x14ac:dyDescent="0.25">
      <c r="A206">
        <v>1.1523789178136541</v>
      </c>
      <c r="B206" s="5" t="s">
        <v>227</v>
      </c>
      <c r="C206" s="5">
        <v>230640</v>
      </c>
      <c r="D206" s="5">
        <v>156014</v>
      </c>
      <c r="E206" s="7">
        <v>6257</v>
      </c>
      <c r="F206" s="5">
        <v>2607</v>
      </c>
      <c r="G206" s="5">
        <v>3120</v>
      </c>
      <c r="H206" s="7">
        <v>840</v>
      </c>
      <c r="I206" s="5">
        <v>2100</v>
      </c>
      <c r="J206" s="7">
        <v>1260</v>
      </c>
      <c r="K206" s="7">
        <v>1560</v>
      </c>
      <c r="L206" s="5">
        <v>30611</v>
      </c>
      <c r="M206" s="5">
        <v>0</v>
      </c>
      <c r="N206" s="5">
        <v>2</v>
      </c>
      <c r="O206" s="5">
        <v>1</v>
      </c>
      <c r="P206" s="1" t="s">
        <v>54</v>
      </c>
      <c r="Q206" s="1" t="s">
        <v>19</v>
      </c>
    </row>
    <row r="207" spans="1:17" x14ac:dyDescent="0.25">
      <c r="A207">
        <v>1.1545152134769738</v>
      </c>
      <c r="B207" s="5" t="s">
        <v>228</v>
      </c>
      <c r="C207" s="5">
        <v>20186</v>
      </c>
      <c r="D207" s="5">
        <v>20186</v>
      </c>
      <c r="E207" s="7">
        <v>3128</v>
      </c>
      <c r="F207" s="5">
        <v>0</v>
      </c>
      <c r="G207" s="5">
        <v>0</v>
      </c>
      <c r="H207" s="7">
        <v>1200</v>
      </c>
      <c r="I207" s="5">
        <v>600</v>
      </c>
      <c r="J207" s="7">
        <v>720</v>
      </c>
      <c r="K207" s="7">
        <v>1060</v>
      </c>
      <c r="L207" s="5">
        <v>7748</v>
      </c>
      <c r="M207" s="5">
        <v>0</v>
      </c>
      <c r="N207" s="5">
        <v>1</v>
      </c>
      <c r="O207" s="5">
        <v>0</v>
      </c>
      <c r="P207" s="1" t="s">
        <v>25</v>
      </c>
      <c r="Q207" s="1" t="s">
        <v>19</v>
      </c>
    </row>
    <row r="208" spans="1:17" x14ac:dyDescent="0.25">
      <c r="A208">
        <v>1.1600085451826534</v>
      </c>
      <c r="B208" s="5" t="s">
        <v>229</v>
      </c>
      <c r="C208" s="5">
        <v>106963</v>
      </c>
      <c r="D208" s="5">
        <v>97728</v>
      </c>
      <c r="E208" s="7">
        <v>7821</v>
      </c>
      <c r="F208" s="5">
        <v>0</v>
      </c>
      <c r="G208" s="5">
        <v>0</v>
      </c>
      <c r="H208" s="7">
        <v>540</v>
      </c>
      <c r="I208" s="5">
        <v>120</v>
      </c>
      <c r="J208" s="7">
        <v>690</v>
      </c>
      <c r="K208" s="7">
        <v>1100</v>
      </c>
      <c r="L208" s="5">
        <v>14860</v>
      </c>
      <c r="M208" s="5">
        <v>3</v>
      </c>
      <c r="N208" s="5">
        <v>2</v>
      </c>
      <c r="O208" s="5">
        <v>1</v>
      </c>
      <c r="P208" s="1" t="s">
        <v>19</v>
      </c>
      <c r="Q208" s="1" t="s">
        <v>26</v>
      </c>
    </row>
    <row r="209" spans="1:17" x14ac:dyDescent="0.25">
      <c r="A209">
        <v>1.1694692831202125</v>
      </c>
      <c r="B209" s="5" t="s">
        <v>230</v>
      </c>
      <c r="C209" s="5">
        <v>90300</v>
      </c>
      <c r="D209" s="5">
        <v>64207</v>
      </c>
      <c r="E209" s="7">
        <v>2607</v>
      </c>
      <c r="F209" s="5">
        <v>1043</v>
      </c>
      <c r="G209" s="5">
        <v>600</v>
      </c>
      <c r="H209" s="7">
        <v>660</v>
      </c>
      <c r="I209" s="5">
        <v>720</v>
      </c>
      <c r="J209" s="7">
        <v>480</v>
      </c>
      <c r="K209" s="7">
        <v>680</v>
      </c>
      <c r="L209" s="5">
        <v>8660</v>
      </c>
      <c r="M209" s="5">
        <v>0</v>
      </c>
      <c r="N209" s="5">
        <v>1</v>
      </c>
      <c r="O209" s="5">
        <v>1</v>
      </c>
      <c r="P209" s="1" t="s">
        <v>19</v>
      </c>
      <c r="Q209" s="1" t="s">
        <v>19</v>
      </c>
    </row>
    <row r="210" spans="1:17" x14ac:dyDescent="0.25">
      <c r="A210">
        <v>1.1722159489730521</v>
      </c>
      <c r="B210" s="5" t="s">
        <v>231</v>
      </c>
      <c r="C210" s="5">
        <v>75120</v>
      </c>
      <c r="D210" s="5">
        <v>61727</v>
      </c>
      <c r="E210" s="7">
        <v>11471</v>
      </c>
      <c r="F210" s="5">
        <v>1304</v>
      </c>
      <c r="G210" s="5">
        <v>1200</v>
      </c>
      <c r="H210" s="7">
        <v>4800</v>
      </c>
      <c r="I210" s="5">
        <v>0</v>
      </c>
      <c r="J210" s="7">
        <v>720</v>
      </c>
      <c r="K210" s="7">
        <v>1100</v>
      </c>
      <c r="L210" s="5">
        <v>37995</v>
      </c>
      <c r="M210" s="5">
        <v>1</v>
      </c>
      <c r="N210" s="5">
        <v>2</v>
      </c>
      <c r="O210" s="5">
        <v>1</v>
      </c>
      <c r="P210" s="1" t="s">
        <v>19</v>
      </c>
      <c r="Q210" s="1" t="s">
        <v>26</v>
      </c>
    </row>
    <row r="211" spans="1:17" x14ac:dyDescent="0.25">
      <c r="A211">
        <v>1.1740470595416119</v>
      </c>
      <c r="B211" s="5" t="s">
        <v>232</v>
      </c>
      <c r="C211" s="5">
        <v>217000</v>
      </c>
      <c r="D211" s="5">
        <v>141788</v>
      </c>
      <c r="E211" s="7">
        <v>7821</v>
      </c>
      <c r="F211" s="5">
        <v>2086</v>
      </c>
      <c r="G211" s="5">
        <v>600</v>
      </c>
      <c r="H211" s="7">
        <v>1200</v>
      </c>
      <c r="I211" s="5">
        <v>1200</v>
      </c>
      <c r="J211" s="7">
        <v>840</v>
      </c>
      <c r="K211" s="7">
        <v>1400</v>
      </c>
      <c r="L211" s="5">
        <v>37231</v>
      </c>
      <c r="M211" s="5">
        <v>2</v>
      </c>
      <c r="N211" s="5">
        <v>2</v>
      </c>
      <c r="O211" s="5">
        <v>1</v>
      </c>
      <c r="P211" s="1" t="s">
        <v>19</v>
      </c>
      <c r="Q211" s="1" t="s">
        <v>19</v>
      </c>
    </row>
    <row r="212" spans="1:17" x14ac:dyDescent="0.25">
      <c r="A212">
        <v>1.1777092806787317</v>
      </c>
      <c r="B212" s="5" t="s">
        <v>233</v>
      </c>
      <c r="C212" s="5">
        <v>62664</v>
      </c>
      <c r="D212" s="5">
        <v>53756</v>
      </c>
      <c r="E212" s="7">
        <v>5214</v>
      </c>
      <c r="F212" s="5">
        <v>261</v>
      </c>
      <c r="G212" s="5">
        <v>0</v>
      </c>
      <c r="H212" s="7">
        <v>2400</v>
      </c>
      <c r="I212" s="5">
        <v>840</v>
      </c>
      <c r="J212" s="7">
        <v>900</v>
      </c>
      <c r="K212" s="7">
        <v>550</v>
      </c>
      <c r="L212" s="5">
        <v>19285</v>
      </c>
      <c r="M212" s="5">
        <v>0</v>
      </c>
      <c r="N212" s="5">
        <v>2</v>
      </c>
      <c r="O212" s="5">
        <v>1</v>
      </c>
      <c r="P212" s="1" t="s">
        <v>25</v>
      </c>
      <c r="Q212" s="1" t="s">
        <v>26</v>
      </c>
    </row>
    <row r="213" spans="1:17" x14ac:dyDescent="0.25">
      <c r="A213">
        <v>1.1795403912472915</v>
      </c>
      <c r="B213" s="5" t="s">
        <v>234</v>
      </c>
      <c r="C213" s="5">
        <v>30000</v>
      </c>
      <c r="D213" s="5">
        <v>25813</v>
      </c>
      <c r="E213" s="7">
        <v>5214</v>
      </c>
      <c r="F213" s="5">
        <v>209</v>
      </c>
      <c r="G213" s="5">
        <v>1800</v>
      </c>
      <c r="H213" s="7">
        <v>1200</v>
      </c>
      <c r="I213" s="5">
        <v>600</v>
      </c>
      <c r="J213" s="7">
        <v>720</v>
      </c>
      <c r="K213" s="7">
        <v>660</v>
      </c>
      <c r="L213" s="5">
        <v>13643</v>
      </c>
      <c r="M213" s="5">
        <v>0</v>
      </c>
      <c r="N213" s="5">
        <v>1</v>
      </c>
      <c r="O213" s="5">
        <v>1</v>
      </c>
      <c r="P213" s="1" t="s">
        <v>54</v>
      </c>
      <c r="Q213" s="1" t="s">
        <v>19</v>
      </c>
    </row>
    <row r="214" spans="1:17" x14ac:dyDescent="0.25">
      <c r="A214">
        <v>1.19541001617481</v>
      </c>
      <c r="B214" s="5" t="s">
        <v>235</v>
      </c>
      <c r="C214" s="5">
        <v>86000</v>
      </c>
      <c r="D214" s="5">
        <v>69208</v>
      </c>
      <c r="E214" s="7">
        <v>6257</v>
      </c>
      <c r="F214" s="5">
        <v>1564</v>
      </c>
      <c r="G214" s="5">
        <v>1320</v>
      </c>
      <c r="H214" s="7">
        <v>2400</v>
      </c>
      <c r="I214" s="5">
        <v>1200</v>
      </c>
      <c r="J214" s="7">
        <v>1200</v>
      </c>
      <c r="K214" s="7">
        <v>1500</v>
      </c>
      <c r="L214" s="5">
        <v>22711</v>
      </c>
      <c r="M214" s="5">
        <v>0</v>
      </c>
      <c r="N214" s="5">
        <v>2</v>
      </c>
      <c r="O214" s="5">
        <v>1</v>
      </c>
      <c r="P214" s="1" t="s">
        <v>18</v>
      </c>
      <c r="Q214" s="1" t="s">
        <v>19</v>
      </c>
    </row>
    <row r="215" spans="1:17" x14ac:dyDescent="0.25">
      <c r="A215">
        <v>1.19571520126957</v>
      </c>
      <c r="B215" s="5" t="s">
        <v>236</v>
      </c>
      <c r="C215" s="5">
        <v>44000</v>
      </c>
      <c r="D215" s="5">
        <v>35310</v>
      </c>
      <c r="E215" s="7">
        <v>2607</v>
      </c>
      <c r="F215" s="5">
        <v>0</v>
      </c>
      <c r="G215" s="5">
        <v>120</v>
      </c>
      <c r="H215" s="7">
        <v>1800</v>
      </c>
      <c r="I215" s="5">
        <v>240</v>
      </c>
      <c r="J215" s="7">
        <v>1440</v>
      </c>
      <c r="K215" s="7">
        <v>500</v>
      </c>
      <c r="L215" s="5">
        <v>13182</v>
      </c>
      <c r="M215" s="5">
        <v>0</v>
      </c>
      <c r="N215" s="5">
        <v>1</v>
      </c>
      <c r="O215" s="5">
        <v>0</v>
      </c>
      <c r="P215" s="1" t="s">
        <v>23</v>
      </c>
      <c r="Q215" s="1" t="s">
        <v>26</v>
      </c>
    </row>
    <row r="216" spans="1:17" x14ac:dyDescent="0.25">
      <c r="A216">
        <v>1.2009033478804896</v>
      </c>
      <c r="B216" s="5" t="s">
        <v>237</v>
      </c>
      <c r="C216" s="5">
        <v>19109</v>
      </c>
      <c r="D216" s="5">
        <v>19109</v>
      </c>
      <c r="E216" s="7">
        <v>5214</v>
      </c>
      <c r="F216" s="5">
        <v>0</v>
      </c>
      <c r="G216" s="5">
        <v>1440</v>
      </c>
      <c r="H216" s="7">
        <v>960</v>
      </c>
      <c r="I216" s="5">
        <v>600</v>
      </c>
      <c r="J216" s="7">
        <v>600</v>
      </c>
      <c r="K216" s="7">
        <v>1000</v>
      </c>
      <c r="L216" s="5">
        <v>15992</v>
      </c>
      <c r="M216" s="5">
        <v>1</v>
      </c>
      <c r="N216" s="5">
        <v>2</v>
      </c>
      <c r="O216" s="5">
        <v>1</v>
      </c>
      <c r="P216" s="1" t="s">
        <v>23</v>
      </c>
      <c r="Q216" s="1" t="s">
        <v>19</v>
      </c>
    </row>
    <row r="217" spans="1:17" x14ac:dyDescent="0.25">
      <c r="A217">
        <v>1.2048707541123691</v>
      </c>
      <c r="B217" s="5" t="s">
        <v>238</v>
      </c>
      <c r="C217" s="5">
        <v>74490</v>
      </c>
      <c r="D217" s="5">
        <v>69046</v>
      </c>
      <c r="E217" s="7">
        <v>7821</v>
      </c>
      <c r="F217" s="5">
        <v>261</v>
      </c>
      <c r="G217" s="5">
        <v>1440</v>
      </c>
      <c r="H217" s="7">
        <v>4320</v>
      </c>
      <c r="I217" s="5">
        <v>720</v>
      </c>
      <c r="J217" s="7">
        <v>1440</v>
      </c>
      <c r="K217" s="7">
        <v>1080</v>
      </c>
      <c r="L217" s="5">
        <v>24262</v>
      </c>
      <c r="M217" s="5">
        <v>0</v>
      </c>
      <c r="N217" s="5">
        <v>2</v>
      </c>
      <c r="O217" s="5">
        <v>1</v>
      </c>
      <c r="P217" s="1" t="s">
        <v>54</v>
      </c>
      <c r="Q217" s="1" t="s">
        <v>26</v>
      </c>
    </row>
    <row r="218" spans="1:17" x14ac:dyDescent="0.25">
      <c r="A218">
        <v>1.2088381603442488</v>
      </c>
      <c r="B218" s="5" t="s">
        <v>239</v>
      </c>
      <c r="C218" s="5">
        <v>66120</v>
      </c>
      <c r="D218" s="5">
        <v>55285</v>
      </c>
      <c r="E218" s="7">
        <v>8343</v>
      </c>
      <c r="F218" s="5">
        <v>0</v>
      </c>
      <c r="G218" s="5">
        <v>1440</v>
      </c>
      <c r="H218" s="7">
        <v>1350</v>
      </c>
      <c r="I218" s="5">
        <v>600</v>
      </c>
      <c r="J218" s="7">
        <v>540</v>
      </c>
      <c r="K218" s="7">
        <v>1225</v>
      </c>
      <c r="L218" s="5">
        <v>16123</v>
      </c>
      <c r="M218" s="5">
        <v>1</v>
      </c>
      <c r="N218" s="5">
        <v>2</v>
      </c>
      <c r="O218" s="5">
        <v>1</v>
      </c>
      <c r="P218" s="1" t="s">
        <v>25</v>
      </c>
      <c r="Q218" s="1" t="s">
        <v>19</v>
      </c>
    </row>
    <row r="219" spans="1:17" x14ac:dyDescent="0.25">
      <c r="A219">
        <v>1.2204351939451277</v>
      </c>
      <c r="B219" s="5" t="s">
        <v>240</v>
      </c>
      <c r="C219" s="5">
        <v>106978</v>
      </c>
      <c r="D219" s="5">
        <v>84244</v>
      </c>
      <c r="E219" s="7">
        <v>5214</v>
      </c>
      <c r="F219" s="5">
        <v>1304</v>
      </c>
      <c r="G219" s="5">
        <v>720</v>
      </c>
      <c r="H219" s="7">
        <v>300</v>
      </c>
      <c r="I219" s="5">
        <v>420</v>
      </c>
      <c r="J219" s="7">
        <v>540</v>
      </c>
      <c r="K219" s="7">
        <v>1590</v>
      </c>
      <c r="L219" s="5">
        <v>17588</v>
      </c>
      <c r="M219" s="5">
        <v>0</v>
      </c>
      <c r="N219" s="5">
        <v>2</v>
      </c>
      <c r="O219" s="5">
        <v>1</v>
      </c>
      <c r="P219" s="1" t="s">
        <v>18</v>
      </c>
      <c r="Q219" s="1" t="s">
        <v>19</v>
      </c>
    </row>
    <row r="220" spans="1:17" x14ac:dyDescent="0.25">
      <c r="A220">
        <v>1.2247077852717674</v>
      </c>
      <c r="B220" s="5" t="s">
        <v>241</v>
      </c>
      <c r="C220" s="5">
        <v>64110</v>
      </c>
      <c r="D220" s="5">
        <v>50895</v>
      </c>
      <c r="E220" s="7">
        <v>12774</v>
      </c>
      <c r="F220" s="5">
        <v>1173</v>
      </c>
      <c r="G220" s="5">
        <v>1140</v>
      </c>
      <c r="H220" s="7">
        <v>1500</v>
      </c>
      <c r="I220" s="5">
        <v>600</v>
      </c>
      <c r="J220" s="7">
        <v>1080</v>
      </c>
      <c r="K220" s="7">
        <v>875</v>
      </c>
      <c r="L220" s="5">
        <v>22542</v>
      </c>
      <c r="M220" s="5">
        <v>1</v>
      </c>
      <c r="N220" s="5">
        <v>2</v>
      </c>
      <c r="O220" s="5">
        <v>1</v>
      </c>
      <c r="P220" s="1" t="s">
        <v>25</v>
      </c>
      <c r="Q220" s="1" t="s">
        <v>26</v>
      </c>
    </row>
    <row r="221" spans="1:17" x14ac:dyDescent="0.25">
      <c r="A221">
        <v>1.2344737083040864</v>
      </c>
      <c r="B221" s="5" t="s">
        <v>242</v>
      </c>
      <c r="C221" s="5">
        <v>138000</v>
      </c>
      <c r="D221" s="5">
        <v>104397</v>
      </c>
      <c r="E221" s="7">
        <v>15642</v>
      </c>
      <c r="F221" s="5">
        <v>3128</v>
      </c>
      <c r="G221" s="5">
        <v>6000</v>
      </c>
      <c r="H221" s="7">
        <v>3120</v>
      </c>
      <c r="I221" s="5">
        <v>1800</v>
      </c>
      <c r="J221" s="7">
        <v>2100</v>
      </c>
      <c r="K221" s="7">
        <v>4700</v>
      </c>
      <c r="L221" s="5">
        <v>46290</v>
      </c>
      <c r="M221" s="5">
        <v>0</v>
      </c>
      <c r="N221" s="5">
        <v>2</v>
      </c>
      <c r="O221" s="5">
        <v>1</v>
      </c>
      <c r="P221" s="1" t="s">
        <v>18</v>
      </c>
      <c r="Q221" s="1" t="s">
        <v>19</v>
      </c>
    </row>
    <row r="222" spans="1:17" x14ac:dyDescent="0.25">
      <c r="A222">
        <v>1.2359996337778862</v>
      </c>
      <c r="B222" s="5" t="s">
        <v>243</v>
      </c>
      <c r="C222" s="5">
        <v>9048</v>
      </c>
      <c r="D222" s="5">
        <v>9048</v>
      </c>
      <c r="E222" s="7">
        <v>10428</v>
      </c>
      <c r="F222" s="5">
        <v>782</v>
      </c>
      <c r="G222" s="5">
        <v>2400</v>
      </c>
      <c r="H222" s="7">
        <v>6000</v>
      </c>
      <c r="I222" s="5">
        <v>2400</v>
      </c>
      <c r="J222" s="7">
        <v>1200</v>
      </c>
      <c r="K222" s="7">
        <v>1500</v>
      </c>
      <c r="L222" s="5">
        <v>31310</v>
      </c>
      <c r="M222" s="5">
        <v>2</v>
      </c>
      <c r="N222" s="5">
        <v>2</v>
      </c>
      <c r="O222" s="5">
        <v>1</v>
      </c>
      <c r="P222" s="1" t="s">
        <v>23</v>
      </c>
      <c r="Q222" s="1" t="s">
        <v>19</v>
      </c>
    </row>
    <row r="223" spans="1:17" x14ac:dyDescent="0.25">
      <c r="A223">
        <v>1.2363048188726462</v>
      </c>
      <c r="B223" s="5" t="s">
        <v>244</v>
      </c>
      <c r="C223" s="5">
        <v>102500</v>
      </c>
      <c r="D223" s="5">
        <v>75328</v>
      </c>
      <c r="E223" s="7">
        <v>7039</v>
      </c>
      <c r="F223" s="5">
        <v>0</v>
      </c>
      <c r="G223" s="5">
        <v>4680</v>
      </c>
      <c r="H223" s="7">
        <v>2160</v>
      </c>
      <c r="I223" s="5">
        <v>2100</v>
      </c>
      <c r="J223" s="7">
        <v>1200</v>
      </c>
      <c r="K223" s="7">
        <v>1700</v>
      </c>
      <c r="L223" s="5">
        <v>31079</v>
      </c>
      <c r="M223" s="5">
        <v>0</v>
      </c>
      <c r="N223" s="5">
        <v>2</v>
      </c>
      <c r="O223" s="5">
        <v>1</v>
      </c>
      <c r="P223" s="1" t="s">
        <v>19</v>
      </c>
      <c r="Q223" s="1" t="s">
        <v>19</v>
      </c>
    </row>
    <row r="224" spans="1:17" x14ac:dyDescent="0.25">
      <c r="A224">
        <v>1.2393566698202461</v>
      </c>
      <c r="B224" s="5" t="s">
        <v>245</v>
      </c>
      <c r="C224" s="5">
        <v>84942</v>
      </c>
      <c r="D224" s="5">
        <v>69234</v>
      </c>
      <c r="E224" s="7">
        <v>5736</v>
      </c>
      <c r="F224" s="5">
        <v>5475</v>
      </c>
      <c r="G224" s="5">
        <v>2100</v>
      </c>
      <c r="H224" s="7">
        <v>1080</v>
      </c>
      <c r="I224" s="5">
        <v>600</v>
      </c>
      <c r="J224" s="7">
        <v>1980</v>
      </c>
      <c r="K224" s="7">
        <v>1600</v>
      </c>
      <c r="L224" s="5">
        <v>24200</v>
      </c>
      <c r="M224" s="5">
        <v>1</v>
      </c>
      <c r="N224" s="5">
        <v>3</v>
      </c>
      <c r="O224" s="5">
        <v>0</v>
      </c>
      <c r="P224" s="1" t="s">
        <v>23</v>
      </c>
      <c r="Q224" s="1" t="s">
        <v>26</v>
      </c>
    </row>
    <row r="225" spans="1:17" x14ac:dyDescent="0.25">
      <c r="A225">
        <v>1.2454603717154453</v>
      </c>
      <c r="B225" s="5" t="s">
        <v>246</v>
      </c>
      <c r="C225" s="5">
        <v>105414</v>
      </c>
      <c r="D225" s="5">
        <v>99441</v>
      </c>
      <c r="E225" s="7">
        <v>14339</v>
      </c>
      <c r="F225" s="5">
        <v>522</v>
      </c>
      <c r="G225" s="5">
        <v>1860</v>
      </c>
      <c r="H225" s="7">
        <v>2400</v>
      </c>
      <c r="I225" s="5">
        <v>840</v>
      </c>
      <c r="J225" s="7">
        <v>4800</v>
      </c>
      <c r="K225" s="7">
        <v>1513</v>
      </c>
      <c r="L225" s="5">
        <v>37969</v>
      </c>
      <c r="M225" s="5">
        <v>0</v>
      </c>
      <c r="N225" s="5">
        <v>2</v>
      </c>
      <c r="O225" s="5">
        <v>1</v>
      </c>
      <c r="P225" s="1" t="s">
        <v>19</v>
      </c>
      <c r="Q225" s="1" t="s">
        <v>26</v>
      </c>
    </row>
    <row r="226" spans="1:17" x14ac:dyDescent="0.25">
      <c r="A226">
        <v>1.249732963042085</v>
      </c>
      <c r="B226" s="5" t="s">
        <v>247</v>
      </c>
      <c r="C226" s="5">
        <v>39896</v>
      </c>
      <c r="D226" s="5">
        <v>36454</v>
      </c>
      <c r="E226" s="7">
        <v>9385</v>
      </c>
      <c r="F226" s="5">
        <v>0</v>
      </c>
      <c r="G226" s="5">
        <v>360</v>
      </c>
      <c r="H226" s="7">
        <v>1440</v>
      </c>
      <c r="I226" s="5">
        <v>0</v>
      </c>
      <c r="J226" s="7">
        <v>8400</v>
      </c>
      <c r="K226" s="7">
        <v>2940</v>
      </c>
      <c r="L226" s="5">
        <v>27232</v>
      </c>
      <c r="M226" s="5">
        <v>0</v>
      </c>
      <c r="N226" s="5">
        <v>2</v>
      </c>
      <c r="O226" s="5">
        <v>0</v>
      </c>
      <c r="P226" s="1" t="s">
        <v>54</v>
      </c>
      <c r="Q226" s="1" t="s">
        <v>26</v>
      </c>
    </row>
    <row r="227" spans="1:17" x14ac:dyDescent="0.25">
      <c r="A227">
        <v>1.2579729606006043</v>
      </c>
      <c r="B227" s="5" t="s">
        <v>248</v>
      </c>
      <c r="C227" s="5">
        <v>29200</v>
      </c>
      <c r="D227" s="5">
        <v>25089</v>
      </c>
      <c r="E227" s="7">
        <v>5214</v>
      </c>
      <c r="F227" s="5">
        <v>0</v>
      </c>
      <c r="G227" s="5">
        <v>1200</v>
      </c>
      <c r="H227" s="7">
        <v>1680</v>
      </c>
      <c r="I227" s="5">
        <v>600</v>
      </c>
      <c r="J227" s="7">
        <v>600</v>
      </c>
      <c r="K227" s="7">
        <v>1398</v>
      </c>
      <c r="L227" s="5">
        <v>21879</v>
      </c>
      <c r="M227" s="5">
        <v>0</v>
      </c>
      <c r="N227" s="5">
        <v>2</v>
      </c>
      <c r="O227" s="5">
        <v>1</v>
      </c>
      <c r="P227" s="1" t="s">
        <v>18</v>
      </c>
      <c r="Q227" s="1" t="s">
        <v>26</v>
      </c>
    </row>
    <row r="228" spans="1:17" x14ac:dyDescent="0.25">
      <c r="A228">
        <v>1.259804071169164</v>
      </c>
      <c r="B228" s="5" t="s">
        <v>249</v>
      </c>
      <c r="C228" s="5">
        <v>63947</v>
      </c>
      <c r="D228" s="5">
        <v>52972</v>
      </c>
      <c r="E228" s="7">
        <v>9385</v>
      </c>
      <c r="F228" s="5">
        <v>1043</v>
      </c>
      <c r="G228" s="5">
        <v>1800</v>
      </c>
      <c r="H228" s="7">
        <v>720</v>
      </c>
      <c r="I228" s="5">
        <v>1920</v>
      </c>
      <c r="J228" s="7">
        <v>1800</v>
      </c>
      <c r="K228" s="7">
        <v>1800</v>
      </c>
      <c r="L228" s="5">
        <v>28868</v>
      </c>
      <c r="M228" s="5">
        <v>1</v>
      </c>
      <c r="N228" s="5">
        <v>3</v>
      </c>
      <c r="O228" s="5">
        <v>1</v>
      </c>
      <c r="P228" s="1" t="s">
        <v>23</v>
      </c>
      <c r="Q228" s="1" t="s">
        <v>19</v>
      </c>
    </row>
    <row r="229" spans="1:17" x14ac:dyDescent="0.25">
      <c r="A229">
        <v>1.2652974028748436</v>
      </c>
      <c r="B229" s="5" t="s">
        <v>250</v>
      </c>
      <c r="C229" s="5">
        <v>43500</v>
      </c>
      <c r="D229" s="5">
        <v>34952</v>
      </c>
      <c r="E229" s="7">
        <v>3650</v>
      </c>
      <c r="F229" s="5">
        <v>521</v>
      </c>
      <c r="G229" s="5">
        <v>1200</v>
      </c>
      <c r="H229" s="7">
        <v>0</v>
      </c>
      <c r="I229" s="5">
        <v>1200</v>
      </c>
      <c r="J229" s="7">
        <v>720</v>
      </c>
      <c r="K229" s="7">
        <v>1000</v>
      </c>
      <c r="L229" s="5">
        <v>17177</v>
      </c>
      <c r="M229" s="5">
        <v>0</v>
      </c>
      <c r="N229" s="5">
        <v>1</v>
      </c>
      <c r="O229" s="5">
        <v>1</v>
      </c>
      <c r="P229" s="1" t="s">
        <v>54</v>
      </c>
      <c r="Q229" s="1" t="s">
        <v>19</v>
      </c>
    </row>
    <row r="230" spans="1:17" x14ac:dyDescent="0.25">
      <c r="A230">
        <v>1.2707907345805229</v>
      </c>
      <c r="B230" s="5" t="s">
        <v>251</v>
      </c>
      <c r="C230" s="5">
        <v>29542</v>
      </c>
      <c r="D230" s="5">
        <v>27425</v>
      </c>
      <c r="E230" s="7">
        <v>8864</v>
      </c>
      <c r="F230" s="5">
        <v>1304</v>
      </c>
      <c r="G230" s="5">
        <v>1920</v>
      </c>
      <c r="H230" s="7">
        <v>1440</v>
      </c>
      <c r="I230" s="5">
        <v>600</v>
      </c>
      <c r="J230" s="7">
        <v>1200</v>
      </c>
      <c r="K230" s="7">
        <v>800</v>
      </c>
      <c r="L230" s="5">
        <v>27749</v>
      </c>
      <c r="M230" s="5">
        <v>0</v>
      </c>
      <c r="N230" s="5">
        <v>2</v>
      </c>
      <c r="O230" s="5">
        <v>1</v>
      </c>
      <c r="P230" s="1" t="s">
        <v>54</v>
      </c>
      <c r="Q230" s="1" t="s">
        <v>19</v>
      </c>
    </row>
    <row r="231" spans="1:17" x14ac:dyDescent="0.25">
      <c r="A231">
        <v>1.2854396191290018</v>
      </c>
      <c r="B231" s="5" t="s">
        <v>252</v>
      </c>
      <c r="C231" s="5">
        <v>70000</v>
      </c>
      <c r="D231" s="5">
        <v>52798</v>
      </c>
      <c r="E231" s="7">
        <v>10428</v>
      </c>
      <c r="F231" s="5">
        <v>2607</v>
      </c>
      <c r="G231" s="5">
        <v>0</v>
      </c>
      <c r="H231" s="7">
        <v>1200</v>
      </c>
      <c r="I231" s="5">
        <v>0</v>
      </c>
      <c r="J231" s="7">
        <v>0</v>
      </c>
      <c r="K231" s="7">
        <v>800</v>
      </c>
      <c r="L231" s="5">
        <v>23469</v>
      </c>
      <c r="M231" s="5">
        <v>0</v>
      </c>
      <c r="N231" s="5">
        <v>1</v>
      </c>
      <c r="O231" s="5">
        <v>1</v>
      </c>
      <c r="P231" s="1" t="s">
        <v>23</v>
      </c>
      <c r="Q231" s="1" t="s">
        <v>19</v>
      </c>
    </row>
    <row r="232" spans="1:17" x14ac:dyDescent="0.25">
      <c r="A232">
        <v>1.3119907223731193</v>
      </c>
      <c r="B232" s="5" t="s">
        <v>253</v>
      </c>
      <c r="C232" s="5">
        <v>122600</v>
      </c>
      <c r="D232" s="5">
        <v>95271</v>
      </c>
      <c r="E232" s="7">
        <v>17728</v>
      </c>
      <c r="F232" s="5">
        <v>1434</v>
      </c>
      <c r="G232" s="5">
        <v>1440</v>
      </c>
      <c r="H232" s="7">
        <v>3300</v>
      </c>
      <c r="I232" s="5">
        <v>3000</v>
      </c>
      <c r="J232" s="7">
        <v>3600</v>
      </c>
      <c r="K232" s="7">
        <v>1600</v>
      </c>
      <c r="L232" s="5">
        <v>46107</v>
      </c>
      <c r="M232" s="5">
        <v>2</v>
      </c>
      <c r="N232" s="5">
        <v>3</v>
      </c>
      <c r="O232" s="5">
        <v>1</v>
      </c>
      <c r="P232" s="1" t="s">
        <v>25</v>
      </c>
      <c r="Q232" s="1" t="s">
        <v>19</v>
      </c>
    </row>
    <row r="233" spans="1:17" x14ac:dyDescent="0.25">
      <c r="A233">
        <v>1.3211462752159184</v>
      </c>
      <c r="B233" s="5" t="s">
        <v>254</v>
      </c>
      <c r="C233" s="5">
        <v>47173</v>
      </c>
      <c r="D233" s="5">
        <v>39982</v>
      </c>
      <c r="E233" s="7">
        <v>5214</v>
      </c>
      <c r="F233" s="5">
        <v>261</v>
      </c>
      <c r="G233" s="5">
        <v>1800</v>
      </c>
      <c r="H233" s="7">
        <v>2640</v>
      </c>
      <c r="I233" s="5">
        <v>600</v>
      </c>
      <c r="J233" s="7">
        <v>4560</v>
      </c>
      <c r="K233" s="7">
        <v>1350</v>
      </c>
      <c r="L233" s="5">
        <v>23094</v>
      </c>
      <c r="M233" s="5">
        <v>0</v>
      </c>
      <c r="N233" s="5">
        <v>2</v>
      </c>
      <c r="O233" s="5">
        <v>1</v>
      </c>
      <c r="P233" s="1" t="s">
        <v>25</v>
      </c>
      <c r="Q233" s="1" t="s">
        <v>19</v>
      </c>
    </row>
    <row r="234" spans="1:17" x14ac:dyDescent="0.25">
      <c r="A234">
        <v>1.3229773857844782</v>
      </c>
      <c r="B234" s="5" t="s">
        <v>255</v>
      </c>
      <c r="C234" s="5">
        <v>105000</v>
      </c>
      <c r="D234" s="5">
        <v>80278</v>
      </c>
      <c r="E234" s="7">
        <v>9646</v>
      </c>
      <c r="F234" s="5">
        <v>5214</v>
      </c>
      <c r="G234" s="5">
        <v>1080</v>
      </c>
      <c r="H234" s="7">
        <v>4200</v>
      </c>
      <c r="I234" s="5">
        <v>1200</v>
      </c>
      <c r="J234" s="7">
        <v>3300</v>
      </c>
      <c r="K234" s="7">
        <v>1475</v>
      </c>
      <c r="L234" s="5">
        <v>35072</v>
      </c>
      <c r="M234" s="5">
        <v>0</v>
      </c>
      <c r="N234" s="5">
        <v>2</v>
      </c>
      <c r="O234" s="5">
        <v>0</v>
      </c>
      <c r="P234" s="1" t="s">
        <v>23</v>
      </c>
      <c r="Q234" s="1" t="s">
        <v>26</v>
      </c>
    </row>
    <row r="235" spans="1:17" x14ac:dyDescent="0.25">
      <c r="A235">
        <v>1.3327433088167973</v>
      </c>
      <c r="B235" s="5" t="s">
        <v>256</v>
      </c>
      <c r="C235" s="5">
        <v>34124</v>
      </c>
      <c r="D235" s="5">
        <v>34124</v>
      </c>
      <c r="E235" s="7">
        <v>4954</v>
      </c>
      <c r="F235" s="5">
        <v>0</v>
      </c>
      <c r="G235" s="5">
        <v>300</v>
      </c>
      <c r="H235" s="7">
        <v>0</v>
      </c>
      <c r="I235" s="5">
        <v>240</v>
      </c>
      <c r="J235" s="7">
        <v>498</v>
      </c>
      <c r="K235" s="7">
        <v>430</v>
      </c>
      <c r="L235" s="5">
        <v>8090</v>
      </c>
      <c r="M235" s="5">
        <v>0</v>
      </c>
      <c r="N235" s="5">
        <v>2</v>
      </c>
      <c r="O235" s="5">
        <v>1</v>
      </c>
      <c r="P235" s="1" t="s">
        <v>23</v>
      </c>
      <c r="Q235" s="1" t="s">
        <v>19</v>
      </c>
    </row>
    <row r="236" spans="1:17" x14ac:dyDescent="0.25">
      <c r="A236">
        <v>1.3504440443128756</v>
      </c>
      <c r="B236" s="5" t="s">
        <v>257</v>
      </c>
      <c r="C236" s="5">
        <v>56012</v>
      </c>
      <c r="D236" s="5">
        <v>45918</v>
      </c>
      <c r="E236" s="7">
        <v>6257</v>
      </c>
      <c r="F236" s="5">
        <v>0</v>
      </c>
      <c r="G236" s="5">
        <v>1200</v>
      </c>
      <c r="H236" s="7">
        <v>6000</v>
      </c>
      <c r="I236" s="5">
        <v>660</v>
      </c>
      <c r="J236" s="7">
        <v>2160</v>
      </c>
      <c r="K236" s="7">
        <v>1000</v>
      </c>
      <c r="L236" s="5">
        <v>22437</v>
      </c>
      <c r="M236" s="5">
        <v>2</v>
      </c>
      <c r="N236" s="5">
        <v>2</v>
      </c>
      <c r="O236" s="5">
        <v>1</v>
      </c>
      <c r="P236" s="1" t="s">
        <v>54</v>
      </c>
      <c r="Q236" s="1" t="s">
        <v>26</v>
      </c>
    </row>
    <row r="237" spans="1:17" x14ac:dyDescent="0.25">
      <c r="A237">
        <v>1.3504440443128756</v>
      </c>
      <c r="B237" s="5" t="s">
        <v>258</v>
      </c>
      <c r="C237" s="5">
        <v>167000</v>
      </c>
      <c r="D237" s="5">
        <v>111442</v>
      </c>
      <c r="E237" s="7">
        <v>13035</v>
      </c>
      <c r="F237" s="5">
        <v>5214</v>
      </c>
      <c r="G237" s="5">
        <v>0</v>
      </c>
      <c r="H237" s="7">
        <v>1200</v>
      </c>
      <c r="I237" s="5">
        <v>2400</v>
      </c>
      <c r="J237" s="7">
        <v>960</v>
      </c>
      <c r="K237" s="7">
        <v>800</v>
      </c>
      <c r="L237" s="5">
        <v>36709</v>
      </c>
      <c r="M237" s="5">
        <v>0</v>
      </c>
      <c r="N237" s="5">
        <v>2</v>
      </c>
      <c r="O237" s="5">
        <v>1</v>
      </c>
      <c r="P237" s="1" t="s">
        <v>18</v>
      </c>
      <c r="Q237" s="1" t="s">
        <v>19</v>
      </c>
    </row>
    <row r="238" spans="1:17" x14ac:dyDescent="0.25">
      <c r="A238">
        <v>1.3507492294076355</v>
      </c>
      <c r="B238" s="5" t="s">
        <v>259</v>
      </c>
      <c r="C238" s="5">
        <v>16420</v>
      </c>
      <c r="D238" s="5">
        <v>16420</v>
      </c>
      <c r="E238" s="7">
        <v>3389</v>
      </c>
      <c r="F238" s="5">
        <v>626</v>
      </c>
      <c r="G238" s="5">
        <v>0</v>
      </c>
      <c r="H238" s="7">
        <v>300</v>
      </c>
      <c r="I238" s="5">
        <v>0</v>
      </c>
      <c r="J238" s="7">
        <v>540</v>
      </c>
      <c r="K238" s="7">
        <v>250</v>
      </c>
      <c r="L238" s="5">
        <v>7105</v>
      </c>
      <c r="M238" s="5">
        <v>0</v>
      </c>
      <c r="N238" s="5">
        <v>1</v>
      </c>
      <c r="O238" s="5">
        <v>1</v>
      </c>
      <c r="P238" s="1" t="s">
        <v>18</v>
      </c>
      <c r="Q238" s="1" t="s">
        <v>19</v>
      </c>
    </row>
    <row r="239" spans="1:17" x14ac:dyDescent="0.25">
      <c r="A239">
        <v>1.3507492294076355</v>
      </c>
      <c r="B239" s="5" t="s">
        <v>260</v>
      </c>
      <c r="C239" s="5">
        <v>62300</v>
      </c>
      <c r="D239" s="5">
        <v>48193</v>
      </c>
      <c r="E239" s="7">
        <v>5214</v>
      </c>
      <c r="F239" s="5">
        <v>521</v>
      </c>
      <c r="G239" s="5">
        <v>1800</v>
      </c>
      <c r="H239" s="7">
        <v>720</v>
      </c>
      <c r="I239" s="5">
        <v>1200</v>
      </c>
      <c r="J239" s="7">
        <v>1920</v>
      </c>
      <c r="K239" s="7">
        <v>250</v>
      </c>
      <c r="L239" s="5">
        <v>20089</v>
      </c>
      <c r="M239" s="5">
        <v>0</v>
      </c>
      <c r="N239" s="5">
        <v>1</v>
      </c>
      <c r="O239" s="5">
        <v>0</v>
      </c>
      <c r="P239" s="1" t="s">
        <v>18</v>
      </c>
      <c r="Q239" s="1" t="s">
        <v>19</v>
      </c>
    </row>
    <row r="240" spans="1:17" x14ac:dyDescent="0.25">
      <c r="A240">
        <v>1.3565477462080753</v>
      </c>
      <c r="B240" s="5" t="s">
        <v>261</v>
      </c>
      <c r="C240" s="5">
        <v>38691</v>
      </c>
      <c r="D240" s="5">
        <v>38691</v>
      </c>
      <c r="E240" s="7">
        <v>15642</v>
      </c>
      <c r="F240" s="5">
        <v>0</v>
      </c>
      <c r="G240" s="5">
        <v>1200</v>
      </c>
      <c r="H240" s="7">
        <v>2280</v>
      </c>
      <c r="I240" s="5">
        <v>630</v>
      </c>
      <c r="J240" s="7">
        <v>900</v>
      </c>
      <c r="K240" s="7">
        <v>2205</v>
      </c>
      <c r="L240" s="5">
        <v>26227</v>
      </c>
      <c r="M240" s="5">
        <v>2</v>
      </c>
      <c r="N240" s="5">
        <v>4</v>
      </c>
      <c r="O240" s="5">
        <v>1</v>
      </c>
      <c r="P240" s="1" t="s">
        <v>19</v>
      </c>
      <c r="Q240" s="1" t="s">
        <v>26</v>
      </c>
    </row>
    <row r="241" spans="1:17" x14ac:dyDescent="0.25">
      <c r="A241">
        <v>1.3571581163975952</v>
      </c>
      <c r="B241" s="5" t="s">
        <v>262</v>
      </c>
      <c r="C241" s="5">
        <v>52000</v>
      </c>
      <c r="D241" s="5">
        <v>41054</v>
      </c>
      <c r="E241" s="7">
        <v>2607</v>
      </c>
      <c r="F241" s="5">
        <v>0</v>
      </c>
      <c r="G241" s="5">
        <v>1680</v>
      </c>
      <c r="H241" s="7">
        <v>2400</v>
      </c>
      <c r="I241" s="5">
        <v>0</v>
      </c>
      <c r="J241" s="7">
        <v>1560</v>
      </c>
      <c r="K241" s="7">
        <v>520</v>
      </c>
      <c r="L241" s="5">
        <v>12094</v>
      </c>
      <c r="M241" s="5">
        <v>0</v>
      </c>
      <c r="N241" s="5">
        <v>1</v>
      </c>
      <c r="O241" s="5">
        <v>0</v>
      </c>
      <c r="P241" s="1" t="s">
        <v>18</v>
      </c>
      <c r="Q241" s="1" t="s">
        <v>19</v>
      </c>
    </row>
    <row r="242" spans="1:17" x14ac:dyDescent="0.25">
      <c r="A242">
        <v>1.3599047822504349</v>
      </c>
      <c r="B242" s="5" t="s">
        <v>263</v>
      </c>
      <c r="C242" s="5">
        <v>76500</v>
      </c>
      <c r="D242" s="5">
        <v>62462</v>
      </c>
      <c r="E242" s="7">
        <v>7821</v>
      </c>
      <c r="F242" s="5">
        <v>522</v>
      </c>
      <c r="G242" s="5">
        <v>1200</v>
      </c>
      <c r="H242" s="7">
        <v>5400</v>
      </c>
      <c r="I242" s="5">
        <v>900</v>
      </c>
      <c r="J242" s="7">
        <v>2160</v>
      </c>
      <c r="K242" s="7">
        <v>850</v>
      </c>
      <c r="L242" s="5">
        <v>22853</v>
      </c>
      <c r="M242" s="5">
        <v>0</v>
      </c>
      <c r="N242" s="5">
        <v>2</v>
      </c>
      <c r="O242" s="5">
        <v>1</v>
      </c>
      <c r="P242" s="1" t="s">
        <v>18</v>
      </c>
      <c r="Q242" s="1" t="s">
        <v>26</v>
      </c>
    </row>
    <row r="243" spans="1:17" x14ac:dyDescent="0.25">
      <c r="A243">
        <v>1.3733329264198737</v>
      </c>
      <c r="B243" s="5" t="s">
        <v>264</v>
      </c>
      <c r="C243" s="5">
        <v>88242</v>
      </c>
      <c r="D243" s="5">
        <v>71430</v>
      </c>
      <c r="E243" s="7">
        <v>13035</v>
      </c>
      <c r="F243" s="5">
        <v>5214</v>
      </c>
      <c r="G243" s="5">
        <v>240</v>
      </c>
      <c r="H243" s="7">
        <v>4800</v>
      </c>
      <c r="I243" s="5">
        <v>240</v>
      </c>
      <c r="J243" s="7">
        <v>2400</v>
      </c>
      <c r="K243" s="7">
        <v>3000</v>
      </c>
      <c r="L243" s="5">
        <v>43697</v>
      </c>
      <c r="M243" s="5">
        <v>2</v>
      </c>
      <c r="N243" s="5">
        <v>2</v>
      </c>
      <c r="O243" s="5">
        <v>1</v>
      </c>
      <c r="P243" s="1" t="s">
        <v>18</v>
      </c>
      <c r="Q243" s="1" t="s">
        <v>19</v>
      </c>
    </row>
    <row r="244" spans="1:17" x14ac:dyDescent="0.25">
      <c r="A244">
        <v>1.3916440321054722</v>
      </c>
      <c r="B244" s="5" t="s">
        <v>265</v>
      </c>
      <c r="C244" s="5">
        <v>13500</v>
      </c>
      <c r="D244" s="5">
        <v>13244</v>
      </c>
      <c r="E244" s="7">
        <v>6257</v>
      </c>
      <c r="F244" s="5">
        <v>1564</v>
      </c>
      <c r="G244" s="5">
        <v>240</v>
      </c>
      <c r="H244" s="7">
        <v>600</v>
      </c>
      <c r="I244" s="5">
        <v>240</v>
      </c>
      <c r="J244" s="7">
        <v>840</v>
      </c>
      <c r="K244" s="7">
        <v>800</v>
      </c>
      <c r="L244" s="5">
        <v>13041</v>
      </c>
      <c r="M244" s="5">
        <v>0</v>
      </c>
      <c r="N244" s="5">
        <v>1</v>
      </c>
      <c r="O244" s="5">
        <v>1</v>
      </c>
      <c r="P244" s="1" t="s">
        <v>23</v>
      </c>
      <c r="Q244" s="1" t="s">
        <v>19</v>
      </c>
    </row>
    <row r="245" spans="1:17" x14ac:dyDescent="0.25">
      <c r="A245">
        <v>1.402935880611591</v>
      </c>
      <c r="B245" s="5" t="s">
        <v>266</v>
      </c>
      <c r="C245" s="5">
        <v>110000</v>
      </c>
      <c r="D245" s="5">
        <v>86407</v>
      </c>
      <c r="E245" s="7">
        <v>6518</v>
      </c>
      <c r="F245" s="5">
        <v>3911</v>
      </c>
      <c r="G245" s="5">
        <v>9600</v>
      </c>
      <c r="H245" s="7">
        <v>1920</v>
      </c>
      <c r="I245" s="5">
        <v>1500</v>
      </c>
      <c r="J245" s="7">
        <v>1500</v>
      </c>
      <c r="K245" s="7">
        <v>750</v>
      </c>
      <c r="L245" s="5">
        <v>35672</v>
      </c>
      <c r="M245" s="5">
        <v>0</v>
      </c>
      <c r="N245" s="5">
        <v>2</v>
      </c>
      <c r="O245" s="5">
        <v>1</v>
      </c>
      <c r="P245" s="1" t="s">
        <v>19</v>
      </c>
      <c r="Q245" s="1" t="s">
        <v>26</v>
      </c>
    </row>
    <row r="246" spans="1:17" x14ac:dyDescent="0.25">
      <c r="A246">
        <v>1.4084292123172704</v>
      </c>
      <c r="B246" s="5" t="s">
        <v>267</v>
      </c>
      <c r="C246" s="5">
        <v>19691</v>
      </c>
      <c r="D246" s="5">
        <v>19691</v>
      </c>
      <c r="E246" s="7">
        <v>4171</v>
      </c>
      <c r="F246" s="5">
        <v>1043</v>
      </c>
      <c r="G246" s="5">
        <v>720</v>
      </c>
      <c r="H246" s="7">
        <v>1920</v>
      </c>
      <c r="I246" s="5">
        <v>360</v>
      </c>
      <c r="J246" s="7">
        <v>1200</v>
      </c>
      <c r="K246" s="7">
        <v>660</v>
      </c>
      <c r="L246" s="5">
        <v>14092</v>
      </c>
      <c r="M246" s="5">
        <v>1</v>
      </c>
      <c r="N246" s="5">
        <v>1</v>
      </c>
      <c r="O246" s="5">
        <v>0</v>
      </c>
      <c r="P246" s="1" t="s">
        <v>18</v>
      </c>
      <c r="Q246" s="1" t="s">
        <v>26</v>
      </c>
    </row>
    <row r="247" spans="1:17" x14ac:dyDescent="0.25">
      <c r="A247">
        <v>1.4108706930753501</v>
      </c>
      <c r="B247" s="5" t="s">
        <v>268</v>
      </c>
      <c r="C247" s="5">
        <v>100000</v>
      </c>
      <c r="D247" s="5">
        <v>83146</v>
      </c>
      <c r="E247" s="7">
        <v>5214</v>
      </c>
      <c r="F247" s="5">
        <v>0</v>
      </c>
      <c r="G247" s="5">
        <v>360</v>
      </c>
      <c r="H247" s="7">
        <v>1680</v>
      </c>
      <c r="I247" s="5">
        <v>360</v>
      </c>
      <c r="J247" s="7">
        <v>600</v>
      </c>
      <c r="K247" s="7">
        <v>600</v>
      </c>
      <c r="L247" s="5">
        <v>25874</v>
      </c>
      <c r="M247" s="5">
        <v>0</v>
      </c>
      <c r="N247" s="5">
        <v>2</v>
      </c>
      <c r="O247" s="5">
        <v>1</v>
      </c>
      <c r="P247" s="1" t="s">
        <v>23</v>
      </c>
      <c r="Q247" s="1" t="s">
        <v>19</v>
      </c>
    </row>
    <row r="248" spans="1:17" x14ac:dyDescent="0.25">
      <c r="A248">
        <v>1.4194158757286293</v>
      </c>
      <c r="B248" s="5" t="s">
        <v>269</v>
      </c>
      <c r="C248" s="5">
        <v>115436</v>
      </c>
      <c r="D248" s="5">
        <v>83373</v>
      </c>
      <c r="E248" s="7">
        <v>7821</v>
      </c>
      <c r="F248" s="5">
        <v>2607</v>
      </c>
      <c r="G248" s="5">
        <v>3600</v>
      </c>
      <c r="H248" s="7">
        <v>10200</v>
      </c>
      <c r="I248" s="5">
        <v>3000</v>
      </c>
      <c r="J248" s="7">
        <v>1440</v>
      </c>
      <c r="K248" s="7">
        <v>1200</v>
      </c>
      <c r="L248" s="5">
        <v>35018</v>
      </c>
      <c r="M248" s="5">
        <v>0</v>
      </c>
      <c r="N248" s="5">
        <v>2</v>
      </c>
      <c r="O248" s="5">
        <v>1</v>
      </c>
      <c r="P248" s="1" t="s">
        <v>18</v>
      </c>
      <c r="Q248" s="1" t="s">
        <v>26</v>
      </c>
    </row>
    <row r="249" spans="1:17" x14ac:dyDescent="0.25">
      <c r="A249">
        <v>1.4206366161076691</v>
      </c>
      <c r="B249" s="5" t="s">
        <v>270</v>
      </c>
      <c r="C249" s="5">
        <v>22200</v>
      </c>
      <c r="D249" s="5">
        <v>19871</v>
      </c>
      <c r="E249" s="7">
        <v>2086</v>
      </c>
      <c r="F249" s="5">
        <v>521</v>
      </c>
      <c r="G249" s="5">
        <v>1440</v>
      </c>
      <c r="H249" s="7">
        <v>0</v>
      </c>
      <c r="I249" s="5">
        <v>960</v>
      </c>
      <c r="J249" s="7">
        <v>5520</v>
      </c>
      <c r="K249" s="7">
        <v>500</v>
      </c>
      <c r="L249" s="5">
        <v>14086</v>
      </c>
      <c r="M249" s="5">
        <v>0</v>
      </c>
      <c r="N249" s="5">
        <v>1</v>
      </c>
      <c r="O249" s="5">
        <v>0</v>
      </c>
      <c r="P249" s="1" t="s">
        <v>19</v>
      </c>
      <c r="Q249" s="1" t="s">
        <v>26</v>
      </c>
    </row>
    <row r="250" spans="1:17" x14ac:dyDescent="0.25">
      <c r="A250">
        <v>1.4249092074343088</v>
      </c>
      <c r="B250" s="5" t="s">
        <v>271</v>
      </c>
      <c r="C250" s="5">
        <v>22320</v>
      </c>
      <c r="D250" s="5">
        <v>22320</v>
      </c>
      <c r="E250" s="7">
        <v>6257</v>
      </c>
      <c r="F250" s="5">
        <v>261</v>
      </c>
      <c r="G250" s="5">
        <v>240</v>
      </c>
      <c r="H250" s="7">
        <v>1920</v>
      </c>
      <c r="I250" s="5">
        <v>240</v>
      </c>
      <c r="J250" s="7">
        <v>990</v>
      </c>
      <c r="K250" s="7">
        <v>1150</v>
      </c>
      <c r="L250" s="5">
        <v>14958</v>
      </c>
      <c r="M250" s="5">
        <v>0</v>
      </c>
      <c r="N250" s="5">
        <v>2</v>
      </c>
      <c r="O250" s="5">
        <v>1</v>
      </c>
      <c r="P250" s="1" t="s">
        <v>54</v>
      </c>
      <c r="Q250" s="1" t="s">
        <v>26</v>
      </c>
    </row>
    <row r="251" spans="1:17" x14ac:dyDescent="0.25">
      <c r="A251">
        <v>1.4316232795190285</v>
      </c>
      <c r="B251" s="5" t="s">
        <v>272</v>
      </c>
      <c r="C251" s="5">
        <v>10800</v>
      </c>
      <c r="D251" s="5">
        <v>10800</v>
      </c>
      <c r="E251" s="7">
        <v>2607</v>
      </c>
      <c r="F251" s="5">
        <v>0</v>
      </c>
      <c r="G251" s="5">
        <v>0</v>
      </c>
      <c r="H251" s="7">
        <v>300</v>
      </c>
      <c r="I251" s="5">
        <v>0</v>
      </c>
      <c r="J251" s="7">
        <v>0</v>
      </c>
      <c r="K251" s="7">
        <v>610</v>
      </c>
      <c r="L251" s="5">
        <v>4760</v>
      </c>
      <c r="M251" s="5">
        <v>0</v>
      </c>
      <c r="N251" s="5">
        <v>1</v>
      </c>
      <c r="O251" s="5">
        <v>1</v>
      </c>
      <c r="P251" s="1" t="s">
        <v>25</v>
      </c>
      <c r="Q251" s="1" t="s">
        <v>19</v>
      </c>
    </row>
  </sheetData>
  <dataValidations count="2">
    <dataValidation type="list" allowBlank="1" showInputMessage="1" showErrorMessage="1" promptTitle="Gnder of HH Head" sqref="Q1">
      <formula1>$W$2:$W$3</formula1>
    </dataValidation>
    <dataValidation type="list" showErrorMessage="1" error="WRONG" sqref="P1">
      <formula1>EDUCATION_LEVELS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1"/>
  <sheetViews>
    <sheetView topLeftCell="A7" workbookViewId="0">
      <selection activeCell="U32" sqref="U32"/>
    </sheetView>
  </sheetViews>
  <sheetFormatPr defaultRowHeight="15" x14ac:dyDescent="0.25"/>
  <cols>
    <col min="2" max="2" width="15" customWidth="1"/>
    <col min="3" max="3" width="9.7109375" customWidth="1"/>
    <col min="4" max="4" width="10" customWidth="1"/>
    <col min="5" max="5" width="10.140625" customWidth="1"/>
    <col min="6" max="6" width="9.85546875" customWidth="1"/>
    <col min="11" max="11" width="10.28515625" customWidth="1"/>
    <col min="13" max="13" width="10.7109375" customWidth="1"/>
    <col min="15" max="15" width="12.85546875" customWidth="1"/>
    <col min="16" max="16" width="17" customWidth="1"/>
    <col min="24" max="24" width="12" customWidth="1"/>
    <col min="25" max="25" width="10.5703125" customWidth="1"/>
  </cols>
  <sheetData>
    <row r="1" spans="1:2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S1" t="s">
        <v>300</v>
      </c>
    </row>
    <row r="2" spans="1:27" x14ac:dyDescent="0.25">
      <c r="A2">
        <v>4.8829615161595508E-3</v>
      </c>
      <c r="B2" s="5" t="s">
        <v>17</v>
      </c>
      <c r="C2" s="5">
        <v>312800</v>
      </c>
      <c r="D2" s="5">
        <v>252596</v>
      </c>
      <c r="E2" s="7">
        <v>15642</v>
      </c>
      <c r="F2" s="5">
        <v>1304</v>
      </c>
      <c r="G2" s="5">
        <v>4800</v>
      </c>
      <c r="H2" s="7">
        <v>2400</v>
      </c>
      <c r="I2" s="5">
        <v>960</v>
      </c>
      <c r="J2" s="7">
        <v>2400</v>
      </c>
      <c r="K2" s="7">
        <v>1200</v>
      </c>
      <c r="L2" s="5">
        <v>36686</v>
      </c>
      <c r="M2" s="5">
        <v>0</v>
      </c>
      <c r="N2" s="5">
        <v>5</v>
      </c>
      <c r="O2" s="5">
        <v>1</v>
      </c>
      <c r="P2" s="1" t="s">
        <v>18</v>
      </c>
      <c r="Q2" s="1" t="s">
        <v>19</v>
      </c>
      <c r="S2" t="s">
        <v>292</v>
      </c>
      <c r="Y2">
        <f>COUNTIFS(Table3[Adults], 1, Table3[Children], "&gt;0")</f>
        <v>7</v>
      </c>
    </row>
    <row r="3" spans="1:27" x14ac:dyDescent="0.25">
      <c r="A3">
        <v>1.8616290780358286E-2</v>
      </c>
      <c r="B3" s="5" t="s">
        <v>20</v>
      </c>
      <c r="C3" s="5">
        <v>65540</v>
      </c>
      <c r="D3" s="5">
        <v>57135</v>
      </c>
      <c r="E3" s="7">
        <v>5866</v>
      </c>
      <c r="F3" s="5">
        <v>0</v>
      </c>
      <c r="G3" s="5">
        <v>300</v>
      </c>
      <c r="H3" s="7">
        <v>1260</v>
      </c>
      <c r="I3" s="5">
        <v>1500</v>
      </c>
      <c r="J3" s="7">
        <v>2160</v>
      </c>
      <c r="K3" s="7">
        <v>713</v>
      </c>
      <c r="L3" s="5">
        <v>14149</v>
      </c>
      <c r="M3" s="5">
        <v>2</v>
      </c>
      <c r="N3" s="5">
        <v>3</v>
      </c>
      <c r="O3" s="5">
        <v>1</v>
      </c>
      <c r="P3" s="1" t="s">
        <v>19</v>
      </c>
      <c r="Q3" s="1" t="s">
        <v>19</v>
      </c>
      <c r="S3" t="s">
        <v>293</v>
      </c>
      <c r="Y3">
        <f>COUNTA(Table3[Household ID])</f>
        <v>250</v>
      </c>
    </row>
    <row r="4" spans="1:27" x14ac:dyDescent="0.25">
      <c r="A4">
        <v>2.7771843623157447E-2</v>
      </c>
      <c r="B4" s="5" t="s">
        <v>21</v>
      </c>
      <c r="C4" s="5">
        <v>109822</v>
      </c>
      <c r="D4" s="5">
        <v>81099</v>
      </c>
      <c r="E4" s="7">
        <v>5214</v>
      </c>
      <c r="F4" s="5">
        <v>2868</v>
      </c>
      <c r="G4" s="5">
        <v>900</v>
      </c>
      <c r="H4" s="7">
        <v>2100</v>
      </c>
      <c r="I4" s="5">
        <v>600</v>
      </c>
      <c r="J4" s="7">
        <v>1620</v>
      </c>
      <c r="K4" s="7">
        <v>1200</v>
      </c>
      <c r="L4" s="5">
        <v>32524</v>
      </c>
      <c r="M4" s="5">
        <v>0</v>
      </c>
      <c r="N4" s="5">
        <v>3</v>
      </c>
      <c r="O4" s="5">
        <v>1</v>
      </c>
      <c r="P4" s="1" t="s">
        <v>18</v>
      </c>
      <c r="Q4" s="1" t="s">
        <v>19</v>
      </c>
      <c r="S4" t="s">
        <v>294</v>
      </c>
      <c r="Y4">
        <f>Y2/Y3</f>
        <v>2.8000000000000001E-2</v>
      </c>
    </row>
    <row r="5" spans="1:27" x14ac:dyDescent="0.25">
      <c r="A5">
        <v>3.2959990234076968E-2</v>
      </c>
      <c r="B5" s="5" t="s">
        <v>22</v>
      </c>
      <c r="C5" s="5">
        <v>95000</v>
      </c>
      <c r="D5" s="5">
        <v>73499</v>
      </c>
      <c r="E5" s="7">
        <v>5214</v>
      </c>
      <c r="F5" s="5">
        <v>3128</v>
      </c>
      <c r="G5" s="5">
        <v>0</v>
      </c>
      <c r="H5" s="7">
        <v>5880</v>
      </c>
      <c r="I5" s="5">
        <v>4800</v>
      </c>
      <c r="J5" s="7">
        <v>1800</v>
      </c>
      <c r="K5" s="7">
        <v>280</v>
      </c>
      <c r="L5" s="5">
        <v>23481</v>
      </c>
      <c r="M5" s="5">
        <v>0</v>
      </c>
      <c r="N5" s="5">
        <v>2</v>
      </c>
      <c r="O5" s="5">
        <v>1</v>
      </c>
      <c r="P5" s="1" t="s">
        <v>23</v>
      </c>
      <c r="Q5" s="1" t="s">
        <v>19</v>
      </c>
      <c r="S5" s="20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>
        <v>3.601184118167669E-2</v>
      </c>
      <c r="B6" s="5" t="s">
        <v>24</v>
      </c>
      <c r="C6" s="5">
        <v>50000</v>
      </c>
      <c r="D6" s="5">
        <v>39622</v>
      </c>
      <c r="E6" s="7">
        <v>5735</v>
      </c>
      <c r="F6" s="5">
        <v>2607</v>
      </c>
      <c r="G6" s="5">
        <v>600</v>
      </c>
      <c r="H6" s="7">
        <v>360</v>
      </c>
      <c r="I6" s="5">
        <v>1200</v>
      </c>
      <c r="J6" s="7">
        <v>720</v>
      </c>
      <c r="K6" s="7">
        <v>1300</v>
      </c>
      <c r="L6" s="5">
        <v>13702</v>
      </c>
      <c r="M6" s="5">
        <v>0</v>
      </c>
      <c r="N6" s="5">
        <v>1</v>
      </c>
      <c r="O6" s="5">
        <v>1</v>
      </c>
      <c r="P6" s="1" t="s">
        <v>25</v>
      </c>
      <c r="Q6" s="1" t="s">
        <v>26</v>
      </c>
    </row>
    <row r="7" spans="1:27" x14ac:dyDescent="0.25">
      <c r="A7">
        <v>5.7374797814874721E-2</v>
      </c>
      <c r="B7" s="5" t="s">
        <v>27</v>
      </c>
      <c r="C7" s="5">
        <v>31500</v>
      </c>
      <c r="D7" s="5">
        <v>26369</v>
      </c>
      <c r="E7" s="7">
        <v>7821</v>
      </c>
      <c r="F7" s="5">
        <v>0</v>
      </c>
      <c r="G7" s="5">
        <v>0</v>
      </c>
      <c r="H7" s="7">
        <v>2400</v>
      </c>
      <c r="I7" s="5">
        <v>0</v>
      </c>
      <c r="J7" s="7">
        <v>3000</v>
      </c>
      <c r="K7" s="7">
        <v>1480</v>
      </c>
      <c r="L7" s="5">
        <v>18301</v>
      </c>
      <c r="M7" s="5">
        <v>0</v>
      </c>
      <c r="N7" s="5">
        <v>2</v>
      </c>
      <c r="O7" s="5">
        <v>1</v>
      </c>
      <c r="P7" s="1" t="s">
        <v>23</v>
      </c>
      <c r="Q7" s="1" t="s">
        <v>26</v>
      </c>
      <c r="S7" t="s">
        <v>301</v>
      </c>
    </row>
    <row r="8" spans="1:27" x14ac:dyDescent="0.25">
      <c r="A8">
        <v>6.9582201605273591E-2</v>
      </c>
      <c r="B8" s="5" t="s">
        <v>28</v>
      </c>
      <c r="C8" s="5">
        <v>32469</v>
      </c>
      <c r="D8" s="5">
        <v>32230</v>
      </c>
      <c r="E8" s="7">
        <v>5214</v>
      </c>
      <c r="F8" s="5">
        <v>0</v>
      </c>
      <c r="G8" s="5">
        <v>360</v>
      </c>
      <c r="H8" s="7">
        <v>1200</v>
      </c>
      <c r="I8" s="5">
        <v>600</v>
      </c>
      <c r="J8" s="7">
        <v>1080</v>
      </c>
      <c r="K8" s="7">
        <v>1600</v>
      </c>
      <c r="L8" s="5">
        <v>15357</v>
      </c>
      <c r="M8" s="5">
        <v>0</v>
      </c>
      <c r="N8" s="5">
        <v>2</v>
      </c>
      <c r="O8" s="5">
        <v>1</v>
      </c>
      <c r="P8" s="1" t="s">
        <v>25</v>
      </c>
      <c r="Q8" s="1" t="s">
        <v>26</v>
      </c>
      <c r="S8" t="s">
        <v>292</v>
      </c>
      <c r="Y8">
        <f>COUNTIFS(Table3[Adults], 1, Table3[Children], "&gt;0")</f>
        <v>7</v>
      </c>
    </row>
    <row r="9" spans="1:27" x14ac:dyDescent="0.25">
      <c r="A9">
        <v>7.2939237647633284E-2</v>
      </c>
      <c r="B9" s="5" t="s">
        <v>29</v>
      </c>
      <c r="C9" s="5">
        <v>77000</v>
      </c>
      <c r="D9" s="5">
        <v>56854</v>
      </c>
      <c r="E9" s="7">
        <v>4171</v>
      </c>
      <c r="F9" s="5">
        <v>1564</v>
      </c>
      <c r="G9" s="5">
        <v>4800</v>
      </c>
      <c r="H9" s="7">
        <v>240</v>
      </c>
      <c r="I9" s="5">
        <v>1800</v>
      </c>
      <c r="J9" s="7">
        <v>1200</v>
      </c>
      <c r="K9" s="7">
        <v>1000</v>
      </c>
      <c r="L9" s="5">
        <v>24889</v>
      </c>
      <c r="M9" s="5">
        <v>0</v>
      </c>
      <c r="N9" s="5">
        <v>1</v>
      </c>
      <c r="O9" s="5">
        <v>1</v>
      </c>
      <c r="P9" s="1" t="s">
        <v>18</v>
      </c>
      <c r="Q9" s="1" t="s">
        <v>19</v>
      </c>
      <c r="S9" t="s">
        <v>296</v>
      </c>
      <c r="Y9">
        <f>COUNTIFS(Table3[Adults], 1, Table3[Children], "&gt;0", Table3[GHH], "M")</f>
        <v>5</v>
      </c>
    </row>
    <row r="10" spans="1:27" x14ac:dyDescent="0.25">
      <c r="A10">
        <v>7.6296273689992977E-2</v>
      </c>
      <c r="B10" s="5" t="s">
        <v>30</v>
      </c>
      <c r="C10" s="5">
        <v>98188</v>
      </c>
      <c r="D10" s="5">
        <v>81895</v>
      </c>
      <c r="E10" s="7">
        <v>5214</v>
      </c>
      <c r="F10" s="5">
        <v>5214</v>
      </c>
      <c r="G10" s="5">
        <v>510</v>
      </c>
      <c r="H10" s="7">
        <v>540</v>
      </c>
      <c r="I10" s="5">
        <v>0</v>
      </c>
      <c r="J10" s="7">
        <v>1260</v>
      </c>
      <c r="K10" s="7">
        <v>620</v>
      </c>
      <c r="L10" s="5">
        <v>17969</v>
      </c>
      <c r="M10" s="5">
        <v>0</v>
      </c>
      <c r="N10" s="5">
        <v>3</v>
      </c>
      <c r="O10" s="5">
        <v>0</v>
      </c>
      <c r="P10" s="1" t="s">
        <v>25</v>
      </c>
      <c r="Q10" s="1" t="s">
        <v>19</v>
      </c>
      <c r="S10" t="s">
        <v>297</v>
      </c>
      <c r="Y10">
        <f>COUNTIFS(Table3[Adults], 1, Table3[Children], "&gt;0", Table3[GHH], "F")</f>
        <v>2</v>
      </c>
    </row>
    <row r="11" spans="1:27" x14ac:dyDescent="0.25">
      <c r="A11">
        <v>7.6296273689992977E-2</v>
      </c>
      <c r="B11" s="5" t="s">
        <v>31</v>
      </c>
      <c r="C11" s="5">
        <v>86000</v>
      </c>
      <c r="D11" s="5">
        <v>69207</v>
      </c>
      <c r="E11" s="7">
        <v>7821</v>
      </c>
      <c r="F11" s="5">
        <v>1043</v>
      </c>
      <c r="G11" s="5">
        <v>1200</v>
      </c>
      <c r="H11" s="7">
        <v>1440</v>
      </c>
      <c r="I11" s="5">
        <v>600</v>
      </c>
      <c r="J11" s="7">
        <v>1440</v>
      </c>
      <c r="K11" s="7">
        <v>800</v>
      </c>
      <c r="L11" s="5">
        <v>24248</v>
      </c>
      <c r="M11" s="5">
        <v>0</v>
      </c>
      <c r="N11" s="5">
        <v>2</v>
      </c>
      <c r="O11" s="5">
        <v>1</v>
      </c>
      <c r="P11" s="1" t="s">
        <v>23</v>
      </c>
      <c r="Q11" s="1" t="s">
        <v>26</v>
      </c>
    </row>
    <row r="12" spans="1:27" x14ac:dyDescent="0.25">
      <c r="A12">
        <v>7.7211828974272895E-2</v>
      </c>
      <c r="B12" s="5" t="s">
        <v>32</v>
      </c>
      <c r="C12" s="5">
        <v>24380</v>
      </c>
      <c r="D12" s="5">
        <v>24380</v>
      </c>
      <c r="E12" s="7">
        <v>10428</v>
      </c>
      <c r="F12" s="5">
        <v>782</v>
      </c>
      <c r="G12" s="5">
        <v>240</v>
      </c>
      <c r="H12" s="7">
        <v>300</v>
      </c>
      <c r="I12" s="5">
        <v>120</v>
      </c>
      <c r="J12" s="7">
        <v>1080</v>
      </c>
      <c r="K12" s="7">
        <v>1080</v>
      </c>
      <c r="L12" s="5">
        <v>16450</v>
      </c>
      <c r="M12" s="5">
        <v>0</v>
      </c>
      <c r="N12" s="5">
        <v>2</v>
      </c>
      <c r="O12" s="5">
        <v>1</v>
      </c>
      <c r="P12" s="1" t="s">
        <v>19</v>
      </c>
      <c r="Q12" s="1" t="s">
        <v>19</v>
      </c>
      <c r="S12" t="s">
        <v>298</v>
      </c>
      <c r="Y12" s="18">
        <f>Y9/Y8</f>
        <v>0.7142857142857143</v>
      </c>
    </row>
    <row r="13" spans="1:27" x14ac:dyDescent="0.25">
      <c r="A13">
        <v>9.2776268807031465E-2</v>
      </c>
      <c r="B13" s="5" t="s">
        <v>33</v>
      </c>
      <c r="C13" s="5">
        <v>37000</v>
      </c>
      <c r="D13" s="5">
        <v>30302</v>
      </c>
      <c r="E13" s="7">
        <v>4171</v>
      </c>
      <c r="F13" s="5">
        <v>0</v>
      </c>
      <c r="G13" s="5">
        <v>0</v>
      </c>
      <c r="H13" s="7">
        <v>480</v>
      </c>
      <c r="I13" s="5">
        <v>480</v>
      </c>
      <c r="J13" s="7">
        <v>840</v>
      </c>
      <c r="K13" s="7">
        <v>200</v>
      </c>
      <c r="L13" s="5">
        <v>8021</v>
      </c>
      <c r="M13" s="5">
        <v>0</v>
      </c>
      <c r="N13" s="5">
        <v>1</v>
      </c>
      <c r="O13" s="5">
        <v>0</v>
      </c>
      <c r="P13" s="1" t="s">
        <v>19</v>
      </c>
      <c r="Q13" s="1" t="s">
        <v>19</v>
      </c>
      <c r="S13" t="s">
        <v>299</v>
      </c>
      <c r="Y13" s="18">
        <f>Y10/Y8</f>
        <v>0.2857142857142857</v>
      </c>
    </row>
    <row r="14" spans="1:27" x14ac:dyDescent="0.25">
      <c r="A14">
        <v>9.4912564470351277E-2</v>
      </c>
      <c r="B14" s="5" t="s">
        <v>34</v>
      </c>
      <c r="C14" s="5">
        <v>51600</v>
      </c>
      <c r="D14" s="5">
        <v>40768</v>
      </c>
      <c r="E14" s="7">
        <v>4171</v>
      </c>
      <c r="F14" s="5">
        <v>1043</v>
      </c>
      <c r="G14" s="5">
        <v>3000</v>
      </c>
      <c r="H14" s="7">
        <v>1200</v>
      </c>
      <c r="I14" s="5">
        <v>960</v>
      </c>
      <c r="J14" s="7">
        <v>780</v>
      </c>
      <c r="K14" s="7">
        <v>1200</v>
      </c>
      <c r="L14" s="5">
        <v>18301</v>
      </c>
      <c r="M14" s="5">
        <v>0</v>
      </c>
      <c r="N14" s="5">
        <v>1</v>
      </c>
      <c r="O14" s="5">
        <v>0</v>
      </c>
      <c r="P14" s="1" t="s">
        <v>25</v>
      </c>
      <c r="Q14" s="1" t="s">
        <v>26</v>
      </c>
    </row>
    <row r="15" spans="1:27" x14ac:dyDescent="0.25">
      <c r="A15">
        <v>9.7048860133671075E-2</v>
      </c>
      <c r="B15" s="5" t="s">
        <v>35</v>
      </c>
      <c r="C15" s="5">
        <v>60000</v>
      </c>
      <c r="D15" s="5">
        <v>50618</v>
      </c>
      <c r="E15" s="7">
        <v>5214</v>
      </c>
      <c r="F15" s="5">
        <v>2607</v>
      </c>
      <c r="G15" s="5">
        <v>3600</v>
      </c>
      <c r="H15" s="7">
        <v>3840</v>
      </c>
      <c r="I15" s="5">
        <v>0</v>
      </c>
      <c r="J15" s="7">
        <v>1200</v>
      </c>
      <c r="K15" s="7">
        <v>3200</v>
      </c>
      <c r="L15" s="5">
        <v>27768</v>
      </c>
      <c r="M15" s="5">
        <v>0</v>
      </c>
      <c r="N15" s="5">
        <v>2</v>
      </c>
      <c r="O15" s="5">
        <v>0</v>
      </c>
      <c r="P15" s="1" t="s">
        <v>25</v>
      </c>
      <c r="Q15" s="1" t="s">
        <v>26</v>
      </c>
    </row>
    <row r="16" spans="1:27" x14ac:dyDescent="0.25">
      <c r="A16">
        <v>9.9185155796990887E-2</v>
      </c>
      <c r="B16" s="5" t="s">
        <v>36</v>
      </c>
      <c r="C16" s="5">
        <v>17286</v>
      </c>
      <c r="D16" s="5">
        <v>17286</v>
      </c>
      <c r="E16" s="7">
        <v>3128</v>
      </c>
      <c r="F16" s="5">
        <v>0</v>
      </c>
      <c r="G16" s="5">
        <v>600</v>
      </c>
      <c r="H16" s="7">
        <v>720</v>
      </c>
      <c r="I16" s="5">
        <v>0</v>
      </c>
      <c r="J16" s="7">
        <v>1200</v>
      </c>
      <c r="K16" s="7">
        <v>2600</v>
      </c>
      <c r="L16" s="5">
        <v>9852</v>
      </c>
      <c r="M16" s="5">
        <v>0</v>
      </c>
      <c r="N16" s="5">
        <v>2</v>
      </c>
      <c r="O16" s="5">
        <v>0</v>
      </c>
      <c r="P16" s="1" t="s">
        <v>19</v>
      </c>
      <c r="Q16" s="1" t="s">
        <v>19</v>
      </c>
      <c r="S16" t="s">
        <v>302</v>
      </c>
    </row>
    <row r="17" spans="1:21" x14ac:dyDescent="0.25">
      <c r="A17">
        <v>0.10132145146031069</v>
      </c>
      <c r="B17" s="5" t="s">
        <v>37</v>
      </c>
      <c r="C17" s="5">
        <v>163698</v>
      </c>
      <c r="D17" s="5">
        <v>122541</v>
      </c>
      <c r="E17" s="7">
        <v>8342</v>
      </c>
      <c r="F17" s="5">
        <v>0</v>
      </c>
      <c r="G17" s="5">
        <v>1080</v>
      </c>
      <c r="H17" s="7">
        <v>1920</v>
      </c>
      <c r="I17" s="5">
        <v>600</v>
      </c>
      <c r="J17" s="7">
        <v>960</v>
      </c>
      <c r="K17" s="7">
        <v>1500</v>
      </c>
      <c r="L17" s="5">
        <v>27540</v>
      </c>
      <c r="M17" s="5">
        <v>2</v>
      </c>
      <c r="N17" s="5">
        <v>2</v>
      </c>
      <c r="O17" s="5">
        <v>1</v>
      </c>
      <c r="P17" s="1" t="s">
        <v>19</v>
      </c>
      <c r="Q17" s="1" t="s">
        <v>26</v>
      </c>
      <c r="S17" t="s">
        <v>303</v>
      </c>
    </row>
    <row r="18" spans="1:21" x14ac:dyDescent="0.25">
      <c r="A18">
        <v>0.10528885769219032</v>
      </c>
      <c r="B18" s="5" t="s">
        <v>38</v>
      </c>
      <c r="C18" s="5">
        <v>30524</v>
      </c>
      <c r="D18" s="5">
        <v>25671</v>
      </c>
      <c r="E18" s="7">
        <v>6257</v>
      </c>
      <c r="F18" s="5">
        <v>1043</v>
      </c>
      <c r="G18" s="5">
        <v>240</v>
      </c>
      <c r="H18" s="7">
        <v>300</v>
      </c>
      <c r="I18" s="5">
        <v>0</v>
      </c>
      <c r="J18" s="7">
        <v>240</v>
      </c>
      <c r="K18" s="7">
        <v>1050</v>
      </c>
      <c r="L18" s="5">
        <v>12490</v>
      </c>
      <c r="M18" s="5">
        <v>0</v>
      </c>
      <c r="N18" s="5">
        <v>1</v>
      </c>
      <c r="O18" s="5">
        <v>1</v>
      </c>
      <c r="P18" s="1" t="s">
        <v>19</v>
      </c>
      <c r="Q18" s="1" t="s">
        <v>19</v>
      </c>
      <c r="S18">
        <f xml:space="preserve"> COUNTIFS(Table3[Adults], 1, Table3[Children], "&gt;0", Table3[OwnHouse], 0)</f>
        <v>6</v>
      </c>
    </row>
    <row r="19" spans="1:21" x14ac:dyDescent="0.25">
      <c r="A19">
        <v>0.10589922788171027</v>
      </c>
      <c r="B19" s="5" t="s">
        <v>39</v>
      </c>
      <c r="C19" s="5">
        <v>27001</v>
      </c>
      <c r="D19" s="5">
        <v>26262</v>
      </c>
      <c r="E19" s="7">
        <v>7300</v>
      </c>
      <c r="F19" s="5">
        <v>521</v>
      </c>
      <c r="G19" s="5">
        <v>0</v>
      </c>
      <c r="H19" s="7">
        <v>420</v>
      </c>
      <c r="I19" s="5">
        <v>240</v>
      </c>
      <c r="J19" s="7">
        <v>120</v>
      </c>
      <c r="K19" s="7">
        <v>1420</v>
      </c>
      <c r="L19" s="5">
        <v>15751</v>
      </c>
      <c r="M19" s="5">
        <v>1</v>
      </c>
      <c r="N19" s="5">
        <v>2</v>
      </c>
      <c r="O19" s="5">
        <v>1</v>
      </c>
      <c r="P19" s="1" t="s">
        <v>23</v>
      </c>
      <c r="Q19" s="1" t="s">
        <v>19</v>
      </c>
      <c r="S19" t="s">
        <v>304</v>
      </c>
    </row>
    <row r="20" spans="1:21" x14ac:dyDescent="0.25">
      <c r="A20">
        <v>0.11597033600878934</v>
      </c>
      <c r="B20" s="5" t="s">
        <v>40</v>
      </c>
      <c r="C20" s="5">
        <v>54060</v>
      </c>
      <c r="D20" s="5">
        <v>42529</v>
      </c>
      <c r="E20" s="7">
        <v>5214</v>
      </c>
      <c r="F20" s="5">
        <v>1043</v>
      </c>
      <c r="G20" s="5">
        <v>840</v>
      </c>
      <c r="H20" s="7">
        <v>2400</v>
      </c>
      <c r="I20" s="5">
        <v>0</v>
      </c>
      <c r="J20" s="7">
        <v>1200</v>
      </c>
      <c r="K20" s="7">
        <v>600</v>
      </c>
      <c r="L20" s="5">
        <v>19297</v>
      </c>
      <c r="M20" s="5">
        <v>0</v>
      </c>
      <c r="N20" s="5">
        <v>1</v>
      </c>
      <c r="O20" s="5">
        <v>1</v>
      </c>
      <c r="P20" s="1" t="s">
        <v>19</v>
      </c>
      <c r="Q20" s="1" t="s">
        <v>19</v>
      </c>
      <c r="S20">
        <f>COUNTIFS(Table3[Adults], 1, Table3[Children], "&gt;0")</f>
        <v>7</v>
      </c>
    </row>
    <row r="21" spans="1:21" x14ac:dyDescent="0.25">
      <c r="A21">
        <v>0.11780144657734916</v>
      </c>
      <c r="B21" s="5" t="s">
        <v>41</v>
      </c>
      <c r="C21" s="5">
        <v>14300</v>
      </c>
      <c r="D21" s="5">
        <v>14054</v>
      </c>
      <c r="E21" s="7">
        <v>7821</v>
      </c>
      <c r="F21" s="5">
        <v>522</v>
      </c>
      <c r="G21" s="5">
        <v>1680</v>
      </c>
      <c r="H21" s="7">
        <v>3000</v>
      </c>
      <c r="I21" s="5">
        <v>600</v>
      </c>
      <c r="J21" s="7">
        <v>1440</v>
      </c>
      <c r="K21" s="7">
        <v>1700</v>
      </c>
      <c r="L21" s="5">
        <v>23493</v>
      </c>
      <c r="M21" s="5">
        <v>0</v>
      </c>
      <c r="N21" s="5">
        <v>2</v>
      </c>
      <c r="O21" s="5">
        <v>1</v>
      </c>
      <c r="P21" s="1" t="s">
        <v>18</v>
      </c>
      <c r="Q21" s="1" t="s">
        <v>26</v>
      </c>
    </row>
    <row r="22" spans="1:21" x14ac:dyDescent="0.25">
      <c r="A22">
        <v>0.12848292489394819</v>
      </c>
      <c r="B22" s="5" t="s">
        <v>42</v>
      </c>
      <c r="C22" s="5">
        <v>13640</v>
      </c>
      <c r="D22" s="5">
        <v>13640</v>
      </c>
      <c r="E22" s="7">
        <v>3650</v>
      </c>
      <c r="F22" s="5">
        <v>0</v>
      </c>
      <c r="G22" s="5">
        <v>600</v>
      </c>
      <c r="H22" s="7">
        <v>600</v>
      </c>
      <c r="I22" s="5">
        <v>600</v>
      </c>
      <c r="J22" s="7">
        <v>600</v>
      </c>
      <c r="K22" s="7">
        <v>500</v>
      </c>
      <c r="L22" s="5">
        <v>8914</v>
      </c>
      <c r="M22" s="5">
        <v>0</v>
      </c>
      <c r="N22" s="5">
        <v>1</v>
      </c>
      <c r="O22" s="5">
        <v>0</v>
      </c>
      <c r="P22" s="1" t="s">
        <v>25</v>
      </c>
      <c r="Q22" s="1" t="s">
        <v>26</v>
      </c>
      <c r="S22" t="s">
        <v>305</v>
      </c>
      <c r="U22" s="18"/>
    </row>
    <row r="23" spans="1:21" x14ac:dyDescent="0.25">
      <c r="A23">
        <v>0.13458662678914762</v>
      </c>
      <c r="B23" s="5" t="s">
        <v>43</v>
      </c>
      <c r="C23" s="5">
        <v>108988</v>
      </c>
      <c r="D23" s="5">
        <v>85683</v>
      </c>
      <c r="E23" s="7">
        <v>4693</v>
      </c>
      <c r="F23" s="5">
        <v>521</v>
      </c>
      <c r="G23" s="5">
        <v>480</v>
      </c>
      <c r="H23" s="7">
        <v>720</v>
      </c>
      <c r="I23" s="5">
        <v>480</v>
      </c>
      <c r="J23" s="7">
        <v>1200</v>
      </c>
      <c r="K23" s="7">
        <v>1800</v>
      </c>
      <c r="L23" s="5">
        <v>13946</v>
      </c>
      <c r="M23" s="5">
        <v>0</v>
      </c>
      <c r="N23" s="5">
        <v>2</v>
      </c>
      <c r="O23" s="5">
        <v>1</v>
      </c>
      <c r="P23" s="1" t="s">
        <v>18</v>
      </c>
      <c r="Q23" s="1" t="s">
        <v>19</v>
      </c>
      <c r="S23" s="18">
        <f>S18/S20</f>
        <v>0.8571428571428571</v>
      </c>
    </row>
    <row r="24" spans="1:21" x14ac:dyDescent="0.25">
      <c r="A24">
        <v>0.14465773491622669</v>
      </c>
      <c r="B24" s="5" t="s">
        <v>44</v>
      </c>
      <c r="C24" s="5">
        <v>123000</v>
      </c>
      <c r="D24" s="5">
        <v>82284</v>
      </c>
      <c r="E24" s="7">
        <v>5214</v>
      </c>
      <c r="F24" s="5">
        <v>3911</v>
      </c>
      <c r="G24" s="5">
        <v>480</v>
      </c>
      <c r="H24" s="7">
        <v>0</v>
      </c>
      <c r="I24" s="5">
        <v>600</v>
      </c>
      <c r="J24" s="7">
        <v>600</v>
      </c>
      <c r="K24" s="7">
        <v>600</v>
      </c>
      <c r="L24" s="5">
        <v>15209</v>
      </c>
      <c r="M24" s="5">
        <v>0</v>
      </c>
      <c r="N24" s="5">
        <v>1</v>
      </c>
      <c r="O24" s="5">
        <v>0</v>
      </c>
      <c r="P24" s="1" t="s">
        <v>23</v>
      </c>
      <c r="Q24" s="1" t="s">
        <v>26</v>
      </c>
    </row>
    <row r="25" spans="1:21" x14ac:dyDescent="0.25">
      <c r="A25">
        <v>0.14496292001098668</v>
      </c>
      <c r="B25" s="5" t="s">
        <v>45</v>
      </c>
      <c r="C25" s="5">
        <v>71342</v>
      </c>
      <c r="D25" s="5">
        <v>59373</v>
      </c>
      <c r="E25" s="7">
        <v>15642</v>
      </c>
      <c r="F25" s="5">
        <v>521</v>
      </c>
      <c r="G25" s="5">
        <v>540</v>
      </c>
      <c r="H25" s="7">
        <v>2250</v>
      </c>
      <c r="I25" s="5">
        <v>3300</v>
      </c>
      <c r="J25" s="7">
        <v>1140</v>
      </c>
      <c r="K25" s="7">
        <v>1275</v>
      </c>
      <c r="L25" s="5">
        <v>37302</v>
      </c>
      <c r="M25" s="5">
        <v>1</v>
      </c>
      <c r="N25" s="5">
        <v>3</v>
      </c>
      <c r="O25" s="5">
        <v>1</v>
      </c>
      <c r="P25" s="1" t="s">
        <v>19</v>
      </c>
      <c r="Q25" s="1" t="s">
        <v>26</v>
      </c>
    </row>
    <row r="26" spans="1:21" x14ac:dyDescent="0.25">
      <c r="A26">
        <v>0.15076143681142612</v>
      </c>
      <c r="B26" s="5" t="s">
        <v>46</v>
      </c>
      <c r="C26" s="5">
        <v>72000</v>
      </c>
      <c r="D26" s="5">
        <v>59175</v>
      </c>
      <c r="E26" s="7">
        <v>6257</v>
      </c>
      <c r="F26" s="5">
        <v>3389</v>
      </c>
      <c r="G26" s="5">
        <v>2400</v>
      </c>
      <c r="H26" s="7">
        <v>2280</v>
      </c>
      <c r="I26" s="5">
        <v>300</v>
      </c>
      <c r="J26" s="7">
        <v>690</v>
      </c>
      <c r="K26" s="7">
        <v>1550</v>
      </c>
      <c r="L26" s="5">
        <v>24631</v>
      </c>
      <c r="M26" s="5">
        <v>0</v>
      </c>
      <c r="N26" s="5">
        <v>2</v>
      </c>
      <c r="O26" s="5">
        <v>1</v>
      </c>
      <c r="P26" s="1" t="s">
        <v>23</v>
      </c>
      <c r="Q26" s="1" t="s">
        <v>19</v>
      </c>
    </row>
    <row r="27" spans="1:21" x14ac:dyDescent="0.25">
      <c r="A27">
        <v>0.15961180455946533</v>
      </c>
      <c r="B27" s="5" t="s">
        <v>47</v>
      </c>
      <c r="C27" s="5">
        <v>283447</v>
      </c>
      <c r="D27" s="5">
        <v>194154</v>
      </c>
      <c r="E27" s="7">
        <v>6257</v>
      </c>
      <c r="F27" s="5">
        <v>1564</v>
      </c>
      <c r="G27" s="5">
        <v>2400</v>
      </c>
      <c r="H27" s="7">
        <v>720</v>
      </c>
      <c r="I27" s="5">
        <v>1200</v>
      </c>
      <c r="J27" s="7">
        <v>2400</v>
      </c>
      <c r="K27" s="7">
        <v>930</v>
      </c>
      <c r="L27" s="5">
        <v>34053</v>
      </c>
      <c r="M27" s="5">
        <v>0</v>
      </c>
      <c r="N27" s="5">
        <v>3</v>
      </c>
      <c r="O27" s="5">
        <v>1</v>
      </c>
      <c r="P27" s="1" t="s">
        <v>18</v>
      </c>
      <c r="Q27" s="1" t="s">
        <v>26</v>
      </c>
    </row>
    <row r="28" spans="1:21" x14ac:dyDescent="0.25">
      <c r="A28">
        <v>0.16418958098086492</v>
      </c>
      <c r="B28" s="5" t="s">
        <v>48</v>
      </c>
      <c r="C28" s="5">
        <v>13949</v>
      </c>
      <c r="D28" s="5">
        <v>13138</v>
      </c>
      <c r="E28" s="7">
        <v>6257</v>
      </c>
      <c r="F28" s="5">
        <v>2086</v>
      </c>
      <c r="G28" s="5">
        <v>240</v>
      </c>
      <c r="H28" s="7">
        <v>600</v>
      </c>
      <c r="I28" s="5">
        <v>360</v>
      </c>
      <c r="J28" s="7">
        <v>0</v>
      </c>
      <c r="K28" s="7">
        <v>165</v>
      </c>
      <c r="L28" s="5">
        <v>9708</v>
      </c>
      <c r="M28" s="5">
        <v>0</v>
      </c>
      <c r="N28" s="5">
        <v>1</v>
      </c>
      <c r="O28" s="5">
        <v>0</v>
      </c>
      <c r="P28" s="1" t="s">
        <v>25</v>
      </c>
      <c r="Q28" s="1" t="s">
        <v>26</v>
      </c>
    </row>
    <row r="29" spans="1:21" x14ac:dyDescent="0.25">
      <c r="A29">
        <v>0.17090365306558428</v>
      </c>
      <c r="B29" s="5" t="s">
        <v>49</v>
      </c>
      <c r="C29" s="5">
        <v>14532</v>
      </c>
      <c r="D29" s="5">
        <v>14532</v>
      </c>
      <c r="E29" s="7">
        <v>4953</v>
      </c>
      <c r="F29" s="5">
        <v>0</v>
      </c>
      <c r="G29" s="5">
        <v>624</v>
      </c>
      <c r="H29" s="7">
        <v>60</v>
      </c>
      <c r="I29" s="5">
        <v>60</v>
      </c>
      <c r="J29" s="7">
        <v>120</v>
      </c>
      <c r="K29" s="7">
        <v>5</v>
      </c>
      <c r="L29" s="5">
        <v>6358</v>
      </c>
      <c r="M29" s="5">
        <v>0</v>
      </c>
      <c r="N29" s="5">
        <v>1</v>
      </c>
      <c r="O29" s="5">
        <v>1</v>
      </c>
      <c r="P29" s="1" t="s">
        <v>18</v>
      </c>
      <c r="Q29" s="1" t="s">
        <v>26</v>
      </c>
    </row>
    <row r="30" spans="1:21" x14ac:dyDescent="0.25">
      <c r="A30">
        <v>0.17090365306558428</v>
      </c>
      <c r="B30" s="5" t="s">
        <v>50</v>
      </c>
      <c r="C30" s="5">
        <v>70928</v>
      </c>
      <c r="D30" s="5">
        <v>56940</v>
      </c>
      <c r="E30" s="7">
        <v>19553</v>
      </c>
      <c r="F30" s="5">
        <v>0</v>
      </c>
      <c r="G30" s="5">
        <v>480</v>
      </c>
      <c r="H30" s="7">
        <v>1740</v>
      </c>
      <c r="I30" s="5">
        <v>1380</v>
      </c>
      <c r="J30" s="7">
        <v>1080</v>
      </c>
      <c r="K30" s="7">
        <v>1475</v>
      </c>
      <c r="L30" s="5">
        <v>34118</v>
      </c>
      <c r="M30" s="5">
        <v>3</v>
      </c>
      <c r="N30" s="5">
        <v>2</v>
      </c>
      <c r="O30" s="5">
        <v>1</v>
      </c>
      <c r="P30" s="1" t="s">
        <v>19</v>
      </c>
      <c r="Q30" s="1" t="s">
        <v>26</v>
      </c>
    </row>
    <row r="31" spans="1:21" x14ac:dyDescent="0.25">
      <c r="A31">
        <v>0.18036439100314341</v>
      </c>
      <c r="B31" s="5" t="s">
        <v>51</v>
      </c>
      <c r="C31" s="5">
        <v>180061</v>
      </c>
      <c r="D31" s="5">
        <v>127627</v>
      </c>
      <c r="E31" s="7">
        <v>7821</v>
      </c>
      <c r="F31" s="5">
        <v>1043</v>
      </c>
      <c r="G31" s="5">
        <v>2100</v>
      </c>
      <c r="H31" s="7">
        <v>3240</v>
      </c>
      <c r="I31" s="5">
        <v>3600</v>
      </c>
      <c r="J31" s="7">
        <v>1860</v>
      </c>
      <c r="K31" s="7">
        <v>1400</v>
      </c>
      <c r="L31" s="5">
        <v>30684</v>
      </c>
      <c r="M31" s="5">
        <v>0</v>
      </c>
      <c r="N31" s="5">
        <v>2</v>
      </c>
      <c r="O31" s="5">
        <v>0</v>
      </c>
      <c r="P31" s="1" t="s">
        <v>23</v>
      </c>
      <c r="Q31" s="1" t="s">
        <v>19</v>
      </c>
    </row>
    <row r="32" spans="1:21" x14ac:dyDescent="0.25">
      <c r="A32">
        <v>0.19409772026734215</v>
      </c>
      <c r="B32" s="5" t="s">
        <v>52</v>
      </c>
      <c r="C32" s="5">
        <v>87000</v>
      </c>
      <c r="D32" s="5">
        <v>69958</v>
      </c>
      <c r="E32" s="7">
        <v>10428</v>
      </c>
      <c r="F32" s="5">
        <v>782</v>
      </c>
      <c r="G32" s="5">
        <v>600</v>
      </c>
      <c r="H32" s="7">
        <v>3000</v>
      </c>
      <c r="I32" s="5">
        <v>1920</v>
      </c>
      <c r="J32" s="7">
        <v>1140</v>
      </c>
      <c r="K32" s="7">
        <v>800</v>
      </c>
      <c r="L32" s="5">
        <v>35073</v>
      </c>
      <c r="M32" s="5">
        <v>0</v>
      </c>
      <c r="N32" s="5">
        <v>2</v>
      </c>
      <c r="O32" s="5">
        <v>1</v>
      </c>
      <c r="P32" s="1" t="s">
        <v>23</v>
      </c>
      <c r="Q32" s="1" t="s">
        <v>26</v>
      </c>
    </row>
    <row r="33" spans="1:17" x14ac:dyDescent="0.25">
      <c r="A33">
        <v>0.2053895687734611</v>
      </c>
      <c r="B33" s="5" t="s">
        <v>53</v>
      </c>
      <c r="C33" s="5">
        <v>38254</v>
      </c>
      <c r="D33" s="5">
        <v>34533</v>
      </c>
      <c r="E33" s="7">
        <v>7821</v>
      </c>
      <c r="F33" s="5">
        <v>0</v>
      </c>
      <c r="G33" s="5">
        <v>480</v>
      </c>
      <c r="H33" s="7">
        <v>720</v>
      </c>
      <c r="I33" s="5">
        <v>600</v>
      </c>
      <c r="J33" s="7">
        <v>1080</v>
      </c>
      <c r="K33" s="7">
        <v>660</v>
      </c>
      <c r="L33" s="5">
        <v>11861</v>
      </c>
      <c r="M33" s="5">
        <v>1</v>
      </c>
      <c r="N33" s="5">
        <v>2</v>
      </c>
      <c r="O33" s="5">
        <v>0</v>
      </c>
      <c r="P33" s="1" t="s">
        <v>54</v>
      </c>
      <c r="Q33" s="1" t="s">
        <v>19</v>
      </c>
    </row>
    <row r="34" spans="1:17" x14ac:dyDescent="0.25">
      <c r="A34">
        <v>0.20569475386822109</v>
      </c>
      <c r="B34" s="5" t="s">
        <v>55</v>
      </c>
      <c r="C34" s="5">
        <v>144139</v>
      </c>
      <c r="D34" s="5">
        <v>106705</v>
      </c>
      <c r="E34" s="7">
        <v>8082</v>
      </c>
      <c r="F34" s="5">
        <v>913</v>
      </c>
      <c r="G34" s="5">
        <v>960</v>
      </c>
      <c r="H34" s="7">
        <v>1800</v>
      </c>
      <c r="I34" s="5">
        <v>600</v>
      </c>
      <c r="J34" s="7">
        <v>600</v>
      </c>
      <c r="K34" s="7">
        <v>1398</v>
      </c>
      <c r="L34" s="5">
        <v>20515</v>
      </c>
      <c r="M34" s="5">
        <v>0</v>
      </c>
      <c r="N34" s="5">
        <v>2</v>
      </c>
      <c r="O34" s="5">
        <v>1</v>
      </c>
      <c r="P34" s="1" t="s">
        <v>23</v>
      </c>
      <c r="Q34" s="1" t="s">
        <v>19</v>
      </c>
    </row>
    <row r="35" spans="1:17" x14ac:dyDescent="0.25">
      <c r="A35">
        <v>0.21454512161626027</v>
      </c>
      <c r="B35" s="5" t="s">
        <v>56</v>
      </c>
      <c r="C35" s="5">
        <v>24371</v>
      </c>
      <c r="D35" s="5">
        <v>21920</v>
      </c>
      <c r="E35" s="7">
        <v>6257</v>
      </c>
      <c r="F35" s="5">
        <v>209</v>
      </c>
      <c r="G35" s="5">
        <v>0</v>
      </c>
      <c r="H35" s="7">
        <v>300</v>
      </c>
      <c r="I35" s="5">
        <v>120</v>
      </c>
      <c r="J35" s="7">
        <v>720</v>
      </c>
      <c r="K35" s="7">
        <v>70</v>
      </c>
      <c r="L35" s="5">
        <v>7928</v>
      </c>
      <c r="M35" s="5">
        <v>0</v>
      </c>
      <c r="N35" s="5">
        <v>1</v>
      </c>
      <c r="O35" s="5">
        <v>1</v>
      </c>
      <c r="P35" s="1" t="s">
        <v>54</v>
      </c>
      <c r="Q35" s="1" t="s">
        <v>26</v>
      </c>
    </row>
    <row r="36" spans="1:17" x14ac:dyDescent="0.25">
      <c r="A36">
        <v>0.22186956389049961</v>
      </c>
      <c r="B36" s="5" t="s">
        <v>57</v>
      </c>
      <c r="C36" s="5">
        <v>104082</v>
      </c>
      <c r="D36" s="5">
        <v>82296</v>
      </c>
      <c r="E36" s="7">
        <v>4432</v>
      </c>
      <c r="F36" s="5">
        <v>2086</v>
      </c>
      <c r="G36" s="5">
        <v>600</v>
      </c>
      <c r="H36" s="7">
        <v>480</v>
      </c>
      <c r="I36" s="5">
        <v>540</v>
      </c>
      <c r="J36" s="7">
        <v>1320</v>
      </c>
      <c r="K36" s="7">
        <v>570</v>
      </c>
      <c r="L36" s="5">
        <v>14089</v>
      </c>
      <c r="M36" s="5">
        <v>0</v>
      </c>
      <c r="N36" s="5">
        <v>2</v>
      </c>
      <c r="O36" s="5">
        <v>0</v>
      </c>
      <c r="P36" s="1" t="s">
        <v>23</v>
      </c>
      <c r="Q36" s="1" t="s">
        <v>26</v>
      </c>
    </row>
    <row r="37" spans="1:17" x14ac:dyDescent="0.25">
      <c r="A37">
        <v>0.22247993408001954</v>
      </c>
      <c r="B37" s="5" t="s">
        <v>58</v>
      </c>
      <c r="C37" s="5">
        <v>50640</v>
      </c>
      <c r="D37" s="5">
        <v>50640</v>
      </c>
      <c r="E37" s="7">
        <v>14599</v>
      </c>
      <c r="F37" s="5">
        <v>261</v>
      </c>
      <c r="G37" s="5">
        <v>0</v>
      </c>
      <c r="H37" s="7">
        <v>1920</v>
      </c>
      <c r="I37" s="5">
        <v>1920</v>
      </c>
      <c r="J37" s="7">
        <v>2160</v>
      </c>
      <c r="K37" s="7">
        <v>800</v>
      </c>
      <c r="L37" s="5">
        <v>33845</v>
      </c>
      <c r="M37" s="5">
        <v>0</v>
      </c>
      <c r="N37" s="5">
        <v>2</v>
      </c>
      <c r="O37" s="5">
        <v>1</v>
      </c>
      <c r="P37" s="1" t="s">
        <v>19</v>
      </c>
      <c r="Q37" s="1" t="s">
        <v>19</v>
      </c>
    </row>
    <row r="38" spans="1:17" x14ac:dyDescent="0.25">
      <c r="A38">
        <v>0.22339548936429945</v>
      </c>
      <c r="B38" s="5" t="s">
        <v>59</v>
      </c>
      <c r="C38" s="5">
        <v>62100</v>
      </c>
      <c r="D38" s="5">
        <v>52115</v>
      </c>
      <c r="E38" s="7">
        <v>6257</v>
      </c>
      <c r="F38" s="5">
        <v>131</v>
      </c>
      <c r="G38" s="5">
        <v>480</v>
      </c>
      <c r="H38" s="7">
        <v>900</v>
      </c>
      <c r="I38" s="5">
        <v>1320</v>
      </c>
      <c r="J38" s="7">
        <v>600</v>
      </c>
      <c r="K38" s="7">
        <v>1000</v>
      </c>
      <c r="L38" s="5">
        <v>18498</v>
      </c>
      <c r="M38" s="5">
        <v>0</v>
      </c>
      <c r="N38" s="5">
        <v>2</v>
      </c>
      <c r="O38" s="5">
        <v>1</v>
      </c>
      <c r="P38" s="1" t="s">
        <v>23</v>
      </c>
      <c r="Q38" s="1" t="s">
        <v>26</v>
      </c>
    </row>
    <row r="39" spans="1:17" x14ac:dyDescent="0.25">
      <c r="A39">
        <v>0.22431104464857937</v>
      </c>
      <c r="B39" s="5" t="s">
        <v>60</v>
      </c>
      <c r="C39" s="5">
        <v>114436</v>
      </c>
      <c r="D39" s="5">
        <v>97234</v>
      </c>
      <c r="E39" s="7">
        <v>10689</v>
      </c>
      <c r="F39" s="5">
        <v>261</v>
      </c>
      <c r="G39" s="5">
        <v>180</v>
      </c>
      <c r="H39" s="7">
        <v>1200</v>
      </c>
      <c r="I39" s="5">
        <v>240</v>
      </c>
      <c r="J39" s="7">
        <v>780</v>
      </c>
      <c r="K39" s="7">
        <v>1670</v>
      </c>
      <c r="L39" s="5">
        <v>19185</v>
      </c>
      <c r="M39" s="5">
        <v>0</v>
      </c>
      <c r="N39" s="5">
        <v>3</v>
      </c>
      <c r="O39" s="5">
        <v>1</v>
      </c>
      <c r="P39" s="1" t="s">
        <v>25</v>
      </c>
      <c r="Q39" s="1" t="s">
        <v>19</v>
      </c>
    </row>
    <row r="40" spans="1:17" x14ac:dyDescent="0.25">
      <c r="A40">
        <v>0.22675252540665913</v>
      </c>
      <c r="B40" s="5" t="s">
        <v>61</v>
      </c>
      <c r="C40" s="5">
        <v>18000</v>
      </c>
      <c r="D40" s="5">
        <v>17724</v>
      </c>
      <c r="E40" s="7">
        <v>6257</v>
      </c>
      <c r="F40" s="5">
        <v>261</v>
      </c>
      <c r="G40" s="5">
        <v>240</v>
      </c>
      <c r="H40" s="7">
        <v>1680</v>
      </c>
      <c r="I40" s="5">
        <v>1680</v>
      </c>
      <c r="J40" s="7">
        <v>600</v>
      </c>
      <c r="K40" s="7">
        <v>400</v>
      </c>
      <c r="L40" s="5">
        <v>15802</v>
      </c>
      <c r="M40" s="5">
        <v>0</v>
      </c>
      <c r="N40" s="5">
        <v>2</v>
      </c>
      <c r="O40" s="5">
        <v>1</v>
      </c>
      <c r="P40" s="1" t="s">
        <v>25</v>
      </c>
      <c r="Q40" s="1" t="s">
        <v>26</v>
      </c>
    </row>
    <row r="41" spans="1:17" x14ac:dyDescent="0.25">
      <c r="A41">
        <v>0.23438215277565844</v>
      </c>
      <c r="B41" s="5" t="s">
        <v>62</v>
      </c>
      <c r="C41" s="5">
        <v>120060</v>
      </c>
      <c r="D41" s="5">
        <v>91802</v>
      </c>
      <c r="E41" s="7">
        <v>10428</v>
      </c>
      <c r="F41" s="5">
        <v>2607</v>
      </c>
      <c r="G41" s="5">
        <v>4800</v>
      </c>
      <c r="H41" s="7">
        <v>2400</v>
      </c>
      <c r="I41" s="5">
        <v>2400</v>
      </c>
      <c r="J41" s="7">
        <v>2400</v>
      </c>
      <c r="K41" s="7">
        <v>1000</v>
      </c>
      <c r="L41" s="5">
        <v>49635</v>
      </c>
      <c r="M41" s="5">
        <v>0</v>
      </c>
      <c r="N41" s="5">
        <v>3</v>
      </c>
      <c r="O41" s="5">
        <v>1</v>
      </c>
      <c r="P41" s="1" t="s">
        <v>19</v>
      </c>
      <c r="Q41" s="1" t="s">
        <v>19</v>
      </c>
    </row>
    <row r="42" spans="1:17" x14ac:dyDescent="0.25">
      <c r="A42">
        <v>0.24353770561845761</v>
      </c>
      <c r="B42" s="5" t="s">
        <v>63</v>
      </c>
      <c r="C42" s="5">
        <v>64234</v>
      </c>
      <c r="D42" s="5">
        <v>55625</v>
      </c>
      <c r="E42" s="7">
        <v>10428</v>
      </c>
      <c r="F42" s="5">
        <v>0</v>
      </c>
      <c r="G42" s="5">
        <v>720</v>
      </c>
      <c r="H42" s="7">
        <v>1440</v>
      </c>
      <c r="I42" s="5">
        <v>600</v>
      </c>
      <c r="J42" s="7">
        <v>1200</v>
      </c>
      <c r="K42" s="7">
        <v>2000</v>
      </c>
      <c r="L42" s="5">
        <v>24048</v>
      </c>
      <c r="M42" s="5">
        <v>0</v>
      </c>
      <c r="N42" s="5">
        <v>3</v>
      </c>
      <c r="O42" s="5">
        <v>1</v>
      </c>
      <c r="P42" s="1" t="s">
        <v>23</v>
      </c>
      <c r="Q42" s="1" t="s">
        <v>19</v>
      </c>
    </row>
    <row r="43" spans="1:17" x14ac:dyDescent="0.25">
      <c r="A43">
        <v>0.24903103732413709</v>
      </c>
      <c r="B43" s="5" t="s">
        <v>64</v>
      </c>
      <c r="C43" s="5">
        <v>61399</v>
      </c>
      <c r="D43" s="5">
        <v>52881</v>
      </c>
      <c r="E43" s="7">
        <v>10428</v>
      </c>
      <c r="F43" s="5">
        <v>3128</v>
      </c>
      <c r="G43" s="5">
        <v>1200</v>
      </c>
      <c r="H43" s="7">
        <v>720</v>
      </c>
      <c r="I43" s="5">
        <v>1200</v>
      </c>
      <c r="J43" s="7">
        <v>4800</v>
      </c>
      <c r="K43" s="7">
        <v>2300</v>
      </c>
      <c r="L43" s="5">
        <v>29340</v>
      </c>
      <c r="M43" s="5">
        <v>1</v>
      </c>
      <c r="N43" s="5">
        <v>3</v>
      </c>
      <c r="O43" s="5">
        <v>0</v>
      </c>
      <c r="P43" s="1" t="s">
        <v>18</v>
      </c>
      <c r="Q43" s="1" t="s">
        <v>19</v>
      </c>
    </row>
    <row r="44" spans="1:17" x14ac:dyDescent="0.25">
      <c r="A44">
        <v>0.25391399884029664</v>
      </c>
      <c r="B44" s="5" t="s">
        <v>65</v>
      </c>
      <c r="C44" s="5">
        <v>74166</v>
      </c>
      <c r="D44" s="5">
        <v>62086</v>
      </c>
      <c r="E44" s="7">
        <v>10428</v>
      </c>
      <c r="F44" s="5">
        <v>1304</v>
      </c>
      <c r="G44" s="5">
        <v>2400</v>
      </c>
      <c r="H44" s="7">
        <v>3300</v>
      </c>
      <c r="I44" s="5">
        <v>900</v>
      </c>
      <c r="J44" s="7">
        <v>1440</v>
      </c>
      <c r="K44" s="7">
        <v>1400</v>
      </c>
      <c r="L44" s="5">
        <v>23772</v>
      </c>
      <c r="M44" s="5">
        <v>2</v>
      </c>
      <c r="N44" s="5">
        <v>2</v>
      </c>
      <c r="O44" s="5">
        <v>0</v>
      </c>
      <c r="P44" s="1" t="s">
        <v>19</v>
      </c>
      <c r="Q44" s="1" t="s">
        <v>19</v>
      </c>
    </row>
    <row r="45" spans="1:17" x14ac:dyDescent="0.25">
      <c r="A45">
        <v>0.26551103244117558</v>
      </c>
      <c r="B45" s="5" t="s">
        <v>66</v>
      </c>
      <c r="C45" s="5">
        <v>13279</v>
      </c>
      <c r="D45" s="5">
        <v>13279</v>
      </c>
      <c r="E45" s="7">
        <v>3128</v>
      </c>
      <c r="F45" s="5">
        <v>1304</v>
      </c>
      <c r="G45" s="5">
        <v>0</v>
      </c>
      <c r="H45" s="7">
        <v>720</v>
      </c>
      <c r="I45" s="5">
        <v>0</v>
      </c>
      <c r="J45" s="7">
        <v>504</v>
      </c>
      <c r="K45" s="7">
        <v>150</v>
      </c>
      <c r="L45" s="5">
        <v>6356</v>
      </c>
      <c r="M45" s="5">
        <v>0</v>
      </c>
      <c r="N45" s="5">
        <v>1</v>
      </c>
      <c r="O45" s="5">
        <v>1</v>
      </c>
      <c r="P45" s="1" t="s">
        <v>54</v>
      </c>
      <c r="Q45" s="1" t="s">
        <v>26</v>
      </c>
    </row>
    <row r="46" spans="1:17" x14ac:dyDescent="0.25">
      <c r="A46">
        <v>0.27954954680013427</v>
      </c>
      <c r="B46" s="5" t="s">
        <v>67</v>
      </c>
      <c r="C46" s="5">
        <v>26198</v>
      </c>
      <c r="D46" s="5">
        <v>26198</v>
      </c>
      <c r="E46" s="7">
        <v>3128</v>
      </c>
      <c r="F46" s="5">
        <v>0</v>
      </c>
      <c r="G46" s="5">
        <v>2400</v>
      </c>
      <c r="H46" s="7">
        <v>600</v>
      </c>
      <c r="I46" s="5">
        <v>0</v>
      </c>
      <c r="J46" s="7">
        <v>600</v>
      </c>
      <c r="K46" s="7">
        <v>650</v>
      </c>
      <c r="L46" s="5">
        <v>9978</v>
      </c>
      <c r="M46" s="5">
        <v>0</v>
      </c>
      <c r="N46" s="5">
        <v>1</v>
      </c>
      <c r="O46" s="5">
        <v>1</v>
      </c>
      <c r="P46" s="1" t="s">
        <v>18</v>
      </c>
      <c r="Q46" s="1" t="s">
        <v>26</v>
      </c>
    </row>
    <row r="47" spans="1:17" x14ac:dyDescent="0.25">
      <c r="A47">
        <v>0.30823694570757165</v>
      </c>
      <c r="B47" s="5" t="s">
        <v>68</v>
      </c>
      <c r="C47" s="5">
        <v>131000</v>
      </c>
      <c r="D47" s="5">
        <v>100211</v>
      </c>
      <c r="E47" s="7">
        <v>6518</v>
      </c>
      <c r="F47" s="5">
        <v>1564</v>
      </c>
      <c r="G47" s="5">
        <v>3000</v>
      </c>
      <c r="H47" s="7">
        <v>5400</v>
      </c>
      <c r="I47" s="5">
        <v>2400</v>
      </c>
      <c r="J47" s="7">
        <v>1680</v>
      </c>
      <c r="K47" s="7">
        <v>650</v>
      </c>
      <c r="L47" s="5">
        <v>30193</v>
      </c>
      <c r="M47" s="5">
        <v>0</v>
      </c>
      <c r="N47" s="5">
        <v>2</v>
      </c>
      <c r="O47" s="5">
        <v>1</v>
      </c>
      <c r="P47" s="1" t="s">
        <v>25</v>
      </c>
      <c r="Q47" s="1" t="s">
        <v>26</v>
      </c>
    </row>
    <row r="48" spans="1:17" x14ac:dyDescent="0.25">
      <c r="A48">
        <v>0.31067842646565141</v>
      </c>
      <c r="B48" s="5" t="s">
        <v>69</v>
      </c>
      <c r="C48" s="5">
        <v>257141</v>
      </c>
      <c r="D48" s="5">
        <v>170726</v>
      </c>
      <c r="E48" s="7">
        <v>10428</v>
      </c>
      <c r="F48" s="5">
        <v>1304</v>
      </c>
      <c r="G48" s="5">
        <v>1800</v>
      </c>
      <c r="H48" s="7">
        <v>600</v>
      </c>
      <c r="I48" s="5">
        <v>1200</v>
      </c>
      <c r="J48" s="7">
        <v>300</v>
      </c>
      <c r="K48" s="7">
        <v>900</v>
      </c>
      <c r="L48" s="5">
        <v>25732</v>
      </c>
      <c r="M48" s="5">
        <v>4</v>
      </c>
      <c r="N48" s="5">
        <v>2</v>
      </c>
      <c r="O48" s="5">
        <v>1</v>
      </c>
      <c r="P48" s="1" t="s">
        <v>25</v>
      </c>
      <c r="Q48" s="1" t="s">
        <v>19</v>
      </c>
    </row>
    <row r="49" spans="1:17" x14ac:dyDescent="0.25">
      <c r="A49">
        <v>0.32013916440321055</v>
      </c>
      <c r="B49" s="5" t="s">
        <v>70</v>
      </c>
      <c r="C49" s="5">
        <v>117450</v>
      </c>
      <c r="D49" s="5">
        <v>88736</v>
      </c>
      <c r="E49" s="7">
        <v>10168</v>
      </c>
      <c r="F49" s="5">
        <v>1825</v>
      </c>
      <c r="G49" s="5">
        <v>360</v>
      </c>
      <c r="H49" s="7">
        <v>1080</v>
      </c>
      <c r="I49" s="5">
        <v>360</v>
      </c>
      <c r="J49" s="7">
        <v>420</v>
      </c>
      <c r="K49" s="7">
        <v>2100</v>
      </c>
      <c r="L49" s="5">
        <v>23583</v>
      </c>
      <c r="M49" s="5">
        <v>0</v>
      </c>
      <c r="N49" s="5">
        <v>2</v>
      </c>
      <c r="O49" s="5">
        <v>1</v>
      </c>
      <c r="P49" s="1" t="s">
        <v>23</v>
      </c>
      <c r="Q49" s="1" t="s">
        <v>26</v>
      </c>
    </row>
    <row r="50" spans="1:17" x14ac:dyDescent="0.25">
      <c r="A50">
        <v>0.32074953459273048</v>
      </c>
      <c r="B50" s="5" t="s">
        <v>71</v>
      </c>
      <c r="C50" s="5">
        <v>29552</v>
      </c>
      <c r="D50" s="5">
        <v>29552</v>
      </c>
      <c r="E50" s="7">
        <v>5214</v>
      </c>
      <c r="F50" s="5">
        <v>0</v>
      </c>
      <c r="G50" s="5">
        <v>0</v>
      </c>
      <c r="H50" s="7">
        <v>600</v>
      </c>
      <c r="I50" s="5">
        <v>480</v>
      </c>
      <c r="J50" s="7">
        <v>1200</v>
      </c>
      <c r="K50" s="7">
        <v>530</v>
      </c>
      <c r="L50" s="5">
        <v>13464</v>
      </c>
      <c r="M50" s="5">
        <v>0</v>
      </c>
      <c r="N50" s="5">
        <v>2</v>
      </c>
      <c r="O50" s="5">
        <v>1</v>
      </c>
      <c r="P50" s="1" t="s">
        <v>25</v>
      </c>
      <c r="Q50" s="1" t="s">
        <v>19</v>
      </c>
    </row>
    <row r="51" spans="1:17" x14ac:dyDescent="0.25">
      <c r="A51">
        <v>0.32319101535081024</v>
      </c>
      <c r="B51" s="5" t="s">
        <v>72</v>
      </c>
      <c r="C51" s="5">
        <v>57000</v>
      </c>
      <c r="D51" s="5">
        <v>44637</v>
      </c>
      <c r="E51" s="7">
        <v>6257</v>
      </c>
      <c r="F51" s="5">
        <v>521</v>
      </c>
      <c r="G51" s="5">
        <v>600</v>
      </c>
      <c r="H51" s="7">
        <v>1440</v>
      </c>
      <c r="I51" s="5">
        <v>1200</v>
      </c>
      <c r="J51" s="7">
        <v>1800</v>
      </c>
      <c r="K51" s="7">
        <v>1000</v>
      </c>
      <c r="L51" s="5">
        <v>27542</v>
      </c>
      <c r="M51" s="5">
        <v>0</v>
      </c>
      <c r="N51" s="5">
        <v>1</v>
      </c>
      <c r="O51" s="5">
        <v>1</v>
      </c>
      <c r="P51" s="1" t="s">
        <v>54</v>
      </c>
      <c r="Q51" s="1" t="s">
        <v>26</v>
      </c>
    </row>
    <row r="52" spans="1:17" x14ac:dyDescent="0.25">
      <c r="A52">
        <v>0.33631397442548905</v>
      </c>
      <c r="B52" s="5" t="s">
        <v>73</v>
      </c>
      <c r="C52" s="5">
        <v>42270</v>
      </c>
      <c r="D52" s="5">
        <v>37049</v>
      </c>
      <c r="E52" s="7">
        <v>6778</v>
      </c>
      <c r="F52" s="5">
        <v>0</v>
      </c>
      <c r="G52" s="5">
        <v>180</v>
      </c>
      <c r="H52" s="7">
        <v>3000</v>
      </c>
      <c r="I52" s="5">
        <v>240</v>
      </c>
      <c r="J52" s="7">
        <v>1200</v>
      </c>
      <c r="K52" s="7">
        <v>900</v>
      </c>
      <c r="L52" s="5">
        <v>14048</v>
      </c>
      <c r="M52" s="5">
        <v>1</v>
      </c>
      <c r="N52" s="5">
        <v>1</v>
      </c>
      <c r="O52" s="5">
        <v>0</v>
      </c>
      <c r="P52" s="1" t="s">
        <v>25</v>
      </c>
      <c r="Q52" s="1" t="s">
        <v>19</v>
      </c>
    </row>
    <row r="53" spans="1:17" x14ac:dyDescent="0.25">
      <c r="A53">
        <v>0.34485915707876824</v>
      </c>
      <c r="B53" s="5" t="s">
        <v>74</v>
      </c>
      <c r="C53" s="5">
        <v>21528</v>
      </c>
      <c r="D53" s="5">
        <v>21528</v>
      </c>
      <c r="E53" s="7">
        <v>4171</v>
      </c>
      <c r="F53" s="5">
        <v>1564</v>
      </c>
      <c r="G53" s="5">
        <v>0</v>
      </c>
      <c r="H53" s="7">
        <v>0</v>
      </c>
      <c r="I53" s="5">
        <v>0</v>
      </c>
      <c r="J53" s="7">
        <v>3840</v>
      </c>
      <c r="K53" s="7">
        <v>1020</v>
      </c>
      <c r="L53" s="5">
        <v>13523</v>
      </c>
      <c r="M53" s="5">
        <v>2</v>
      </c>
      <c r="N53" s="5">
        <v>1</v>
      </c>
      <c r="O53" s="5">
        <v>0</v>
      </c>
      <c r="P53" s="1" t="s">
        <v>18</v>
      </c>
      <c r="Q53" s="1" t="s">
        <v>19</v>
      </c>
    </row>
    <row r="54" spans="1:17" x14ac:dyDescent="0.25">
      <c r="A54">
        <v>0.35096285897396773</v>
      </c>
      <c r="B54" s="5" t="s">
        <v>75</v>
      </c>
      <c r="C54" s="5">
        <v>102742</v>
      </c>
      <c r="D54" s="5">
        <v>87434</v>
      </c>
      <c r="E54" s="7">
        <v>14339</v>
      </c>
      <c r="F54" s="5">
        <v>2607</v>
      </c>
      <c r="G54" s="5">
        <v>900</v>
      </c>
      <c r="H54" s="7">
        <v>1200</v>
      </c>
      <c r="I54" s="5">
        <v>900</v>
      </c>
      <c r="J54" s="7">
        <v>2100</v>
      </c>
      <c r="K54" s="7">
        <v>800</v>
      </c>
      <c r="L54" s="5">
        <v>34546</v>
      </c>
      <c r="M54" s="5">
        <v>1</v>
      </c>
      <c r="N54" s="5">
        <v>4</v>
      </c>
      <c r="O54" s="5">
        <v>1</v>
      </c>
      <c r="P54" s="1" t="s">
        <v>23</v>
      </c>
      <c r="Q54" s="1" t="s">
        <v>19</v>
      </c>
    </row>
    <row r="55" spans="1:17" x14ac:dyDescent="0.25">
      <c r="A55">
        <v>0.36439100314340644</v>
      </c>
      <c r="B55" s="5" t="s">
        <v>76</v>
      </c>
      <c r="C55" s="5">
        <v>84140</v>
      </c>
      <c r="D55" s="5">
        <v>71365</v>
      </c>
      <c r="E55" s="7">
        <v>10428</v>
      </c>
      <c r="F55" s="5">
        <v>522</v>
      </c>
      <c r="G55" s="5">
        <v>1440</v>
      </c>
      <c r="H55" s="7">
        <v>1500</v>
      </c>
      <c r="I55" s="5">
        <v>900</v>
      </c>
      <c r="J55" s="7">
        <v>1200</v>
      </c>
      <c r="K55" s="7">
        <v>1150</v>
      </c>
      <c r="L55" s="5">
        <v>22088</v>
      </c>
      <c r="M55" s="5">
        <v>1</v>
      </c>
      <c r="N55" s="5">
        <v>2</v>
      </c>
      <c r="O55" s="5">
        <v>0</v>
      </c>
      <c r="P55" s="1" t="s">
        <v>54</v>
      </c>
      <c r="Q55" s="1" t="s">
        <v>26</v>
      </c>
    </row>
    <row r="56" spans="1:17" x14ac:dyDescent="0.25">
      <c r="A56">
        <v>0.36835840937528613</v>
      </c>
      <c r="B56" s="5" t="s">
        <v>77</v>
      </c>
      <c r="C56" s="5">
        <v>78896</v>
      </c>
      <c r="D56" s="5">
        <v>62893</v>
      </c>
      <c r="E56" s="7">
        <v>7821</v>
      </c>
      <c r="F56" s="5">
        <v>2607</v>
      </c>
      <c r="G56" s="5">
        <v>960</v>
      </c>
      <c r="H56" s="7">
        <v>1680</v>
      </c>
      <c r="I56" s="5">
        <v>960</v>
      </c>
      <c r="J56" s="7">
        <v>1200</v>
      </c>
      <c r="K56" s="7">
        <v>1200</v>
      </c>
      <c r="L56" s="5">
        <v>21328</v>
      </c>
      <c r="M56" s="5">
        <v>2</v>
      </c>
      <c r="N56" s="5">
        <v>2</v>
      </c>
      <c r="O56" s="5">
        <v>1</v>
      </c>
      <c r="P56" s="1" t="s">
        <v>18</v>
      </c>
      <c r="Q56" s="1" t="s">
        <v>26</v>
      </c>
    </row>
    <row r="57" spans="1:17" x14ac:dyDescent="0.25">
      <c r="A57">
        <v>0.3686635944700461</v>
      </c>
      <c r="B57" s="5" t="s">
        <v>78</v>
      </c>
      <c r="C57" s="5">
        <v>85736</v>
      </c>
      <c r="D57" s="5">
        <v>66212</v>
      </c>
      <c r="E57" s="7">
        <v>9907</v>
      </c>
      <c r="F57" s="5">
        <v>521</v>
      </c>
      <c r="G57" s="5">
        <v>1920</v>
      </c>
      <c r="H57" s="7">
        <v>2040</v>
      </c>
      <c r="I57" s="5">
        <v>480</v>
      </c>
      <c r="J57" s="7">
        <v>930</v>
      </c>
      <c r="K57" s="7">
        <v>1500</v>
      </c>
      <c r="L57" s="5">
        <v>35388</v>
      </c>
      <c r="M57" s="5">
        <v>1</v>
      </c>
      <c r="N57" s="5">
        <v>2</v>
      </c>
      <c r="O57" s="5">
        <v>1</v>
      </c>
      <c r="P57" s="1" t="s">
        <v>54</v>
      </c>
      <c r="Q57" s="1" t="s">
        <v>26</v>
      </c>
    </row>
    <row r="58" spans="1:17" x14ac:dyDescent="0.25">
      <c r="A58">
        <v>0.37079989013336589</v>
      </c>
      <c r="B58" s="5" t="s">
        <v>79</v>
      </c>
      <c r="C58" s="5">
        <v>54158</v>
      </c>
      <c r="D58" s="5">
        <v>46037</v>
      </c>
      <c r="E58" s="7">
        <v>10428</v>
      </c>
      <c r="F58" s="5">
        <v>521</v>
      </c>
      <c r="G58" s="5">
        <v>480</v>
      </c>
      <c r="H58" s="7">
        <v>2880</v>
      </c>
      <c r="I58" s="5">
        <v>2160</v>
      </c>
      <c r="J58" s="7">
        <v>1200</v>
      </c>
      <c r="K58" s="7">
        <v>1380</v>
      </c>
      <c r="L58" s="5">
        <v>26809</v>
      </c>
      <c r="M58" s="5">
        <v>3</v>
      </c>
      <c r="N58" s="5">
        <v>2</v>
      </c>
      <c r="O58" s="5">
        <v>1</v>
      </c>
      <c r="P58" s="1" t="s">
        <v>23</v>
      </c>
      <c r="Q58" s="1" t="s">
        <v>19</v>
      </c>
    </row>
    <row r="59" spans="1:17" x14ac:dyDescent="0.25">
      <c r="A59">
        <v>0.37934507278664509</v>
      </c>
      <c r="B59" s="5" t="s">
        <v>80</v>
      </c>
      <c r="C59" s="5">
        <v>62497</v>
      </c>
      <c r="D59" s="5">
        <v>49807</v>
      </c>
      <c r="E59" s="7">
        <v>6257</v>
      </c>
      <c r="F59" s="5">
        <v>104</v>
      </c>
      <c r="G59" s="5">
        <v>1200</v>
      </c>
      <c r="H59" s="7">
        <v>3120</v>
      </c>
      <c r="I59" s="5">
        <v>480</v>
      </c>
      <c r="J59" s="7">
        <v>840</v>
      </c>
      <c r="K59" s="7">
        <v>600</v>
      </c>
      <c r="L59" s="5">
        <v>16691</v>
      </c>
      <c r="M59" s="5">
        <v>2</v>
      </c>
      <c r="N59" s="5">
        <v>1</v>
      </c>
      <c r="O59" s="5">
        <v>0</v>
      </c>
      <c r="P59" s="1" t="s">
        <v>25</v>
      </c>
      <c r="Q59" s="1" t="s">
        <v>26</v>
      </c>
    </row>
    <row r="60" spans="1:17" x14ac:dyDescent="0.25">
      <c r="A60">
        <v>0.38087099826044496</v>
      </c>
      <c r="B60" s="5" t="s">
        <v>81</v>
      </c>
      <c r="C60" s="5">
        <v>192000</v>
      </c>
      <c r="D60" s="5">
        <v>134624</v>
      </c>
      <c r="E60" s="7">
        <v>13035</v>
      </c>
      <c r="F60" s="5">
        <v>1564</v>
      </c>
      <c r="G60" s="5">
        <v>3600</v>
      </c>
      <c r="H60" s="7">
        <v>600</v>
      </c>
      <c r="I60" s="5">
        <v>2400</v>
      </c>
      <c r="J60" s="7">
        <v>3600</v>
      </c>
      <c r="K60" s="7">
        <v>1000</v>
      </c>
      <c r="L60" s="5">
        <v>34299</v>
      </c>
      <c r="M60" s="5">
        <v>2</v>
      </c>
      <c r="N60" s="5">
        <v>2</v>
      </c>
      <c r="O60" s="5">
        <v>1</v>
      </c>
      <c r="P60" s="1" t="s">
        <v>23</v>
      </c>
      <c r="Q60" s="1" t="s">
        <v>26</v>
      </c>
    </row>
    <row r="61" spans="1:17" x14ac:dyDescent="0.25">
      <c r="A61">
        <v>0.38239692373424483</v>
      </c>
      <c r="B61" s="5" t="s">
        <v>82</v>
      </c>
      <c r="C61" s="5">
        <v>45647</v>
      </c>
      <c r="D61" s="5">
        <v>45647</v>
      </c>
      <c r="E61" s="7">
        <v>10428</v>
      </c>
      <c r="F61" s="5">
        <v>1043</v>
      </c>
      <c r="G61" s="5">
        <v>480</v>
      </c>
      <c r="H61" s="7">
        <v>1200</v>
      </c>
      <c r="I61" s="5">
        <v>1200</v>
      </c>
      <c r="J61" s="7">
        <v>1560</v>
      </c>
      <c r="K61" s="7">
        <v>1200</v>
      </c>
      <c r="L61" s="5">
        <v>27151</v>
      </c>
      <c r="M61" s="5">
        <v>0</v>
      </c>
      <c r="N61" s="5">
        <v>2</v>
      </c>
      <c r="O61" s="5">
        <v>1</v>
      </c>
      <c r="P61" s="1" t="s">
        <v>19</v>
      </c>
      <c r="Q61" s="1" t="s">
        <v>19</v>
      </c>
    </row>
    <row r="62" spans="1:17" x14ac:dyDescent="0.25">
      <c r="A62">
        <v>0.38697470015564445</v>
      </c>
      <c r="B62" s="5" t="s">
        <v>83</v>
      </c>
      <c r="C62" s="5">
        <v>70500</v>
      </c>
      <c r="D62" s="5">
        <v>53098</v>
      </c>
      <c r="E62" s="7">
        <v>4171</v>
      </c>
      <c r="F62" s="5">
        <v>1304</v>
      </c>
      <c r="G62" s="5">
        <v>0</v>
      </c>
      <c r="H62" s="7">
        <v>4800</v>
      </c>
      <c r="I62" s="5">
        <v>1200</v>
      </c>
      <c r="J62" s="7">
        <v>720</v>
      </c>
      <c r="K62" s="7">
        <v>1160</v>
      </c>
      <c r="L62" s="5">
        <v>47455</v>
      </c>
      <c r="M62" s="5">
        <v>0</v>
      </c>
      <c r="N62" s="5">
        <v>1</v>
      </c>
      <c r="O62" s="5">
        <v>1</v>
      </c>
      <c r="P62" s="1" t="s">
        <v>54</v>
      </c>
      <c r="Q62" s="1" t="s">
        <v>26</v>
      </c>
    </row>
    <row r="63" spans="1:17" x14ac:dyDescent="0.25">
      <c r="A63">
        <v>0.39063692129276406</v>
      </c>
      <c r="B63" s="5" t="s">
        <v>84</v>
      </c>
      <c r="C63" s="5">
        <v>70460</v>
      </c>
      <c r="D63" s="5">
        <v>59139</v>
      </c>
      <c r="E63" s="7">
        <v>9385</v>
      </c>
      <c r="F63" s="5">
        <v>0</v>
      </c>
      <c r="G63" s="5">
        <v>240</v>
      </c>
      <c r="H63" s="7">
        <v>0</v>
      </c>
      <c r="I63" s="5">
        <v>0</v>
      </c>
      <c r="J63" s="7">
        <v>1800</v>
      </c>
      <c r="K63" s="7">
        <v>1400</v>
      </c>
      <c r="L63" s="5">
        <v>14149</v>
      </c>
      <c r="M63" s="5">
        <v>0</v>
      </c>
      <c r="N63" s="5">
        <v>3</v>
      </c>
      <c r="O63" s="5">
        <v>0</v>
      </c>
      <c r="P63" s="1" t="s">
        <v>23</v>
      </c>
      <c r="Q63" s="1" t="s">
        <v>19</v>
      </c>
    </row>
    <row r="64" spans="1:17" x14ac:dyDescent="0.25">
      <c r="A64">
        <v>0.40742210150456254</v>
      </c>
      <c r="B64" s="5" t="s">
        <v>85</v>
      </c>
      <c r="C64" s="5">
        <v>107950</v>
      </c>
      <c r="D64" s="5">
        <v>84304</v>
      </c>
      <c r="E64" s="7">
        <v>10428</v>
      </c>
      <c r="F64" s="5">
        <v>1043</v>
      </c>
      <c r="G64" s="5">
        <v>1920</v>
      </c>
      <c r="H64" s="7">
        <v>4800</v>
      </c>
      <c r="I64" s="5">
        <v>720</v>
      </c>
      <c r="J64" s="7">
        <v>1440</v>
      </c>
      <c r="K64" s="7">
        <v>1600</v>
      </c>
      <c r="L64" s="5">
        <v>42954</v>
      </c>
      <c r="M64" s="5">
        <v>2</v>
      </c>
      <c r="N64" s="5">
        <v>2</v>
      </c>
      <c r="O64" s="5">
        <v>1</v>
      </c>
      <c r="P64" s="1" t="s">
        <v>19</v>
      </c>
      <c r="Q64" s="1" t="s">
        <v>19</v>
      </c>
    </row>
    <row r="65" spans="1:17" x14ac:dyDescent="0.25">
      <c r="A65">
        <v>0.41077913754692219</v>
      </c>
      <c r="B65" s="5" t="s">
        <v>86</v>
      </c>
      <c r="C65" s="5">
        <v>14430</v>
      </c>
      <c r="D65" s="5">
        <v>14430</v>
      </c>
      <c r="E65" s="7">
        <v>2607</v>
      </c>
      <c r="F65" s="5">
        <v>0</v>
      </c>
      <c r="G65" s="5">
        <v>0</v>
      </c>
      <c r="H65" s="7">
        <v>0</v>
      </c>
      <c r="I65" s="5">
        <v>60</v>
      </c>
      <c r="J65" s="7">
        <v>120</v>
      </c>
      <c r="K65" s="7">
        <v>200</v>
      </c>
      <c r="L65" s="5">
        <v>4530</v>
      </c>
      <c r="M65" s="5">
        <v>0</v>
      </c>
      <c r="N65" s="5">
        <v>1</v>
      </c>
      <c r="O65" s="5">
        <v>0</v>
      </c>
      <c r="P65" s="1" t="s">
        <v>23</v>
      </c>
      <c r="Q65" s="1" t="s">
        <v>26</v>
      </c>
    </row>
    <row r="66" spans="1:17" x14ac:dyDescent="0.25">
      <c r="A66">
        <v>0.41444135868404186</v>
      </c>
      <c r="B66" s="5" t="s">
        <v>87</v>
      </c>
      <c r="C66" s="5">
        <v>70000</v>
      </c>
      <c r="D66" s="5">
        <v>52798</v>
      </c>
      <c r="E66" s="7">
        <v>7821</v>
      </c>
      <c r="F66" s="5">
        <v>5214</v>
      </c>
      <c r="G66" s="5">
        <v>3600</v>
      </c>
      <c r="H66" s="7">
        <v>1800</v>
      </c>
      <c r="I66" s="5">
        <v>600</v>
      </c>
      <c r="J66" s="7">
        <v>240</v>
      </c>
      <c r="K66" s="7">
        <v>1850</v>
      </c>
      <c r="L66" s="5">
        <v>26625</v>
      </c>
      <c r="M66" s="5">
        <v>0</v>
      </c>
      <c r="N66" s="5">
        <v>1</v>
      </c>
      <c r="O66" s="5">
        <v>1</v>
      </c>
      <c r="P66" s="1" t="s">
        <v>23</v>
      </c>
      <c r="Q66" s="1" t="s">
        <v>19</v>
      </c>
    </row>
    <row r="67" spans="1:17" x14ac:dyDescent="0.25">
      <c r="A67">
        <v>0.41596728415784168</v>
      </c>
      <c r="B67" s="5" t="s">
        <v>88</v>
      </c>
      <c r="C67" s="5">
        <v>108000</v>
      </c>
      <c r="D67" s="5">
        <v>81705</v>
      </c>
      <c r="E67" s="7">
        <v>4171</v>
      </c>
      <c r="F67" s="5">
        <v>391</v>
      </c>
      <c r="G67" s="5">
        <v>600</v>
      </c>
      <c r="H67" s="7">
        <v>1800</v>
      </c>
      <c r="I67" s="5">
        <v>1200</v>
      </c>
      <c r="J67" s="7">
        <v>1440</v>
      </c>
      <c r="K67" s="7">
        <v>2000</v>
      </c>
      <c r="L67" s="5">
        <v>17662</v>
      </c>
      <c r="M67" s="5">
        <v>0</v>
      </c>
      <c r="N67" s="5">
        <v>2</v>
      </c>
      <c r="O67" s="5">
        <v>1</v>
      </c>
      <c r="P67" s="1" t="s">
        <v>18</v>
      </c>
      <c r="Q67" s="1" t="s">
        <v>26</v>
      </c>
    </row>
    <row r="68" spans="1:17" x14ac:dyDescent="0.25">
      <c r="A68">
        <v>0.41840876491592149</v>
      </c>
      <c r="B68" s="5" t="s">
        <v>89</v>
      </c>
      <c r="C68" s="5">
        <v>24094</v>
      </c>
      <c r="D68" s="5">
        <v>24094</v>
      </c>
      <c r="E68" s="7">
        <v>7821</v>
      </c>
      <c r="F68" s="5">
        <v>469</v>
      </c>
      <c r="G68" s="5">
        <v>300</v>
      </c>
      <c r="H68" s="7">
        <v>924</v>
      </c>
      <c r="I68" s="5">
        <v>360</v>
      </c>
      <c r="J68" s="7">
        <v>636</v>
      </c>
      <c r="K68" s="7">
        <v>635</v>
      </c>
      <c r="L68" s="5">
        <v>15303</v>
      </c>
      <c r="M68" s="5">
        <v>0</v>
      </c>
      <c r="N68" s="5">
        <v>2</v>
      </c>
      <c r="O68" s="5">
        <v>1</v>
      </c>
      <c r="P68" s="1" t="s">
        <v>18</v>
      </c>
      <c r="Q68" s="1" t="s">
        <v>26</v>
      </c>
    </row>
    <row r="69" spans="1:17" x14ac:dyDescent="0.25">
      <c r="A69">
        <v>0.41840876491592149</v>
      </c>
      <c r="B69" s="5" t="s">
        <v>90</v>
      </c>
      <c r="C69" s="5">
        <v>157000</v>
      </c>
      <c r="D69" s="5">
        <v>151727</v>
      </c>
      <c r="E69" s="7">
        <v>13035</v>
      </c>
      <c r="F69" s="5">
        <v>3650</v>
      </c>
      <c r="G69" s="5">
        <v>3000</v>
      </c>
      <c r="H69" s="7">
        <v>2640</v>
      </c>
      <c r="I69" s="5">
        <v>1800</v>
      </c>
      <c r="J69" s="7">
        <v>1440</v>
      </c>
      <c r="K69" s="7">
        <v>2000</v>
      </c>
      <c r="L69" s="5">
        <v>43305</v>
      </c>
      <c r="M69" s="5">
        <v>0</v>
      </c>
      <c r="N69" s="5">
        <v>2</v>
      </c>
      <c r="O69" s="5">
        <v>1</v>
      </c>
      <c r="P69" s="1" t="s">
        <v>18</v>
      </c>
      <c r="Q69" s="1" t="s">
        <v>19</v>
      </c>
    </row>
    <row r="70" spans="1:17" x14ac:dyDescent="0.25">
      <c r="A70">
        <v>0.4217658009582812</v>
      </c>
      <c r="B70" s="5" t="s">
        <v>91</v>
      </c>
      <c r="C70" s="5">
        <v>14776</v>
      </c>
      <c r="D70" s="5">
        <v>14776</v>
      </c>
      <c r="E70" s="7">
        <v>1304</v>
      </c>
      <c r="F70" s="5">
        <v>0</v>
      </c>
      <c r="G70" s="5">
        <v>0</v>
      </c>
      <c r="H70" s="7">
        <v>360</v>
      </c>
      <c r="I70" s="5">
        <v>0</v>
      </c>
      <c r="J70" s="7">
        <v>360</v>
      </c>
      <c r="K70" s="7">
        <v>250</v>
      </c>
      <c r="L70" s="5">
        <v>2489</v>
      </c>
      <c r="M70" s="5">
        <v>0</v>
      </c>
      <c r="N70" s="5">
        <v>1</v>
      </c>
      <c r="O70" s="5">
        <v>0</v>
      </c>
      <c r="P70" s="1" t="s">
        <v>23</v>
      </c>
      <c r="Q70" s="1" t="s">
        <v>19</v>
      </c>
    </row>
    <row r="71" spans="1:17" x14ac:dyDescent="0.25">
      <c r="A71">
        <v>0.42878505813776058</v>
      </c>
      <c r="B71" s="5" t="s">
        <v>92</v>
      </c>
      <c r="C71" s="5">
        <v>68162</v>
      </c>
      <c r="D71" s="5">
        <v>57499</v>
      </c>
      <c r="E71" s="7">
        <v>5214</v>
      </c>
      <c r="F71" s="5">
        <v>0</v>
      </c>
      <c r="G71" s="5">
        <v>960</v>
      </c>
      <c r="H71" s="7">
        <v>2400</v>
      </c>
      <c r="I71" s="5">
        <v>2400</v>
      </c>
      <c r="J71" s="7">
        <v>1800</v>
      </c>
      <c r="K71" s="7">
        <v>2000</v>
      </c>
      <c r="L71" s="5">
        <v>17774</v>
      </c>
      <c r="M71" s="5">
        <v>1</v>
      </c>
      <c r="N71" s="5">
        <v>2</v>
      </c>
      <c r="O71" s="5">
        <v>0</v>
      </c>
      <c r="P71" s="1" t="s">
        <v>18</v>
      </c>
      <c r="Q71" s="1" t="s">
        <v>26</v>
      </c>
    </row>
    <row r="72" spans="1:17" x14ac:dyDescent="0.25">
      <c r="A72">
        <v>0.44618060853907898</v>
      </c>
      <c r="B72" s="5" t="s">
        <v>93</v>
      </c>
      <c r="C72" s="5">
        <v>22400</v>
      </c>
      <c r="D72" s="5">
        <v>20039</v>
      </c>
      <c r="E72" s="7">
        <v>4693</v>
      </c>
      <c r="F72" s="5">
        <v>1564</v>
      </c>
      <c r="G72" s="5">
        <v>600</v>
      </c>
      <c r="H72" s="7">
        <v>2400</v>
      </c>
      <c r="I72" s="5">
        <v>600</v>
      </c>
      <c r="J72" s="7">
        <v>1200</v>
      </c>
      <c r="K72" s="7">
        <v>1320</v>
      </c>
      <c r="L72" s="5">
        <v>18808</v>
      </c>
      <c r="M72" s="5">
        <v>0</v>
      </c>
      <c r="N72" s="5">
        <v>1</v>
      </c>
      <c r="O72" s="5">
        <v>0</v>
      </c>
      <c r="P72" s="1" t="s">
        <v>23</v>
      </c>
      <c r="Q72" s="1" t="s">
        <v>26</v>
      </c>
    </row>
    <row r="73" spans="1:17" x14ac:dyDescent="0.25">
      <c r="A73">
        <v>0.45381023590807823</v>
      </c>
      <c r="B73" s="5" t="s">
        <v>94</v>
      </c>
      <c r="C73" s="5">
        <v>150001</v>
      </c>
      <c r="D73" s="5">
        <v>109051</v>
      </c>
      <c r="E73" s="7">
        <v>14860</v>
      </c>
      <c r="F73" s="5">
        <v>1825</v>
      </c>
      <c r="G73" s="5">
        <v>1320</v>
      </c>
      <c r="H73" s="7">
        <v>2100</v>
      </c>
      <c r="I73" s="5">
        <v>3000</v>
      </c>
      <c r="J73" s="7">
        <v>1200</v>
      </c>
      <c r="K73" s="7">
        <v>1700</v>
      </c>
      <c r="L73" s="5">
        <v>50745</v>
      </c>
      <c r="M73" s="5">
        <v>0</v>
      </c>
      <c r="N73" s="5">
        <v>3</v>
      </c>
      <c r="O73" s="5">
        <v>1</v>
      </c>
      <c r="P73" s="1" t="s">
        <v>25</v>
      </c>
      <c r="Q73" s="1" t="s">
        <v>19</v>
      </c>
    </row>
    <row r="74" spans="1:17" x14ac:dyDescent="0.25">
      <c r="A74">
        <v>0.45381023590807823</v>
      </c>
      <c r="B74" s="5" t="s">
        <v>95</v>
      </c>
      <c r="C74" s="5">
        <v>12530</v>
      </c>
      <c r="D74" s="5">
        <v>12530</v>
      </c>
      <c r="E74" s="7">
        <v>15642</v>
      </c>
      <c r="F74" s="5">
        <v>0</v>
      </c>
      <c r="G74" s="5">
        <v>600</v>
      </c>
      <c r="H74" s="7">
        <v>3600</v>
      </c>
      <c r="I74" s="5">
        <v>1200</v>
      </c>
      <c r="J74" s="7">
        <v>1800</v>
      </c>
      <c r="K74" s="7">
        <v>5700</v>
      </c>
      <c r="L74" s="5">
        <v>31752</v>
      </c>
      <c r="M74" s="5">
        <v>3</v>
      </c>
      <c r="N74" s="5">
        <v>2</v>
      </c>
      <c r="O74" s="5">
        <v>1</v>
      </c>
      <c r="P74" s="1" t="s">
        <v>23</v>
      </c>
      <c r="Q74" s="1" t="s">
        <v>26</v>
      </c>
    </row>
    <row r="75" spans="1:17" x14ac:dyDescent="0.25">
      <c r="A75">
        <v>0.47822504348887601</v>
      </c>
      <c r="B75" s="5" t="s">
        <v>96</v>
      </c>
      <c r="C75" s="5">
        <v>8450</v>
      </c>
      <c r="D75" s="5">
        <v>8450</v>
      </c>
      <c r="E75" s="7">
        <v>5996</v>
      </c>
      <c r="F75" s="5">
        <v>0</v>
      </c>
      <c r="G75" s="5">
        <v>960</v>
      </c>
      <c r="H75" s="7">
        <v>1560</v>
      </c>
      <c r="I75" s="5">
        <v>0</v>
      </c>
      <c r="J75" s="7">
        <v>600</v>
      </c>
      <c r="K75" s="7">
        <v>1250</v>
      </c>
      <c r="L75" s="5">
        <v>16166</v>
      </c>
      <c r="M75" s="5">
        <v>0</v>
      </c>
      <c r="N75" s="5">
        <v>2</v>
      </c>
      <c r="O75" s="5">
        <v>1</v>
      </c>
      <c r="P75" s="1" t="s">
        <v>25</v>
      </c>
      <c r="Q75" s="1" t="s">
        <v>19</v>
      </c>
    </row>
    <row r="76" spans="1:17" x14ac:dyDescent="0.25">
      <c r="A76">
        <v>0.47853022858363597</v>
      </c>
      <c r="B76" s="5" t="s">
        <v>97</v>
      </c>
      <c r="C76" s="5">
        <v>74331</v>
      </c>
      <c r="D76" s="5">
        <v>57127</v>
      </c>
      <c r="E76" s="7">
        <v>20856</v>
      </c>
      <c r="F76" s="5">
        <v>1043</v>
      </c>
      <c r="G76" s="5">
        <v>1200</v>
      </c>
      <c r="H76" s="7">
        <v>780</v>
      </c>
      <c r="I76" s="5">
        <v>1200</v>
      </c>
      <c r="J76" s="7">
        <v>840</v>
      </c>
      <c r="K76" s="7">
        <v>2600</v>
      </c>
      <c r="L76" s="5">
        <v>40483</v>
      </c>
      <c r="M76" s="5">
        <v>2</v>
      </c>
      <c r="N76" s="5">
        <v>2</v>
      </c>
      <c r="O76" s="5">
        <v>1</v>
      </c>
      <c r="P76" s="1" t="s">
        <v>18</v>
      </c>
      <c r="Q76" s="1" t="s">
        <v>26</v>
      </c>
    </row>
    <row r="77" spans="1:17" x14ac:dyDescent="0.25">
      <c r="A77">
        <v>0.48341319009979555</v>
      </c>
      <c r="B77" s="5" t="s">
        <v>98</v>
      </c>
      <c r="C77" s="5">
        <v>203560</v>
      </c>
      <c r="D77" s="5">
        <v>152282</v>
      </c>
      <c r="E77" s="7">
        <v>7821</v>
      </c>
      <c r="F77" s="5">
        <v>782</v>
      </c>
      <c r="G77" s="5">
        <v>1200</v>
      </c>
      <c r="H77" s="7">
        <v>3600</v>
      </c>
      <c r="I77" s="5">
        <v>0</v>
      </c>
      <c r="J77" s="7">
        <v>480</v>
      </c>
      <c r="K77" s="7">
        <v>100</v>
      </c>
      <c r="L77" s="5">
        <v>19383</v>
      </c>
      <c r="M77" s="5">
        <v>0</v>
      </c>
      <c r="N77" s="5">
        <v>3</v>
      </c>
      <c r="O77" s="5">
        <v>0</v>
      </c>
      <c r="P77" s="1" t="s">
        <v>25</v>
      </c>
      <c r="Q77" s="1" t="s">
        <v>19</v>
      </c>
    </row>
    <row r="78" spans="1:17" x14ac:dyDescent="0.25">
      <c r="A78">
        <v>0.48341319009979555</v>
      </c>
      <c r="B78" s="5" t="s">
        <v>99</v>
      </c>
      <c r="C78" s="5">
        <v>18438</v>
      </c>
      <c r="D78" s="5">
        <v>18438</v>
      </c>
      <c r="E78" s="7">
        <v>7821</v>
      </c>
      <c r="F78" s="5">
        <v>1043</v>
      </c>
      <c r="G78" s="5">
        <v>960</v>
      </c>
      <c r="H78" s="7">
        <v>720</v>
      </c>
      <c r="I78" s="5">
        <v>360</v>
      </c>
      <c r="J78" s="7">
        <v>60</v>
      </c>
      <c r="K78" s="7">
        <v>1320</v>
      </c>
      <c r="L78" s="5">
        <v>15244</v>
      </c>
      <c r="M78" s="5">
        <v>0</v>
      </c>
      <c r="N78" s="5">
        <v>2</v>
      </c>
      <c r="O78" s="5">
        <v>1</v>
      </c>
      <c r="P78" s="1" t="s">
        <v>25</v>
      </c>
      <c r="Q78" s="1" t="s">
        <v>19</v>
      </c>
    </row>
    <row r="79" spans="1:17" x14ac:dyDescent="0.25">
      <c r="A79">
        <v>0.48524430066835539</v>
      </c>
      <c r="B79" s="5" t="s">
        <v>100</v>
      </c>
      <c r="C79" s="5">
        <v>75836</v>
      </c>
      <c r="D79" s="5">
        <v>75470</v>
      </c>
      <c r="E79" s="7">
        <v>7821</v>
      </c>
      <c r="F79" s="5">
        <v>3128</v>
      </c>
      <c r="G79" s="5">
        <v>600</v>
      </c>
      <c r="H79" s="7">
        <v>9600</v>
      </c>
      <c r="I79" s="5">
        <v>600</v>
      </c>
      <c r="J79" s="7">
        <v>1920</v>
      </c>
      <c r="K79" s="7">
        <v>1260</v>
      </c>
      <c r="L79" s="5">
        <v>34029</v>
      </c>
      <c r="M79" s="5">
        <v>0</v>
      </c>
      <c r="N79" s="5">
        <v>2</v>
      </c>
      <c r="O79" s="5">
        <v>1</v>
      </c>
      <c r="P79" s="1" t="s">
        <v>54</v>
      </c>
      <c r="Q79" s="1" t="s">
        <v>26</v>
      </c>
    </row>
    <row r="80" spans="1:17" x14ac:dyDescent="0.25">
      <c r="A80">
        <v>0.48738059633167519</v>
      </c>
      <c r="B80" s="5" t="s">
        <v>101</v>
      </c>
      <c r="C80" s="5">
        <v>31862</v>
      </c>
      <c r="D80" s="5">
        <v>31862</v>
      </c>
      <c r="E80" s="7">
        <v>7561</v>
      </c>
      <c r="F80" s="5">
        <v>0</v>
      </c>
      <c r="G80" s="5">
        <v>552</v>
      </c>
      <c r="H80" s="7">
        <v>900</v>
      </c>
      <c r="I80" s="5">
        <v>660</v>
      </c>
      <c r="J80" s="7">
        <v>240</v>
      </c>
      <c r="K80" s="7">
        <v>750</v>
      </c>
      <c r="L80" s="5">
        <v>15153</v>
      </c>
      <c r="M80" s="5">
        <v>0</v>
      </c>
      <c r="N80" s="5">
        <v>2</v>
      </c>
      <c r="O80" s="5">
        <v>1</v>
      </c>
      <c r="P80" s="1" t="s">
        <v>19</v>
      </c>
      <c r="Q80" s="1" t="s">
        <v>26</v>
      </c>
    </row>
    <row r="81" spans="1:17" x14ac:dyDescent="0.25">
      <c r="A81">
        <v>0.48829615161595508</v>
      </c>
      <c r="B81" s="5" t="s">
        <v>102</v>
      </c>
      <c r="C81" s="5">
        <v>47000</v>
      </c>
      <c r="D81" s="5">
        <v>40338</v>
      </c>
      <c r="E81" s="7">
        <v>5214</v>
      </c>
      <c r="F81" s="5">
        <v>5214</v>
      </c>
      <c r="G81" s="5">
        <v>960</v>
      </c>
      <c r="H81" s="7">
        <v>1200</v>
      </c>
      <c r="I81" s="5">
        <v>960</v>
      </c>
      <c r="J81" s="7">
        <v>960</v>
      </c>
      <c r="K81" s="7">
        <v>1900</v>
      </c>
      <c r="L81" s="5">
        <v>20272</v>
      </c>
      <c r="M81" s="5">
        <v>0</v>
      </c>
      <c r="N81" s="5">
        <v>2</v>
      </c>
      <c r="O81" s="5">
        <v>1</v>
      </c>
      <c r="P81" s="1" t="s">
        <v>18</v>
      </c>
      <c r="Q81" s="1" t="s">
        <v>19</v>
      </c>
    </row>
    <row r="82" spans="1:17" x14ac:dyDescent="0.25">
      <c r="A82">
        <v>0.50294503616443376</v>
      </c>
      <c r="B82" s="5" t="s">
        <v>103</v>
      </c>
      <c r="C82" s="5">
        <v>39501</v>
      </c>
      <c r="D82" s="5">
        <v>33938</v>
      </c>
      <c r="E82" s="7">
        <v>5214</v>
      </c>
      <c r="F82" s="5">
        <v>0</v>
      </c>
      <c r="G82" s="5">
        <v>1800</v>
      </c>
      <c r="H82" s="7">
        <v>1200</v>
      </c>
      <c r="I82" s="5">
        <v>600</v>
      </c>
      <c r="J82" s="7">
        <v>600</v>
      </c>
      <c r="K82" s="7">
        <v>700</v>
      </c>
      <c r="L82" s="5">
        <v>11814</v>
      </c>
      <c r="M82" s="5">
        <v>1</v>
      </c>
      <c r="N82" s="5">
        <v>1</v>
      </c>
      <c r="O82" s="5">
        <v>0</v>
      </c>
      <c r="P82" s="1" t="s">
        <v>19</v>
      </c>
      <c r="Q82" s="1" t="s">
        <v>19</v>
      </c>
    </row>
    <row r="83" spans="1:17" x14ac:dyDescent="0.25">
      <c r="A83">
        <v>0.51637318033387247</v>
      </c>
      <c r="B83" s="5" t="s">
        <v>104</v>
      </c>
      <c r="C83" s="5">
        <v>143000</v>
      </c>
      <c r="D83" s="5">
        <v>104833</v>
      </c>
      <c r="E83" s="7">
        <v>10428</v>
      </c>
      <c r="F83" s="5">
        <v>2086</v>
      </c>
      <c r="G83" s="5">
        <v>720</v>
      </c>
      <c r="H83" s="7">
        <v>480</v>
      </c>
      <c r="I83" s="5">
        <v>1800</v>
      </c>
      <c r="J83" s="7">
        <v>3000</v>
      </c>
      <c r="K83" s="7">
        <v>2400</v>
      </c>
      <c r="L83" s="5">
        <v>31608</v>
      </c>
      <c r="M83" s="5">
        <v>0</v>
      </c>
      <c r="N83" s="5">
        <v>2</v>
      </c>
      <c r="O83" s="5">
        <v>1</v>
      </c>
      <c r="P83" s="1" t="s">
        <v>54</v>
      </c>
      <c r="Q83" s="1" t="s">
        <v>26</v>
      </c>
    </row>
    <row r="84" spans="1:17" x14ac:dyDescent="0.25">
      <c r="A84">
        <v>0.52156132694479207</v>
      </c>
      <c r="B84" s="5" t="s">
        <v>105</v>
      </c>
      <c r="C84" s="5">
        <v>88938</v>
      </c>
      <c r="D84" s="5">
        <v>77530</v>
      </c>
      <c r="E84" s="7">
        <v>5214</v>
      </c>
      <c r="F84" s="5">
        <v>0</v>
      </c>
      <c r="G84" s="5">
        <v>360</v>
      </c>
      <c r="H84" s="7">
        <v>0</v>
      </c>
      <c r="I84" s="5">
        <v>600</v>
      </c>
      <c r="J84" s="7">
        <v>1680</v>
      </c>
      <c r="K84" s="7">
        <v>1120</v>
      </c>
      <c r="L84" s="5">
        <v>15592</v>
      </c>
      <c r="M84" s="5">
        <v>0</v>
      </c>
      <c r="N84" s="5">
        <v>4</v>
      </c>
      <c r="O84" s="5">
        <v>0</v>
      </c>
      <c r="P84" s="1" t="s">
        <v>19</v>
      </c>
      <c r="Q84" s="1" t="s">
        <v>26</v>
      </c>
    </row>
    <row r="85" spans="1:17" x14ac:dyDescent="0.25">
      <c r="A85">
        <v>0.52827539902951137</v>
      </c>
      <c r="B85" s="5" t="s">
        <v>106</v>
      </c>
      <c r="C85" s="5">
        <v>34820</v>
      </c>
      <c r="D85" s="5">
        <v>31444</v>
      </c>
      <c r="E85" s="7">
        <v>4693</v>
      </c>
      <c r="F85" s="5">
        <v>521</v>
      </c>
      <c r="G85" s="5">
        <v>480</v>
      </c>
      <c r="H85" s="7">
        <v>1620</v>
      </c>
      <c r="I85" s="5">
        <v>600</v>
      </c>
      <c r="J85" s="7">
        <v>480</v>
      </c>
      <c r="K85" s="7">
        <v>1000</v>
      </c>
      <c r="L85" s="5">
        <v>11575</v>
      </c>
      <c r="M85" s="5">
        <v>0</v>
      </c>
      <c r="N85" s="5">
        <v>2</v>
      </c>
      <c r="O85" s="5">
        <v>0</v>
      </c>
      <c r="P85" s="1" t="s">
        <v>18</v>
      </c>
      <c r="Q85" s="1" t="s">
        <v>26</v>
      </c>
    </row>
    <row r="86" spans="1:17" x14ac:dyDescent="0.25">
      <c r="A86">
        <v>0.5459761345255898</v>
      </c>
      <c r="B86" s="5" t="s">
        <v>107</v>
      </c>
      <c r="C86" s="5">
        <v>84338</v>
      </c>
      <c r="D86" s="5">
        <v>60911</v>
      </c>
      <c r="E86" s="7">
        <v>3650</v>
      </c>
      <c r="F86" s="5">
        <v>1043</v>
      </c>
      <c r="G86" s="5">
        <v>1200</v>
      </c>
      <c r="H86" s="7">
        <v>720</v>
      </c>
      <c r="I86" s="5">
        <v>1200</v>
      </c>
      <c r="J86" s="7">
        <v>960</v>
      </c>
      <c r="K86" s="7">
        <v>850</v>
      </c>
      <c r="L86" s="5">
        <v>14184</v>
      </c>
      <c r="M86" s="5">
        <v>0</v>
      </c>
      <c r="N86" s="5">
        <v>1</v>
      </c>
      <c r="O86" s="5">
        <v>1</v>
      </c>
      <c r="P86" s="1" t="s">
        <v>18</v>
      </c>
      <c r="Q86" s="1" t="s">
        <v>19</v>
      </c>
    </row>
    <row r="87" spans="1:17" x14ac:dyDescent="0.25">
      <c r="A87">
        <v>0.54628131962034976</v>
      </c>
      <c r="B87" s="5" t="s">
        <v>108</v>
      </c>
      <c r="C87" s="5">
        <v>12480</v>
      </c>
      <c r="D87" s="5">
        <v>12480</v>
      </c>
      <c r="E87" s="7">
        <v>3128</v>
      </c>
      <c r="F87" s="5">
        <v>521</v>
      </c>
      <c r="G87" s="5">
        <v>360</v>
      </c>
      <c r="H87" s="7">
        <v>720</v>
      </c>
      <c r="I87" s="5">
        <v>600</v>
      </c>
      <c r="J87" s="7">
        <v>480</v>
      </c>
      <c r="K87" s="7">
        <v>600</v>
      </c>
      <c r="L87" s="5">
        <v>8625</v>
      </c>
      <c r="M87" s="5">
        <v>0</v>
      </c>
      <c r="N87" s="5">
        <v>1</v>
      </c>
      <c r="O87" s="5">
        <v>1</v>
      </c>
      <c r="P87" s="1" t="s">
        <v>25</v>
      </c>
      <c r="Q87" s="1" t="s">
        <v>19</v>
      </c>
    </row>
    <row r="88" spans="1:17" x14ac:dyDescent="0.25">
      <c r="A88">
        <v>0.55055391094698936</v>
      </c>
      <c r="B88" s="5" t="s">
        <v>109</v>
      </c>
      <c r="C88" s="5">
        <v>78660</v>
      </c>
      <c r="D88" s="5">
        <v>64672</v>
      </c>
      <c r="E88" s="7">
        <v>5214</v>
      </c>
      <c r="F88" s="5">
        <v>0</v>
      </c>
      <c r="G88" s="5">
        <v>480</v>
      </c>
      <c r="H88" s="7">
        <v>1440</v>
      </c>
      <c r="I88" s="5">
        <v>0</v>
      </c>
      <c r="J88" s="7">
        <v>1800</v>
      </c>
      <c r="K88" s="7">
        <v>2400</v>
      </c>
      <c r="L88" s="5">
        <v>15320</v>
      </c>
      <c r="M88" s="5">
        <v>3</v>
      </c>
      <c r="N88" s="5">
        <v>2</v>
      </c>
      <c r="O88" s="5">
        <v>1</v>
      </c>
      <c r="P88" s="1" t="s">
        <v>25</v>
      </c>
      <c r="Q88" s="1" t="s">
        <v>19</v>
      </c>
    </row>
    <row r="89" spans="1:17" x14ac:dyDescent="0.25">
      <c r="A89">
        <v>0.55970946378978848</v>
      </c>
      <c r="B89" s="5" t="s">
        <v>110</v>
      </c>
      <c r="C89" s="5">
        <v>50130</v>
      </c>
      <c r="D89" s="5">
        <v>43848</v>
      </c>
      <c r="E89" s="7">
        <v>5214</v>
      </c>
      <c r="F89" s="5">
        <v>0</v>
      </c>
      <c r="G89" s="5">
        <v>480</v>
      </c>
      <c r="H89" s="7">
        <v>960</v>
      </c>
      <c r="I89" s="5">
        <v>1200</v>
      </c>
      <c r="J89" s="7">
        <v>1080</v>
      </c>
      <c r="K89" s="7">
        <v>600</v>
      </c>
      <c r="L89" s="5">
        <v>12519</v>
      </c>
      <c r="M89" s="5">
        <v>0</v>
      </c>
      <c r="N89" s="5">
        <v>2</v>
      </c>
      <c r="O89" s="5">
        <v>1</v>
      </c>
      <c r="P89" s="1" t="s">
        <v>54</v>
      </c>
      <c r="Q89" s="1" t="s">
        <v>19</v>
      </c>
    </row>
    <row r="90" spans="1:17" x14ac:dyDescent="0.25">
      <c r="A90">
        <v>0.56581316568498796</v>
      </c>
      <c r="B90" s="5" t="s">
        <v>111</v>
      </c>
      <c r="C90" s="5">
        <v>32000</v>
      </c>
      <c r="D90" s="5">
        <v>27527</v>
      </c>
      <c r="E90" s="7">
        <v>3128</v>
      </c>
      <c r="F90" s="5">
        <v>1043</v>
      </c>
      <c r="G90" s="5">
        <v>0</v>
      </c>
      <c r="H90" s="7">
        <v>480</v>
      </c>
      <c r="I90" s="5">
        <v>480</v>
      </c>
      <c r="J90" s="7">
        <v>720</v>
      </c>
      <c r="K90" s="7">
        <v>360</v>
      </c>
      <c r="L90" s="5">
        <v>14161</v>
      </c>
      <c r="M90" s="5">
        <v>0</v>
      </c>
      <c r="N90" s="5">
        <v>1</v>
      </c>
      <c r="O90" s="5">
        <v>1</v>
      </c>
      <c r="P90" s="1" t="s">
        <v>23</v>
      </c>
      <c r="Q90" s="1" t="s">
        <v>19</v>
      </c>
    </row>
    <row r="91" spans="1:17" x14ac:dyDescent="0.25">
      <c r="A91">
        <v>0.56672872096926785</v>
      </c>
      <c r="B91" s="5" t="s">
        <v>112</v>
      </c>
      <c r="C91" s="5">
        <v>45580</v>
      </c>
      <c r="D91" s="5">
        <v>45580</v>
      </c>
      <c r="E91" s="7">
        <v>5735</v>
      </c>
      <c r="F91" s="5">
        <v>1564</v>
      </c>
      <c r="G91" s="5">
        <v>240</v>
      </c>
      <c r="H91" s="7">
        <v>1260</v>
      </c>
      <c r="I91" s="5">
        <v>576</v>
      </c>
      <c r="J91" s="7">
        <v>1704</v>
      </c>
      <c r="K91" s="7">
        <v>1032</v>
      </c>
      <c r="L91" s="5">
        <v>27211</v>
      </c>
      <c r="M91" s="5">
        <v>0</v>
      </c>
      <c r="N91" s="5">
        <v>2</v>
      </c>
      <c r="O91" s="5">
        <v>1</v>
      </c>
      <c r="P91" s="1" t="s">
        <v>19</v>
      </c>
      <c r="Q91" s="1" t="s">
        <v>26</v>
      </c>
    </row>
    <row r="92" spans="1:17" x14ac:dyDescent="0.25">
      <c r="A92">
        <v>0.58259834589678638</v>
      </c>
      <c r="B92" s="5" t="s">
        <v>113</v>
      </c>
      <c r="C92" s="5">
        <v>83303</v>
      </c>
      <c r="D92" s="5">
        <v>66333</v>
      </c>
      <c r="E92" s="7">
        <v>11992</v>
      </c>
      <c r="F92" s="5">
        <v>652</v>
      </c>
      <c r="G92" s="5">
        <v>540</v>
      </c>
      <c r="H92" s="7">
        <v>6000</v>
      </c>
      <c r="I92" s="5">
        <v>240</v>
      </c>
      <c r="J92" s="7">
        <v>1080</v>
      </c>
      <c r="K92" s="7">
        <v>3000</v>
      </c>
      <c r="L92" s="5">
        <v>35635</v>
      </c>
      <c r="M92" s="5">
        <v>0</v>
      </c>
      <c r="N92" s="5">
        <v>3</v>
      </c>
      <c r="O92" s="5">
        <v>1</v>
      </c>
      <c r="P92" s="1" t="s">
        <v>19</v>
      </c>
      <c r="Q92" s="1" t="s">
        <v>19</v>
      </c>
    </row>
    <row r="93" spans="1:17" x14ac:dyDescent="0.25">
      <c r="A93">
        <v>0.58320871608630631</v>
      </c>
      <c r="B93" s="5" t="s">
        <v>114</v>
      </c>
      <c r="C93" s="5">
        <v>99198</v>
      </c>
      <c r="D93" s="5">
        <v>70332</v>
      </c>
      <c r="E93" s="7">
        <v>14339</v>
      </c>
      <c r="F93" s="5">
        <v>2607</v>
      </c>
      <c r="G93" s="5">
        <v>600</v>
      </c>
      <c r="H93" s="7">
        <v>3600</v>
      </c>
      <c r="I93" s="5">
        <v>1200</v>
      </c>
      <c r="J93" s="7">
        <v>1200</v>
      </c>
      <c r="K93" s="7">
        <v>3000</v>
      </c>
      <c r="L93" s="5">
        <v>31453</v>
      </c>
      <c r="M93" s="5">
        <v>2</v>
      </c>
      <c r="N93" s="5">
        <v>2</v>
      </c>
      <c r="O93" s="5">
        <v>1</v>
      </c>
      <c r="P93" s="1" t="s">
        <v>18</v>
      </c>
      <c r="Q93" s="1" t="s">
        <v>19</v>
      </c>
    </row>
    <row r="94" spans="1:17" x14ac:dyDescent="0.25">
      <c r="A94">
        <v>0.58565019684438613</v>
      </c>
      <c r="B94" s="5" t="s">
        <v>115</v>
      </c>
      <c r="C94" s="5">
        <v>12315</v>
      </c>
      <c r="D94" s="5">
        <v>12315</v>
      </c>
      <c r="E94" s="7">
        <v>5214</v>
      </c>
      <c r="F94" s="5">
        <v>5214</v>
      </c>
      <c r="G94" s="5">
        <v>840</v>
      </c>
      <c r="H94" s="7">
        <v>840</v>
      </c>
      <c r="I94" s="5">
        <v>0</v>
      </c>
      <c r="J94" s="7">
        <v>3600</v>
      </c>
      <c r="K94" s="7">
        <v>500</v>
      </c>
      <c r="L94" s="5">
        <v>21758</v>
      </c>
      <c r="M94" s="5">
        <v>0</v>
      </c>
      <c r="N94" s="5">
        <v>1</v>
      </c>
      <c r="O94" s="5">
        <v>0</v>
      </c>
      <c r="P94" s="1" t="s">
        <v>23</v>
      </c>
      <c r="Q94" s="1" t="s">
        <v>26</v>
      </c>
    </row>
    <row r="95" spans="1:17" x14ac:dyDescent="0.25">
      <c r="A95">
        <v>0.58626056703390605</v>
      </c>
      <c r="B95" s="5" t="s">
        <v>116</v>
      </c>
      <c r="C95" s="5">
        <v>194112</v>
      </c>
      <c r="D95" s="5">
        <v>131445</v>
      </c>
      <c r="E95" s="7">
        <v>7821</v>
      </c>
      <c r="F95" s="5">
        <v>0</v>
      </c>
      <c r="G95" s="5">
        <v>450</v>
      </c>
      <c r="H95" s="7">
        <v>840</v>
      </c>
      <c r="I95" s="5">
        <v>360</v>
      </c>
      <c r="J95" s="7">
        <v>750</v>
      </c>
      <c r="K95" s="7">
        <v>1000</v>
      </c>
      <c r="L95" s="5">
        <v>18140</v>
      </c>
      <c r="M95" s="5">
        <v>0</v>
      </c>
      <c r="N95" s="5">
        <v>3</v>
      </c>
      <c r="O95" s="5">
        <v>1</v>
      </c>
      <c r="P95" s="1" t="s">
        <v>25</v>
      </c>
      <c r="Q95" s="1" t="s">
        <v>19</v>
      </c>
    </row>
    <row r="96" spans="1:17" x14ac:dyDescent="0.25">
      <c r="A96">
        <v>0.59846797082430492</v>
      </c>
      <c r="B96" s="5" t="s">
        <v>117</v>
      </c>
      <c r="C96" s="5">
        <v>93592</v>
      </c>
      <c r="D96" s="5">
        <v>74640</v>
      </c>
      <c r="E96" s="7">
        <v>5736</v>
      </c>
      <c r="F96" s="5">
        <v>782</v>
      </c>
      <c r="G96" s="5">
        <v>1020</v>
      </c>
      <c r="H96" s="7">
        <v>540</v>
      </c>
      <c r="I96" s="5">
        <v>360</v>
      </c>
      <c r="J96" s="7">
        <v>360</v>
      </c>
      <c r="K96" s="7">
        <v>700</v>
      </c>
      <c r="L96" s="5">
        <v>19956</v>
      </c>
      <c r="M96" s="5">
        <v>0</v>
      </c>
      <c r="N96" s="5">
        <v>2</v>
      </c>
      <c r="O96" s="5">
        <v>1</v>
      </c>
      <c r="P96" s="1" t="s">
        <v>54</v>
      </c>
      <c r="Q96" s="1" t="s">
        <v>26</v>
      </c>
    </row>
    <row r="97" spans="1:17" x14ac:dyDescent="0.25">
      <c r="A97">
        <v>0.6012146366771447</v>
      </c>
      <c r="B97" s="5" t="s">
        <v>118</v>
      </c>
      <c r="C97" s="5">
        <v>62337</v>
      </c>
      <c r="D97" s="5">
        <v>53380</v>
      </c>
      <c r="E97" s="7">
        <v>10428</v>
      </c>
      <c r="F97" s="5">
        <v>2607</v>
      </c>
      <c r="G97" s="5">
        <v>600</v>
      </c>
      <c r="H97" s="7">
        <v>3000</v>
      </c>
      <c r="I97" s="5">
        <v>600</v>
      </c>
      <c r="J97" s="7">
        <v>1800</v>
      </c>
      <c r="K97" s="7">
        <v>1200</v>
      </c>
      <c r="L97" s="5">
        <v>27019</v>
      </c>
      <c r="M97" s="5">
        <v>3</v>
      </c>
      <c r="N97" s="5">
        <v>2</v>
      </c>
      <c r="O97" s="5">
        <v>1</v>
      </c>
      <c r="P97" s="1" t="s">
        <v>25</v>
      </c>
      <c r="Q97" s="1" t="s">
        <v>26</v>
      </c>
    </row>
    <row r="98" spans="1:17" x14ac:dyDescent="0.25">
      <c r="A98">
        <v>0.60182500686666462</v>
      </c>
      <c r="B98" s="5" t="s">
        <v>119</v>
      </c>
      <c r="C98" s="5">
        <v>23567</v>
      </c>
      <c r="D98" s="5">
        <v>23567</v>
      </c>
      <c r="E98" s="7">
        <v>5214</v>
      </c>
      <c r="F98" s="5">
        <v>1043</v>
      </c>
      <c r="G98" s="5">
        <v>1200</v>
      </c>
      <c r="H98" s="7">
        <v>2400</v>
      </c>
      <c r="I98" s="5">
        <v>360</v>
      </c>
      <c r="J98" s="7">
        <v>2400</v>
      </c>
      <c r="K98" s="7">
        <v>880</v>
      </c>
      <c r="L98" s="5">
        <v>16102</v>
      </c>
      <c r="M98" s="5">
        <v>0</v>
      </c>
      <c r="N98" s="5">
        <v>2</v>
      </c>
      <c r="O98" s="5">
        <v>1</v>
      </c>
      <c r="P98" s="1" t="s">
        <v>23</v>
      </c>
      <c r="Q98" s="1" t="s">
        <v>19</v>
      </c>
    </row>
    <row r="99" spans="1:17" x14ac:dyDescent="0.25">
      <c r="A99">
        <v>0.61220130008850371</v>
      </c>
      <c r="B99" s="5" t="s">
        <v>120</v>
      </c>
      <c r="C99" s="5">
        <v>30000</v>
      </c>
      <c r="D99" s="5">
        <v>28088</v>
      </c>
      <c r="E99" s="7">
        <v>6257</v>
      </c>
      <c r="F99" s="5">
        <v>2607</v>
      </c>
      <c r="G99" s="5">
        <v>2400</v>
      </c>
      <c r="H99" s="7">
        <v>840</v>
      </c>
      <c r="I99" s="5">
        <v>1200</v>
      </c>
      <c r="J99" s="7">
        <v>3600</v>
      </c>
      <c r="K99" s="7">
        <v>1200</v>
      </c>
      <c r="L99" s="5">
        <v>21811</v>
      </c>
      <c r="M99" s="5">
        <v>0</v>
      </c>
      <c r="N99" s="5">
        <v>2</v>
      </c>
      <c r="O99" s="5">
        <v>1</v>
      </c>
      <c r="P99" s="1" t="s">
        <v>54</v>
      </c>
      <c r="Q99" s="1" t="s">
        <v>26</v>
      </c>
    </row>
    <row r="100" spans="1:17" x14ac:dyDescent="0.25">
      <c r="A100">
        <v>0.6140324106570636</v>
      </c>
      <c r="B100" s="5" t="s">
        <v>121</v>
      </c>
      <c r="C100" s="5">
        <v>42800</v>
      </c>
      <c r="D100" s="5">
        <v>34451</v>
      </c>
      <c r="E100" s="7">
        <v>2607</v>
      </c>
      <c r="F100" s="5">
        <v>1564</v>
      </c>
      <c r="G100" s="5">
        <v>2400</v>
      </c>
      <c r="H100" s="7">
        <v>2400</v>
      </c>
      <c r="I100" s="5">
        <v>2400</v>
      </c>
      <c r="J100" s="7">
        <v>600</v>
      </c>
      <c r="K100" s="7">
        <v>1200</v>
      </c>
      <c r="L100" s="5">
        <v>22657</v>
      </c>
      <c r="M100" s="5">
        <v>0</v>
      </c>
      <c r="N100" s="5">
        <v>1</v>
      </c>
      <c r="O100" s="5">
        <v>0</v>
      </c>
      <c r="P100" s="1" t="s">
        <v>19</v>
      </c>
      <c r="Q100" s="1" t="s">
        <v>26</v>
      </c>
    </row>
    <row r="101" spans="1:17" x14ac:dyDescent="0.25">
      <c r="A101">
        <v>0.62471388897366253</v>
      </c>
      <c r="B101" s="5" t="s">
        <v>122</v>
      </c>
      <c r="C101" s="5">
        <v>12610</v>
      </c>
      <c r="D101" s="5">
        <v>12610</v>
      </c>
      <c r="E101" s="7">
        <v>6257</v>
      </c>
      <c r="F101" s="5">
        <v>1043</v>
      </c>
      <c r="G101" s="5">
        <v>0</v>
      </c>
      <c r="H101" s="7">
        <v>360</v>
      </c>
      <c r="I101" s="5">
        <v>0</v>
      </c>
      <c r="J101" s="7">
        <v>240</v>
      </c>
      <c r="K101" s="7">
        <v>1500</v>
      </c>
      <c r="L101" s="5">
        <v>15340</v>
      </c>
      <c r="M101" s="5">
        <v>0</v>
      </c>
      <c r="N101" s="5">
        <v>1</v>
      </c>
      <c r="O101" s="5">
        <v>1</v>
      </c>
      <c r="P101" s="1" t="s">
        <v>54</v>
      </c>
      <c r="Q101" s="1" t="s">
        <v>26</v>
      </c>
    </row>
    <row r="102" spans="1:17" x14ac:dyDescent="0.25">
      <c r="A102">
        <v>0.63753166295358144</v>
      </c>
      <c r="B102" s="5" t="s">
        <v>123</v>
      </c>
      <c r="C102" s="5">
        <v>67910</v>
      </c>
      <c r="D102" s="5">
        <v>53843</v>
      </c>
      <c r="E102" s="7">
        <v>10428</v>
      </c>
      <c r="F102" s="5">
        <v>1043</v>
      </c>
      <c r="G102" s="5">
        <v>1200</v>
      </c>
      <c r="H102" s="7">
        <v>3000</v>
      </c>
      <c r="I102" s="5">
        <v>3000</v>
      </c>
      <c r="J102" s="7">
        <v>600</v>
      </c>
      <c r="K102" s="7">
        <v>1800</v>
      </c>
      <c r="L102" s="5">
        <v>32621</v>
      </c>
      <c r="M102" s="5">
        <v>1</v>
      </c>
      <c r="N102" s="5">
        <v>2</v>
      </c>
      <c r="O102" s="5">
        <v>1</v>
      </c>
      <c r="P102" s="1" t="s">
        <v>25</v>
      </c>
      <c r="Q102" s="1" t="s">
        <v>19</v>
      </c>
    </row>
    <row r="103" spans="1:17" x14ac:dyDescent="0.25">
      <c r="A103">
        <v>0.64271980956450092</v>
      </c>
      <c r="B103" s="5" t="s">
        <v>124</v>
      </c>
      <c r="C103" s="5">
        <v>60424</v>
      </c>
      <c r="D103" s="5">
        <v>50614</v>
      </c>
      <c r="E103" s="7">
        <v>8343</v>
      </c>
      <c r="F103" s="5">
        <v>0</v>
      </c>
      <c r="G103" s="5">
        <v>1800</v>
      </c>
      <c r="H103" s="7">
        <v>3900</v>
      </c>
      <c r="I103" s="5">
        <v>1800</v>
      </c>
      <c r="J103" s="7">
        <v>780</v>
      </c>
      <c r="K103" s="7">
        <v>1650</v>
      </c>
      <c r="L103" s="5">
        <v>40443</v>
      </c>
      <c r="M103" s="5">
        <v>2</v>
      </c>
      <c r="N103" s="5">
        <v>2</v>
      </c>
      <c r="O103" s="5">
        <v>1</v>
      </c>
      <c r="P103" s="1" t="s">
        <v>23</v>
      </c>
      <c r="Q103" s="1" t="s">
        <v>19</v>
      </c>
    </row>
    <row r="104" spans="1:17" x14ac:dyDescent="0.25">
      <c r="A104">
        <v>0.64516129032258063</v>
      </c>
      <c r="B104" s="5" t="s">
        <v>125</v>
      </c>
      <c r="C104" s="5">
        <v>42135</v>
      </c>
      <c r="D104" s="5">
        <v>33976</v>
      </c>
      <c r="E104" s="7">
        <v>3911</v>
      </c>
      <c r="F104" s="5">
        <v>0</v>
      </c>
      <c r="G104" s="5">
        <v>840</v>
      </c>
      <c r="H104" s="7">
        <v>1680</v>
      </c>
      <c r="I104" s="5">
        <v>720</v>
      </c>
      <c r="J104" s="7">
        <v>960</v>
      </c>
      <c r="K104" s="7">
        <v>470</v>
      </c>
      <c r="L104" s="5">
        <v>12381</v>
      </c>
      <c r="M104" s="5">
        <v>0</v>
      </c>
      <c r="N104" s="5">
        <v>1</v>
      </c>
      <c r="O104" s="5">
        <v>0</v>
      </c>
      <c r="P104" s="1" t="s">
        <v>25</v>
      </c>
      <c r="Q104" s="1" t="s">
        <v>26</v>
      </c>
    </row>
    <row r="105" spans="1:17" x14ac:dyDescent="0.25">
      <c r="A105">
        <v>0.64668721579638044</v>
      </c>
      <c r="B105" s="5" t="s">
        <v>126</v>
      </c>
      <c r="C105" s="5">
        <v>99987</v>
      </c>
      <c r="D105" s="5">
        <v>79787</v>
      </c>
      <c r="E105" s="7">
        <v>9125</v>
      </c>
      <c r="F105" s="5">
        <v>131</v>
      </c>
      <c r="G105" s="5">
        <v>570</v>
      </c>
      <c r="H105" s="7">
        <v>3300</v>
      </c>
      <c r="I105" s="5">
        <v>402</v>
      </c>
      <c r="J105" s="7">
        <v>1722</v>
      </c>
      <c r="K105" s="7">
        <v>2000</v>
      </c>
      <c r="L105" s="5">
        <v>50802</v>
      </c>
      <c r="M105" s="5">
        <v>0</v>
      </c>
      <c r="N105" s="5">
        <v>3</v>
      </c>
      <c r="O105" s="5">
        <v>1</v>
      </c>
      <c r="P105" s="1" t="s">
        <v>18</v>
      </c>
      <c r="Q105" s="1" t="s">
        <v>26</v>
      </c>
    </row>
    <row r="106" spans="1:17" x14ac:dyDescent="0.25">
      <c r="A106">
        <v>0.65462202826013982</v>
      </c>
      <c r="B106" s="5" t="s">
        <v>127</v>
      </c>
      <c r="C106" s="5">
        <v>54000</v>
      </c>
      <c r="D106" s="5">
        <v>42486</v>
      </c>
      <c r="E106" s="7">
        <v>2607</v>
      </c>
      <c r="F106" s="5">
        <v>0</v>
      </c>
      <c r="G106" s="5">
        <v>720</v>
      </c>
      <c r="H106" s="7">
        <v>600</v>
      </c>
      <c r="I106" s="5">
        <v>480</v>
      </c>
      <c r="J106" s="7">
        <v>1200</v>
      </c>
      <c r="K106" s="7">
        <v>1000</v>
      </c>
      <c r="L106" s="5">
        <v>12257</v>
      </c>
      <c r="M106" s="5">
        <v>0</v>
      </c>
      <c r="N106" s="5">
        <v>1</v>
      </c>
      <c r="O106" s="5">
        <v>1</v>
      </c>
      <c r="P106" s="1" t="s">
        <v>54</v>
      </c>
      <c r="Q106" s="1" t="s">
        <v>26</v>
      </c>
    </row>
    <row r="107" spans="1:17" x14ac:dyDescent="0.25">
      <c r="A107">
        <v>0.65523239844965975</v>
      </c>
      <c r="B107" s="5" t="s">
        <v>128</v>
      </c>
      <c r="C107" s="5">
        <v>22610</v>
      </c>
      <c r="D107" s="5">
        <v>22610</v>
      </c>
      <c r="E107" s="7">
        <v>6257</v>
      </c>
      <c r="F107" s="5">
        <v>521</v>
      </c>
      <c r="G107" s="5">
        <v>0</v>
      </c>
      <c r="H107" s="7">
        <v>480</v>
      </c>
      <c r="I107" s="5">
        <v>240</v>
      </c>
      <c r="J107" s="7">
        <v>600</v>
      </c>
      <c r="K107" s="7">
        <v>140</v>
      </c>
      <c r="L107" s="5">
        <v>8338</v>
      </c>
      <c r="M107" s="5">
        <v>0</v>
      </c>
      <c r="N107" s="5">
        <v>2</v>
      </c>
      <c r="O107" s="5">
        <v>1</v>
      </c>
      <c r="P107" s="1" t="s">
        <v>18</v>
      </c>
      <c r="Q107" s="1" t="s">
        <v>26</v>
      </c>
    </row>
    <row r="108" spans="1:17" x14ac:dyDescent="0.25">
      <c r="A108">
        <v>0.65706350901821964</v>
      </c>
      <c r="B108" s="5" t="s">
        <v>129</v>
      </c>
      <c r="C108" s="5">
        <v>59500</v>
      </c>
      <c r="D108" s="5">
        <v>50276</v>
      </c>
      <c r="E108" s="7">
        <v>6257</v>
      </c>
      <c r="F108" s="5">
        <v>1043</v>
      </c>
      <c r="G108" s="5">
        <v>2400</v>
      </c>
      <c r="H108" s="7">
        <v>3000</v>
      </c>
      <c r="I108" s="5">
        <v>1800</v>
      </c>
      <c r="J108" s="7">
        <v>2100</v>
      </c>
      <c r="K108" s="7">
        <v>1000</v>
      </c>
      <c r="L108" s="5">
        <v>34650</v>
      </c>
      <c r="M108" s="5">
        <v>0</v>
      </c>
      <c r="N108" s="5">
        <v>2</v>
      </c>
      <c r="O108" s="5">
        <v>1</v>
      </c>
      <c r="P108" s="1" t="s">
        <v>25</v>
      </c>
      <c r="Q108" s="1" t="s">
        <v>19</v>
      </c>
    </row>
    <row r="109" spans="1:17" x14ac:dyDescent="0.25">
      <c r="A109">
        <v>0.65828424939725949</v>
      </c>
      <c r="B109" s="5" t="s">
        <v>130</v>
      </c>
      <c r="C109" s="5">
        <v>26500</v>
      </c>
      <c r="D109" s="5">
        <v>22815</v>
      </c>
      <c r="E109" s="7">
        <v>3650</v>
      </c>
      <c r="F109" s="5">
        <v>0</v>
      </c>
      <c r="G109" s="5">
        <v>360</v>
      </c>
      <c r="H109" s="7">
        <v>600</v>
      </c>
      <c r="I109" s="5">
        <v>0</v>
      </c>
      <c r="J109" s="7">
        <v>600</v>
      </c>
      <c r="K109" s="7">
        <v>600</v>
      </c>
      <c r="L109" s="5">
        <v>6990</v>
      </c>
      <c r="M109" s="5">
        <v>0</v>
      </c>
      <c r="N109" s="5">
        <v>1</v>
      </c>
      <c r="O109" s="5">
        <v>1</v>
      </c>
      <c r="P109" s="1" t="s">
        <v>19</v>
      </c>
      <c r="Q109" s="1" t="s">
        <v>19</v>
      </c>
    </row>
    <row r="110" spans="1:17" x14ac:dyDescent="0.25">
      <c r="A110">
        <v>0.66194647053437916</v>
      </c>
      <c r="B110" s="5" t="s">
        <v>131</v>
      </c>
      <c r="C110" s="5">
        <v>72453</v>
      </c>
      <c r="D110" s="5">
        <v>59562</v>
      </c>
      <c r="E110" s="7">
        <v>5214</v>
      </c>
      <c r="F110" s="5">
        <v>782</v>
      </c>
      <c r="G110" s="5">
        <v>1800</v>
      </c>
      <c r="H110" s="7">
        <v>4200</v>
      </c>
      <c r="I110" s="5">
        <v>1200</v>
      </c>
      <c r="J110" s="7">
        <v>1440</v>
      </c>
      <c r="K110" s="7">
        <v>1500</v>
      </c>
      <c r="L110" s="5">
        <v>24536</v>
      </c>
      <c r="M110" s="5">
        <v>0</v>
      </c>
      <c r="N110" s="5">
        <v>2</v>
      </c>
      <c r="O110" s="5">
        <v>0</v>
      </c>
      <c r="P110" s="1" t="s">
        <v>54</v>
      </c>
      <c r="Q110" s="1" t="s">
        <v>26</v>
      </c>
    </row>
    <row r="111" spans="1:17" x14ac:dyDescent="0.25">
      <c r="A111">
        <v>0.66713461714529865</v>
      </c>
      <c r="B111" s="5" t="s">
        <v>132</v>
      </c>
      <c r="C111" s="5">
        <v>107754</v>
      </c>
      <c r="D111" s="5">
        <v>80060</v>
      </c>
      <c r="E111" s="7">
        <v>10428</v>
      </c>
      <c r="F111" s="5">
        <v>7821</v>
      </c>
      <c r="G111" s="5">
        <v>1800</v>
      </c>
      <c r="H111" s="7">
        <v>1200</v>
      </c>
      <c r="I111" s="5">
        <v>600</v>
      </c>
      <c r="J111" s="7">
        <v>360</v>
      </c>
      <c r="K111" s="7">
        <v>1350</v>
      </c>
      <c r="L111" s="5">
        <v>36659</v>
      </c>
      <c r="M111" s="5">
        <v>1</v>
      </c>
      <c r="N111" s="5">
        <v>2</v>
      </c>
      <c r="O111" s="5">
        <v>1</v>
      </c>
      <c r="P111" s="1" t="s">
        <v>18</v>
      </c>
      <c r="Q111" s="1" t="s">
        <v>19</v>
      </c>
    </row>
    <row r="112" spans="1:17" x14ac:dyDescent="0.25">
      <c r="A112">
        <v>0.67049165318765824</v>
      </c>
      <c r="B112" s="5" t="s">
        <v>133</v>
      </c>
      <c r="C112" s="5">
        <v>139000</v>
      </c>
      <c r="D112" s="5">
        <v>121798</v>
      </c>
      <c r="E112" s="7">
        <v>15642</v>
      </c>
      <c r="F112" s="5">
        <v>1043</v>
      </c>
      <c r="G112" s="5">
        <v>4800</v>
      </c>
      <c r="H112" s="7">
        <v>660</v>
      </c>
      <c r="I112" s="5">
        <v>6000</v>
      </c>
      <c r="J112" s="7">
        <v>3600</v>
      </c>
      <c r="K112" s="7">
        <v>1000</v>
      </c>
      <c r="L112" s="5">
        <v>53549</v>
      </c>
      <c r="M112" s="5">
        <v>0</v>
      </c>
      <c r="N112" s="5">
        <v>2</v>
      </c>
      <c r="O112" s="5">
        <v>1</v>
      </c>
      <c r="P112" s="1" t="s">
        <v>18</v>
      </c>
      <c r="Q112" s="1" t="s">
        <v>19</v>
      </c>
    </row>
    <row r="113" spans="1:17" x14ac:dyDescent="0.25">
      <c r="A113">
        <v>0.67171239356669821</v>
      </c>
      <c r="B113" s="5" t="s">
        <v>134</v>
      </c>
      <c r="C113" s="5">
        <v>106500</v>
      </c>
      <c r="D113" s="5">
        <v>90970</v>
      </c>
      <c r="E113" s="7">
        <v>8343</v>
      </c>
      <c r="F113" s="5">
        <v>3129</v>
      </c>
      <c r="G113" s="5">
        <v>1500</v>
      </c>
      <c r="H113" s="7">
        <v>3300</v>
      </c>
      <c r="I113" s="5">
        <v>900</v>
      </c>
      <c r="J113" s="7">
        <v>3120</v>
      </c>
      <c r="K113" s="7">
        <v>1070</v>
      </c>
      <c r="L113" s="5">
        <v>35852</v>
      </c>
      <c r="M113" s="5">
        <v>0</v>
      </c>
      <c r="N113" s="5">
        <v>2</v>
      </c>
      <c r="O113" s="5">
        <v>1</v>
      </c>
      <c r="P113" s="1" t="s">
        <v>18</v>
      </c>
      <c r="Q113" s="1" t="s">
        <v>26</v>
      </c>
    </row>
    <row r="114" spans="1:17" x14ac:dyDescent="0.25">
      <c r="A114">
        <v>0.68666646320993685</v>
      </c>
      <c r="B114" s="5" t="s">
        <v>135</v>
      </c>
      <c r="C114" s="5">
        <v>81050</v>
      </c>
      <c r="D114" s="5">
        <v>62989</v>
      </c>
      <c r="E114" s="7">
        <v>7821</v>
      </c>
      <c r="F114" s="5">
        <v>261</v>
      </c>
      <c r="G114" s="5">
        <v>480</v>
      </c>
      <c r="H114" s="7">
        <v>3600</v>
      </c>
      <c r="I114" s="5">
        <v>1800</v>
      </c>
      <c r="J114" s="7">
        <v>1560</v>
      </c>
      <c r="K114" s="7">
        <v>1150</v>
      </c>
      <c r="L114" s="5">
        <v>33632</v>
      </c>
      <c r="M114" s="5">
        <v>0</v>
      </c>
      <c r="N114" s="5">
        <v>3</v>
      </c>
      <c r="O114" s="5">
        <v>1</v>
      </c>
      <c r="P114" s="1" t="s">
        <v>18</v>
      </c>
      <c r="Q114" s="1" t="s">
        <v>26</v>
      </c>
    </row>
    <row r="115" spans="1:17" x14ac:dyDescent="0.25">
      <c r="A115">
        <v>0.69246498001037637</v>
      </c>
      <c r="B115" s="5" t="s">
        <v>136</v>
      </c>
      <c r="C115" s="5">
        <v>6776</v>
      </c>
      <c r="D115" s="5">
        <v>6776</v>
      </c>
      <c r="E115" s="7">
        <v>5214</v>
      </c>
      <c r="F115" s="5">
        <v>0</v>
      </c>
      <c r="G115" s="5">
        <v>300</v>
      </c>
      <c r="H115" s="7">
        <v>2400</v>
      </c>
      <c r="I115" s="5">
        <v>0</v>
      </c>
      <c r="J115" s="7">
        <v>480</v>
      </c>
      <c r="K115" s="7">
        <v>460</v>
      </c>
      <c r="L115" s="5">
        <v>9219</v>
      </c>
      <c r="M115" s="5">
        <v>0</v>
      </c>
      <c r="N115" s="5">
        <v>2</v>
      </c>
      <c r="O115" s="5">
        <v>1</v>
      </c>
      <c r="P115" s="1" t="s">
        <v>23</v>
      </c>
      <c r="Q115" s="1" t="s">
        <v>19</v>
      </c>
    </row>
    <row r="116" spans="1:17" x14ac:dyDescent="0.25">
      <c r="A116">
        <v>0.69490646076845608</v>
      </c>
      <c r="B116" s="5" t="s">
        <v>137</v>
      </c>
      <c r="C116" s="5">
        <v>21840</v>
      </c>
      <c r="D116" s="5">
        <v>21840</v>
      </c>
      <c r="E116" s="7">
        <v>3128</v>
      </c>
      <c r="F116" s="5">
        <v>2086</v>
      </c>
      <c r="G116" s="5">
        <v>0</v>
      </c>
      <c r="H116" s="7">
        <v>0</v>
      </c>
      <c r="I116" s="5">
        <v>0</v>
      </c>
      <c r="J116" s="7">
        <v>480</v>
      </c>
      <c r="K116" s="7">
        <v>1270</v>
      </c>
      <c r="L116" s="5">
        <v>8007</v>
      </c>
      <c r="M116" s="5">
        <v>0</v>
      </c>
      <c r="N116" s="5">
        <v>2</v>
      </c>
      <c r="O116" s="5">
        <v>0</v>
      </c>
      <c r="P116" s="1" t="s">
        <v>54</v>
      </c>
      <c r="Q116" s="1" t="s">
        <v>26</v>
      </c>
    </row>
    <row r="117" spans="1:17" x14ac:dyDescent="0.25">
      <c r="A117">
        <v>0.69887386700033571</v>
      </c>
      <c r="B117" s="5" t="s">
        <v>138</v>
      </c>
      <c r="C117" s="5">
        <v>17006</v>
      </c>
      <c r="D117" s="5">
        <v>17006</v>
      </c>
      <c r="E117" s="7">
        <v>5214</v>
      </c>
      <c r="F117" s="5">
        <v>0</v>
      </c>
      <c r="G117" s="5">
        <v>600</v>
      </c>
      <c r="H117" s="7">
        <v>1200</v>
      </c>
      <c r="I117" s="5">
        <v>600</v>
      </c>
      <c r="J117" s="7">
        <v>1800</v>
      </c>
      <c r="K117" s="7">
        <v>1000</v>
      </c>
      <c r="L117" s="5">
        <v>12514</v>
      </c>
      <c r="M117" s="5">
        <v>1</v>
      </c>
      <c r="N117" s="5">
        <v>1</v>
      </c>
      <c r="O117" s="5">
        <v>0</v>
      </c>
      <c r="P117" s="1" t="s">
        <v>25</v>
      </c>
      <c r="Q117" s="1" t="s">
        <v>19</v>
      </c>
    </row>
    <row r="118" spans="1:17" x14ac:dyDescent="0.25">
      <c r="A118">
        <v>0.72817163609729296</v>
      </c>
      <c r="B118" s="5" t="s">
        <v>139</v>
      </c>
      <c r="C118" s="5">
        <v>96919</v>
      </c>
      <c r="D118" s="5">
        <v>79283</v>
      </c>
      <c r="E118" s="7">
        <v>13557</v>
      </c>
      <c r="F118" s="5">
        <v>261</v>
      </c>
      <c r="G118" s="5">
        <v>240</v>
      </c>
      <c r="H118" s="7">
        <v>12000</v>
      </c>
      <c r="I118" s="5">
        <v>480</v>
      </c>
      <c r="J118" s="7">
        <v>2400</v>
      </c>
      <c r="K118" s="7">
        <v>2280</v>
      </c>
      <c r="L118" s="5">
        <v>37638</v>
      </c>
      <c r="M118" s="5">
        <v>2</v>
      </c>
      <c r="N118" s="5">
        <v>3</v>
      </c>
      <c r="O118" s="5">
        <v>1</v>
      </c>
      <c r="P118" s="1" t="s">
        <v>18</v>
      </c>
      <c r="Q118" s="1" t="s">
        <v>26</v>
      </c>
    </row>
    <row r="119" spans="1:17" x14ac:dyDescent="0.25">
      <c r="A119">
        <v>0.72939237647633282</v>
      </c>
      <c r="B119" s="5" t="s">
        <v>140</v>
      </c>
      <c r="C119" s="5">
        <v>108730</v>
      </c>
      <c r="D119" s="5">
        <v>89837</v>
      </c>
      <c r="E119" s="7">
        <v>13035</v>
      </c>
      <c r="F119" s="5">
        <v>5214</v>
      </c>
      <c r="G119" s="5">
        <v>180</v>
      </c>
      <c r="H119" s="7">
        <v>6000</v>
      </c>
      <c r="I119" s="5">
        <v>600</v>
      </c>
      <c r="J119" s="7">
        <v>1800</v>
      </c>
      <c r="K119" s="7">
        <v>1800</v>
      </c>
      <c r="L119" s="5">
        <v>37793</v>
      </c>
      <c r="M119" s="5">
        <v>0</v>
      </c>
      <c r="N119" s="5">
        <v>2</v>
      </c>
      <c r="O119" s="5">
        <v>1</v>
      </c>
      <c r="P119" s="1" t="s">
        <v>18</v>
      </c>
      <c r="Q119" s="1" t="s">
        <v>19</v>
      </c>
    </row>
    <row r="120" spans="1:17" x14ac:dyDescent="0.25">
      <c r="A120">
        <v>0.7541123691518905</v>
      </c>
      <c r="B120" s="5" t="s">
        <v>141</v>
      </c>
      <c r="C120" s="5">
        <v>61678</v>
      </c>
      <c r="D120" s="5">
        <v>56382</v>
      </c>
      <c r="E120" s="7">
        <v>10428</v>
      </c>
      <c r="F120" s="5">
        <v>1304</v>
      </c>
      <c r="G120" s="5">
        <v>2100</v>
      </c>
      <c r="H120" s="7">
        <v>4800</v>
      </c>
      <c r="I120" s="5">
        <v>1800</v>
      </c>
      <c r="J120" s="7">
        <v>1710</v>
      </c>
      <c r="K120" s="7">
        <v>1000</v>
      </c>
      <c r="L120" s="5">
        <v>27317</v>
      </c>
      <c r="M120" s="5">
        <v>1</v>
      </c>
      <c r="N120" s="5">
        <v>2</v>
      </c>
      <c r="O120" s="5">
        <v>1</v>
      </c>
      <c r="P120" s="1" t="s">
        <v>18</v>
      </c>
      <c r="Q120" s="1" t="s">
        <v>26</v>
      </c>
    </row>
    <row r="121" spans="1:17" x14ac:dyDescent="0.25">
      <c r="A121">
        <v>0.75960570085757018</v>
      </c>
      <c r="B121" s="5" t="s">
        <v>142</v>
      </c>
      <c r="C121" s="5">
        <v>60812</v>
      </c>
      <c r="D121" s="5">
        <v>49866</v>
      </c>
      <c r="E121" s="7">
        <v>6518</v>
      </c>
      <c r="F121" s="5">
        <v>2607</v>
      </c>
      <c r="G121" s="5">
        <v>2400</v>
      </c>
      <c r="H121" s="7">
        <v>3600</v>
      </c>
      <c r="I121" s="5">
        <v>600</v>
      </c>
      <c r="J121" s="7">
        <v>1320</v>
      </c>
      <c r="K121" s="7">
        <v>800</v>
      </c>
      <c r="L121" s="5">
        <v>27675</v>
      </c>
      <c r="M121" s="5">
        <v>1</v>
      </c>
      <c r="N121" s="5">
        <v>2</v>
      </c>
      <c r="O121" s="5">
        <v>1</v>
      </c>
      <c r="P121" s="1" t="s">
        <v>19</v>
      </c>
      <c r="Q121" s="1" t="s">
        <v>19</v>
      </c>
    </row>
    <row r="122" spans="1:17" x14ac:dyDescent="0.25">
      <c r="A122">
        <v>0.76235236671040985</v>
      </c>
      <c r="B122" s="5" t="s">
        <v>143</v>
      </c>
      <c r="C122" s="5">
        <v>85000</v>
      </c>
      <c r="D122" s="5">
        <v>68491</v>
      </c>
      <c r="E122" s="7">
        <v>5214</v>
      </c>
      <c r="F122" s="5">
        <v>5214</v>
      </c>
      <c r="G122" s="5">
        <v>1200</v>
      </c>
      <c r="H122" s="7">
        <v>1800</v>
      </c>
      <c r="I122" s="5">
        <v>600</v>
      </c>
      <c r="J122" s="7">
        <v>1800</v>
      </c>
      <c r="K122" s="7">
        <v>2725</v>
      </c>
      <c r="L122" s="5">
        <v>26697</v>
      </c>
      <c r="M122" s="5">
        <v>0</v>
      </c>
      <c r="N122" s="5">
        <v>2</v>
      </c>
      <c r="O122" s="5">
        <v>1</v>
      </c>
      <c r="P122" s="1" t="s">
        <v>54</v>
      </c>
      <c r="Q122" s="1" t="s">
        <v>26</v>
      </c>
    </row>
    <row r="123" spans="1:17" x14ac:dyDescent="0.25">
      <c r="A123">
        <v>0.76265755180516981</v>
      </c>
      <c r="B123" s="5" t="s">
        <v>144</v>
      </c>
      <c r="C123" s="5">
        <v>125186</v>
      </c>
      <c r="D123" s="5">
        <v>108062</v>
      </c>
      <c r="E123" s="7">
        <v>18249</v>
      </c>
      <c r="F123" s="5">
        <v>6257</v>
      </c>
      <c r="G123" s="5">
        <v>1200</v>
      </c>
      <c r="H123" s="7">
        <v>2400</v>
      </c>
      <c r="I123" s="5">
        <v>60</v>
      </c>
      <c r="J123" s="7">
        <v>1800</v>
      </c>
      <c r="K123" s="7">
        <v>1800</v>
      </c>
      <c r="L123" s="5">
        <v>50852</v>
      </c>
      <c r="M123" s="5">
        <v>2</v>
      </c>
      <c r="N123" s="5">
        <v>5</v>
      </c>
      <c r="O123" s="5">
        <v>1</v>
      </c>
      <c r="P123" s="1" t="s">
        <v>19</v>
      </c>
      <c r="Q123" s="1" t="s">
        <v>26</v>
      </c>
    </row>
    <row r="124" spans="1:17" x14ac:dyDescent="0.25">
      <c r="A124">
        <v>0.76937162388988933</v>
      </c>
      <c r="B124" s="5" t="s">
        <v>145</v>
      </c>
      <c r="C124" s="5">
        <v>21470</v>
      </c>
      <c r="D124" s="5">
        <v>21470</v>
      </c>
      <c r="E124" s="7">
        <v>7821</v>
      </c>
      <c r="F124" s="5">
        <v>1043</v>
      </c>
      <c r="G124" s="5">
        <v>4800</v>
      </c>
      <c r="H124" s="7">
        <v>0</v>
      </c>
      <c r="I124" s="5">
        <v>1800</v>
      </c>
      <c r="J124" s="7">
        <v>0</v>
      </c>
      <c r="K124" s="7">
        <v>1000</v>
      </c>
      <c r="L124" s="5">
        <v>31264</v>
      </c>
      <c r="M124" s="5">
        <v>1</v>
      </c>
      <c r="N124" s="5">
        <v>2</v>
      </c>
      <c r="O124" s="5">
        <v>1</v>
      </c>
      <c r="P124" s="1" t="s">
        <v>23</v>
      </c>
      <c r="Q124" s="1" t="s">
        <v>26</v>
      </c>
    </row>
    <row r="125" spans="1:17" x14ac:dyDescent="0.25">
      <c r="A125">
        <v>0.77333903012176886</v>
      </c>
      <c r="B125" s="5" t="s">
        <v>146</v>
      </c>
      <c r="C125" s="5">
        <v>16796</v>
      </c>
      <c r="D125" s="5">
        <v>16796</v>
      </c>
      <c r="E125" s="7">
        <v>6518</v>
      </c>
      <c r="F125" s="5">
        <v>2086</v>
      </c>
      <c r="G125" s="5">
        <v>420</v>
      </c>
      <c r="H125" s="7">
        <v>1620</v>
      </c>
      <c r="I125" s="5">
        <v>330</v>
      </c>
      <c r="J125" s="7">
        <v>1020</v>
      </c>
      <c r="K125" s="7">
        <v>1200</v>
      </c>
      <c r="L125" s="5">
        <v>16914</v>
      </c>
      <c r="M125" s="5">
        <v>0</v>
      </c>
      <c r="N125" s="5">
        <v>2</v>
      </c>
      <c r="O125" s="5">
        <v>1</v>
      </c>
      <c r="P125" s="1" t="s">
        <v>23</v>
      </c>
      <c r="Q125" s="1" t="s">
        <v>19</v>
      </c>
    </row>
    <row r="126" spans="1:17" x14ac:dyDescent="0.25">
      <c r="A126">
        <v>0.78005310220648827</v>
      </c>
      <c r="B126" s="5" t="s">
        <v>147</v>
      </c>
      <c r="C126" s="5">
        <v>36972</v>
      </c>
      <c r="D126" s="5">
        <v>33286</v>
      </c>
      <c r="E126" s="7">
        <v>13035</v>
      </c>
      <c r="F126" s="5">
        <v>0</v>
      </c>
      <c r="G126" s="5">
        <v>6000</v>
      </c>
      <c r="H126" s="7">
        <v>1560</v>
      </c>
      <c r="I126" s="5">
        <v>3600</v>
      </c>
      <c r="J126" s="7">
        <v>1200</v>
      </c>
      <c r="K126" s="7">
        <v>1600</v>
      </c>
      <c r="L126" s="5">
        <v>43145</v>
      </c>
      <c r="M126" s="5">
        <v>1</v>
      </c>
      <c r="N126" s="5">
        <v>2</v>
      </c>
      <c r="O126" s="5">
        <v>0</v>
      </c>
      <c r="P126" s="1" t="s">
        <v>19</v>
      </c>
      <c r="Q126" s="1" t="s">
        <v>19</v>
      </c>
    </row>
    <row r="127" spans="1:17" x14ac:dyDescent="0.25">
      <c r="A127">
        <v>0.78096865749076816</v>
      </c>
      <c r="B127" s="5" t="s">
        <v>148</v>
      </c>
      <c r="C127" s="5">
        <v>12530</v>
      </c>
      <c r="D127" s="5">
        <v>12530</v>
      </c>
      <c r="E127" s="7">
        <v>8342</v>
      </c>
      <c r="F127" s="5">
        <v>0</v>
      </c>
      <c r="G127" s="5">
        <v>0</v>
      </c>
      <c r="H127" s="7">
        <v>1200</v>
      </c>
      <c r="I127" s="5">
        <v>600</v>
      </c>
      <c r="J127" s="7">
        <v>480</v>
      </c>
      <c r="K127" s="7">
        <v>680</v>
      </c>
      <c r="L127" s="5">
        <v>13466</v>
      </c>
      <c r="M127" s="5">
        <v>0</v>
      </c>
      <c r="N127" s="5">
        <v>1</v>
      </c>
      <c r="O127" s="5">
        <v>1</v>
      </c>
      <c r="P127" s="1" t="s">
        <v>25</v>
      </c>
      <c r="Q127" s="1" t="s">
        <v>26</v>
      </c>
    </row>
    <row r="128" spans="1:17" x14ac:dyDescent="0.25">
      <c r="A128">
        <v>0.79165013580736709</v>
      </c>
      <c r="B128" s="5" t="s">
        <v>149</v>
      </c>
      <c r="C128" s="5">
        <v>102147</v>
      </c>
      <c r="D128" s="5">
        <v>84966</v>
      </c>
      <c r="E128" s="7">
        <v>15642</v>
      </c>
      <c r="F128" s="5">
        <v>2607</v>
      </c>
      <c r="G128" s="5">
        <v>2100</v>
      </c>
      <c r="H128" s="7">
        <v>2520</v>
      </c>
      <c r="I128" s="5">
        <v>3900</v>
      </c>
      <c r="J128" s="7">
        <v>3000</v>
      </c>
      <c r="K128" s="7">
        <v>2100</v>
      </c>
      <c r="L128" s="5">
        <v>52241</v>
      </c>
      <c r="M128" s="5">
        <v>2</v>
      </c>
      <c r="N128" s="5">
        <v>4</v>
      </c>
      <c r="O128" s="5">
        <v>1</v>
      </c>
      <c r="P128" s="1" t="s">
        <v>25</v>
      </c>
      <c r="Q128" s="1" t="s">
        <v>19</v>
      </c>
    </row>
    <row r="129" spans="1:17" x14ac:dyDescent="0.25">
      <c r="A129">
        <v>0.80141605883968625</v>
      </c>
      <c r="B129" s="5" t="s">
        <v>150</v>
      </c>
      <c r="C129" s="5">
        <v>37600</v>
      </c>
      <c r="D129" s="5">
        <v>30731</v>
      </c>
      <c r="E129" s="7">
        <v>5214</v>
      </c>
      <c r="F129" s="5">
        <v>1043</v>
      </c>
      <c r="G129" s="5">
        <v>720</v>
      </c>
      <c r="H129" s="7">
        <v>360</v>
      </c>
      <c r="I129" s="5">
        <v>600</v>
      </c>
      <c r="J129" s="7">
        <v>1800</v>
      </c>
      <c r="K129" s="7">
        <v>1200</v>
      </c>
      <c r="L129" s="5">
        <v>14497</v>
      </c>
      <c r="M129" s="5">
        <v>0</v>
      </c>
      <c r="N129" s="5">
        <v>1</v>
      </c>
      <c r="O129" s="5">
        <v>1</v>
      </c>
      <c r="P129" s="1" t="s">
        <v>54</v>
      </c>
      <c r="Q129" s="1" t="s">
        <v>19</v>
      </c>
    </row>
    <row r="130" spans="1:17" x14ac:dyDescent="0.25">
      <c r="A130">
        <v>0.81270790734580522</v>
      </c>
      <c r="B130" s="5" t="s">
        <v>151</v>
      </c>
      <c r="C130" s="5">
        <v>12090</v>
      </c>
      <c r="D130" s="5">
        <v>12090</v>
      </c>
      <c r="E130" s="7">
        <v>3128</v>
      </c>
      <c r="F130" s="5">
        <v>521</v>
      </c>
      <c r="G130" s="5">
        <v>0</v>
      </c>
      <c r="H130" s="7">
        <v>0</v>
      </c>
      <c r="I130" s="5">
        <v>480</v>
      </c>
      <c r="J130" s="7">
        <v>2784</v>
      </c>
      <c r="K130" s="7">
        <v>500</v>
      </c>
      <c r="L130" s="5">
        <v>12199</v>
      </c>
      <c r="M130" s="5">
        <v>0</v>
      </c>
      <c r="N130" s="5">
        <v>1</v>
      </c>
      <c r="O130" s="5">
        <v>1</v>
      </c>
      <c r="P130" s="1" t="s">
        <v>25</v>
      </c>
      <c r="Q130" s="1" t="s">
        <v>26</v>
      </c>
    </row>
    <row r="131" spans="1:17" x14ac:dyDescent="0.25">
      <c r="A131">
        <v>0.8130130924405653</v>
      </c>
      <c r="B131" s="5" t="s">
        <v>152</v>
      </c>
      <c r="C131" s="5">
        <v>135733</v>
      </c>
      <c r="D131" s="5">
        <v>112454</v>
      </c>
      <c r="E131" s="7">
        <v>13035</v>
      </c>
      <c r="F131" s="5">
        <v>0</v>
      </c>
      <c r="G131" s="5">
        <v>720</v>
      </c>
      <c r="H131" s="7">
        <v>1200</v>
      </c>
      <c r="I131" s="5">
        <v>0</v>
      </c>
      <c r="J131" s="7">
        <v>960</v>
      </c>
      <c r="K131" s="7">
        <v>1850</v>
      </c>
      <c r="L131" s="5">
        <v>35886</v>
      </c>
      <c r="M131" s="5">
        <v>0</v>
      </c>
      <c r="N131" s="5">
        <v>4</v>
      </c>
      <c r="O131" s="5">
        <v>1</v>
      </c>
      <c r="P131" s="1" t="s">
        <v>54</v>
      </c>
      <c r="Q131" s="1" t="s">
        <v>19</v>
      </c>
    </row>
    <row r="132" spans="1:17" x14ac:dyDescent="0.25">
      <c r="A132">
        <v>0.81575975829340497</v>
      </c>
      <c r="B132" s="5" t="s">
        <v>153</v>
      </c>
      <c r="C132" s="5">
        <v>20280</v>
      </c>
      <c r="D132" s="5">
        <v>20280</v>
      </c>
      <c r="E132" s="7">
        <v>9385</v>
      </c>
      <c r="F132" s="5">
        <v>1304</v>
      </c>
      <c r="G132" s="5">
        <v>0</v>
      </c>
      <c r="H132" s="7">
        <v>1140</v>
      </c>
      <c r="I132" s="5">
        <v>240</v>
      </c>
      <c r="J132" s="7">
        <v>720</v>
      </c>
      <c r="K132" s="7">
        <v>940</v>
      </c>
      <c r="L132" s="5">
        <v>14679</v>
      </c>
      <c r="M132" s="5">
        <v>0</v>
      </c>
      <c r="N132" s="5">
        <v>2</v>
      </c>
      <c r="O132" s="5">
        <v>1</v>
      </c>
      <c r="P132" s="1" t="s">
        <v>23</v>
      </c>
      <c r="Q132" s="1" t="s">
        <v>26</v>
      </c>
    </row>
    <row r="133" spans="1:17" x14ac:dyDescent="0.25">
      <c r="A133">
        <v>0.81881160924100471</v>
      </c>
      <c r="B133" s="5" t="s">
        <v>154</v>
      </c>
      <c r="C133" s="5">
        <v>85300</v>
      </c>
      <c r="D133" s="5">
        <v>64159</v>
      </c>
      <c r="E133" s="7">
        <v>2346</v>
      </c>
      <c r="F133" s="5">
        <v>0</v>
      </c>
      <c r="G133" s="5">
        <v>600</v>
      </c>
      <c r="H133" s="7">
        <v>5400</v>
      </c>
      <c r="I133" s="5">
        <v>480</v>
      </c>
      <c r="J133" s="7">
        <v>600</v>
      </c>
      <c r="K133" s="7">
        <v>470</v>
      </c>
      <c r="L133" s="5">
        <v>14106</v>
      </c>
      <c r="M133" s="5">
        <v>0</v>
      </c>
      <c r="N133" s="5">
        <v>1</v>
      </c>
      <c r="O133" s="5">
        <v>1</v>
      </c>
      <c r="P133" s="1" t="s">
        <v>25</v>
      </c>
      <c r="Q133" s="1" t="s">
        <v>19</v>
      </c>
    </row>
    <row r="134" spans="1:17" x14ac:dyDescent="0.25">
      <c r="A134">
        <v>0.81881160924100471</v>
      </c>
      <c r="B134" s="5" t="s">
        <v>155</v>
      </c>
      <c r="C134" s="5">
        <v>140943</v>
      </c>
      <c r="D134" s="5">
        <v>107933</v>
      </c>
      <c r="E134" s="7">
        <v>7821</v>
      </c>
      <c r="F134" s="5">
        <v>0</v>
      </c>
      <c r="G134" s="5">
        <v>360</v>
      </c>
      <c r="H134" s="7">
        <v>1200</v>
      </c>
      <c r="I134" s="5">
        <v>600</v>
      </c>
      <c r="J134" s="7">
        <v>1440</v>
      </c>
      <c r="K134" s="7">
        <v>1700</v>
      </c>
      <c r="L134" s="5">
        <v>31641</v>
      </c>
      <c r="M134" s="5">
        <v>0</v>
      </c>
      <c r="N134" s="5">
        <v>3</v>
      </c>
      <c r="O134" s="5">
        <v>1</v>
      </c>
      <c r="P134" s="1" t="s">
        <v>25</v>
      </c>
      <c r="Q134" s="1" t="s">
        <v>19</v>
      </c>
    </row>
    <row r="135" spans="1:17" x14ac:dyDescent="0.25">
      <c r="A135">
        <v>0.82216864528336431</v>
      </c>
      <c r="B135" s="5" t="s">
        <v>156</v>
      </c>
      <c r="C135" s="5">
        <v>104402</v>
      </c>
      <c r="D135" s="5">
        <v>83491</v>
      </c>
      <c r="E135" s="7">
        <v>13035</v>
      </c>
      <c r="F135" s="5">
        <v>0</v>
      </c>
      <c r="G135" s="5">
        <v>600</v>
      </c>
      <c r="H135" s="7">
        <v>1200</v>
      </c>
      <c r="I135" s="5">
        <v>300</v>
      </c>
      <c r="J135" s="7">
        <v>480</v>
      </c>
      <c r="K135" s="7">
        <v>1500</v>
      </c>
      <c r="L135" s="5">
        <v>29515</v>
      </c>
      <c r="M135" s="5">
        <v>3</v>
      </c>
      <c r="N135" s="5">
        <v>3</v>
      </c>
      <c r="O135" s="5">
        <v>1</v>
      </c>
      <c r="P135" s="1" t="s">
        <v>18</v>
      </c>
      <c r="Q135" s="1" t="s">
        <v>19</v>
      </c>
    </row>
    <row r="136" spans="1:17" x14ac:dyDescent="0.25">
      <c r="A136">
        <v>0.82796716208380383</v>
      </c>
      <c r="B136" s="5" t="s">
        <v>157</v>
      </c>
      <c r="C136" s="5">
        <v>88241</v>
      </c>
      <c r="D136" s="5">
        <v>70392</v>
      </c>
      <c r="E136" s="7">
        <v>9125</v>
      </c>
      <c r="F136" s="5">
        <v>0</v>
      </c>
      <c r="G136" s="5">
        <v>1800</v>
      </c>
      <c r="H136" s="7">
        <v>2040</v>
      </c>
      <c r="I136" s="5">
        <v>900</v>
      </c>
      <c r="J136" s="7">
        <v>1260</v>
      </c>
      <c r="K136" s="7">
        <v>1475</v>
      </c>
      <c r="L136" s="5">
        <v>24806</v>
      </c>
      <c r="M136" s="5">
        <v>0</v>
      </c>
      <c r="N136" s="5">
        <v>2</v>
      </c>
      <c r="O136" s="5">
        <v>1</v>
      </c>
      <c r="P136" s="1" t="s">
        <v>18</v>
      </c>
      <c r="Q136" s="1" t="s">
        <v>19</v>
      </c>
    </row>
    <row r="137" spans="1:17" x14ac:dyDescent="0.25">
      <c r="A137">
        <v>0.83223975341044332</v>
      </c>
      <c r="B137" s="5" t="s">
        <v>158</v>
      </c>
      <c r="C137" s="5">
        <v>92000</v>
      </c>
      <c r="D137" s="5">
        <v>73506</v>
      </c>
      <c r="E137" s="7">
        <v>8343</v>
      </c>
      <c r="F137" s="5">
        <v>1043</v>
      </c>
      <c r="G137" s="5">
        <v>960</v>
      </c>
      <c r="H137" s="7">
        <v>4680</v>
      </c>
      <c r="I137" s="5">
        <v>1080</v>
      </c>
      <c r="J137" s="7">
        <v>1200</v>
      </c>
      <c r="K137" s="7">
        <v>1200</v>
      </c>
      <c r="L137" s="5">
        <v>33015</v>
      </c>
      <c r="M137" s="5">
        <v>0</v>
      </c>
      <c r="N137" s="5">
        <v>2</v>
      </c>
      <c r="O137" s="5">
        <v>1</v>
      </c>
      <c r="P137" s="1" t="s">
        <v>18</v>
      </c>
      <c r="Q137" s="1" t="s">
        <v>19</v>
      </c>
    </row>
    <row r="138" spans="1:17" x14ac:dyDescent="0.25">
      <c r="A138">
        <v>0.83407086397900332</v>
      </c>
      <c r="B138" s="5" t="s">
        <v>159</v>
      </c>
      <c r="C138" s="5">
        <v>70612</v>
      </c>
      <c r="D138" s="5">
        <v>59668</v>
      </c>
      <c r="E138" s="7">
        <v>13035</v>
      </c>
      <c r="F138" s="5">
        <v>0</v>
      </c>
      <c r="G138" s="5">
        <v>0</v>
      </c>
      <c r="H138" s="7">
        <v>2880</v>
      </c>
      <c r="I138" s="5">
        <v>600</v>
      </c>
      <c r="J138" s="7">
        <v>1080</v>
      </c>
      <c r="K138" s="7">
        <v>1400</v>
      </c>
      <c r="L138" s="5">
        <v>26287</v>
      </c>
      <c r="M138" s="5">
        <v>0</v>
      </c>
      <c r="N138" s="5">
        <v>4</v>
      </c>
      <c r="O138" s="5">
        <v>1</v>
      </c>
      <c r="P138" s="1" t="s">
        <v>23</v>
      </c>
      <c r="Q138" s="1" t="s">
        <v>19</v>
      </c>
    </row>
    <row r="139" spans="1:17" x14ac:dyDescent="0.25">
      <c r="A139">
        <v>0.83437604907376328</v>
      </c>
      <c r="B139" s="5" t="s">
        <v>160</v>
      </c>
      <c r="C139" s="5">
        <v>65048</v>
      </c>
      <c r="D139" s="5">
        <v>56264</v>
      </c>
      <c r="E139" s="7">
        <v>6518</v>
      </c>
      <c r="F139" s="5">
        <v>1564</v>
      </c>
      <c r="G139" s="5">
        <v>2100</v>
      </c>
      <c r="H139" s="7">
        <v>3900</v>
      </c>
      <c r="I139" s="5">
        <v>900</v>
      </c>
      <c r="J139" s="7">
        <v>1020</v>
      </c>
      <c r="K139" s="7">
        <v>1300</v>
      </c>
      <c r="L139" s="5">
        <v>22777</v>
      </c>
      <c r="M139" s="5">
        <v>2</v>
      </c>
      <c r="N139" s="5">
        <v>2</v>
      </c>
      <c r="O139" s="5">
        <v>0</v>
      </c>
      <c r="P139" s="1" t="s">
        <v>54</v>
      </c>
      <c r="Q139" s="1" t="s">
        <v>19</v>
      </c>
    </row>
    <row r="140" spans="1:17" x14ac:dyDescent="0.25">
      <c r="A140">
        <v>0.83529160435804317</v>
      </c>
      <c r="B140" s="5" t="s">
        <v>161</v>
      </c>
      <c r="C140" s="5">
        <v>721161</v>
      </c>
      <c r="D140" s="5">
        <v>418490</v>
      </c>
      <c r="E140" s="7">
        <v>6257</v>
      </c>
      <c r="F140" s="5">
        <v>2607</v>
      </c>
      <c r="G140" s="5">
        <v>4800</v>
      </c>
      <c r="H140" s="7">
        <v>1740</v>
      </c>
      <c r="I140" s="5">
        <v>1500</v>
      </c>
      <c r="J140" s="7">
        <v>1980</v>
      </c>
      <c r="K140" s="7">
        <v>1100</v>
      </c>
      <c r="L140" s="5">
        <v>26234</v>
      </c>
      <c r="M140" s="5">
        <v>0</v>
      </c>
      <c r="N140" s="5">
        <v>2</v>
      </c>
      <c r="O140" s="5">
        <v>1</v>
      </c>
      <c r="P140" s="1" t="s">
        <v>18</v>
      </c>
      <c r="Q140" s="1" t="s">
        <v>19</v>
      </c>
    </row>
    <row r="141" spans="1:17" x14ac:dyDescent="0.25">
      <c r="A141">
        <v>0.83559678945280313</v>
      </c>
      <c r="B141" s="5" t="s">
        <v>162</v>
      </c>
      <c r="C141" s="5">
        <v>101600</v>
      </c>
      <c r="D141" s="5">
        <v>80390</v>
      </c>
      <c r="E141" s="7">
        <v>9385</v>
      </c>
      <c r="F141" s="5">
        <v>1825</v>
      </c>
      <c r="G141" s="5">
        <v>840</v>
      </c>
      <c r="H141" s="7">
        <v>1620</v>
      </c>
      <c r="I141" s="5">
        <v>390</v>
      </c>
      <c r="J141" s="7">
        <v>570</v>
      </c>
      <c r="K141" s="7">
        <v>510</v>
      </c>
      <c r="L141" s="5">
        <v>22190</v>
      </c>
      <c r="M141" s="5">
        <v>0</v>
      </c>
      <c r="N141" s="5">
        <v>2</v>
      </c>
      <c r="O141" s="5">
        <v>1</v>
      </c>
      <c r="P141" s="1" t="s">
        <v>18</v>
      </c>
      <c r="Q141" s="1" t="s">
        <v>19</v>
      </c>
    </row>
    <row r="142" spans="1:17" x14ac:dyDescent="0.25">
      <c r="A142">
        <v>0.8392590105899228</v>
      </c>
      <c r="B142" s="5" t="s">
        <v>163</v>
      </c>
      <c r="C142" s="5">
        <v>33640</v>
      </c>
      <c r="D142" s="5">
        <v>33640</v>
      </c>
      <c r="E142" s="7">
        <v>7300</v>
      </c>
      <c r="F142" s="5">
        <v>521</v>
      </c>
      <c r="G142" s="5">
        <v>0</v>
      </c>
      <c r="H142" s="7">
        <v>480</v>
      </c>
      <c r="I142" s="5">
        <v>120</v>
      </c>
      <c r="J142" s="7">
        <v>240</v>
      </c>
      <c r="K142" s="7">
        <v>1560</v>
      </c>
      <c r="L142" s="5">
        <v>16061</v>
      </c>
      <c r="M142" s="5">
        <v>0</v>
      </c>
      <c r="N142" s="5">
        <v>2</v>
      </c>
      <c r="O142" s="5">
        <v>1</v>
      </c>
      <c r="P142" s="1" t="s">
        <v>25</v>
      </c>
      <c r="Q142" s="1" t="s">
        <v>26</v>
      </c>
    </row>
    <row r="143" spans="1:17" x14ac:dyDescent="0.25">
      <c r="A143">
        <v>0.84078493606372262</v>
      </c>
      <c r="B143" s="5" t="s">
        <v>164</v>
      </c>
      <c r="C143" s="5">
        <v>15196</v>
      </c>
      <c r="D143" s="5">
        <v>15196</v>
      </c>
      <c r="E143" s="7">
        <v>3650</v>
      </c>
      <c r="F143" s="5">
        <v>1043</v>
      </c>
      <c r="G143" s="5">
        <v>240</v>
      </c>
      <c r="H143" s="7">
        <v>240</v>
      </c>
      <c r="I143" s="5">
        <v>0</v>
      </c>
      <c r="J143" s="7">
        <v>240</v>
      </c>
      <c r="K143" s="7">
        <v>160</v>
      </c>
      <c r="L143" s="5">
        <v>6433</v>
      </c>
      <c r="M143" s="5">
        <v>0</v>
      </c>
      <c r="N143" s="5">
        <v>2</v>
      </c>
      <c r="O143" s="5">
        <v>1</v>
      </c>
      <c r="P143" s="1" t="s">
        <v>19</v>
      </c>
      <c r="Q143" s="1" t="s">
        <v>19</v>
      </c>
    </row>
    <row r="144" spans="1:17" x14ac:dyDescent="0.25">
      <c r="A144">
        <v>0.8511612292855617</v>
      </c>
      <c r="B144" s="5" t="s">
        <v>165</v>
      </c>
      <c r="C144" s="5">
        <v>39072</v>
      </c>
      <c r="D144" s="5">
        <v>31784</v>
      </c>
      <c r="E144" s="7">
        <v>2086</v>
      </c>
      <c r="F144" s="5">
        <v>0</v>
      </c>
      <c r="G144" s="5">
        <v>360</v>
      </c>
      <c r="H144" s="7">
        <v>300</v>
      </c>
      <c r="I144" s="5">
        <v>0</v>
      </c>
      <c r="J144" s="7">
        <v>1080</v>
      </c>
      <c r="K144" s="7">
        <v>1400</v>
      </c>
      <c r="L144" s="5">
        <v>9923</v>
      </c>
      <c r="M144" s="5">
        <v>0</v>
      </c>
      <c r="N144" s="5">
        <v>1</v>
      </c>
      <c r="O144" s="5">
        <v>1</v>
      </c>
      <c r="P144" s="1" t="s">
        <v>19</v>
      </c>
      <c r="Q144" s="1" t="s">
        <v>19</v>
      </c>
    </row>
    <row r="145" spans="1:17" x14ac:dyDescent="0.25">
      <c r="A145">
        <v>0.85238196966460167</v>
      </c>
      <c r="B145" s="5" t="s">
        <v>166</v>
      </c>
      <c r="C145" s="5">
        <v>69000</v>
      </c>
      <c r="D145" s="5">
        <v>52198</v>
      </c>
      <c r="E145" s="7">
        <v>5475</v>
      </c>
      <c r="F145" s="5">
        <v>521</v>
      </c>
      <c r="G145" s="5">
        <v>600</v>
      </c>
      <c r="H145" s="7">
        <v>2400</v>
      </c>
      <c r="I145" s="5">
        <v>600</v>
      </c>
      <c r="J145" s="7">
        <v>2400</v>
      </c>
      <c r="K145" s="7">
        <v>1000</v>
      </c>
      <c r="L145" s="5">
        <v>20967</v>
      </c>
      <c r="M145" s="5">
        <v>0</v>
      </c>
      <c r="N145" s="5">
        <v>1</v>
      </c>
      <c r="O145" s="5">
        <v>1</v>
      </c>
      <c r="P145" s="1" t="s">
        <v>54</v>
      </c>
      <c r="Q145" s="1" t="s">
        <v>19</v>
      </c>
    </row>
    <row r="146" spans="1:17" x14ac:dyDescent="0.25">
      <c r="A146">
        <v>0.85879085665456101</v>
      </c>
      <c r="B146" s="5" t="s">
        <v>167</v>
      </c>
      <c r="C146" s="5">
        <v>27556</v>
      </c>
      <c r="D146" s="5">
        <v>27299</v>
      </c>
      <c r="E146" s="7">
        <v>5214</v>
      </c>
      <c r="F146" s="5">
        <v>1043</v>
      </c>
      <c r="G146" s="5">
        <v>1560</v>
      </c>
      <c r="H146" s="7">
        <v>1680</v>
      </c>
      <c r="I146" s="5">
        <v>1680</v>
      </c>
      <c r="J146" s="7">
        <v>1200</v>
      </c>
      <c r="K146" s="7">
        <v>1500</v>
      </c>
      <c r="L146" s="5">
        <v>29473</v>
      </c>
      <c r="M146" s="5">
        <v>0</v>
      </c>
      <c r="N146" s="5">
        <v>1</v>
      </c>
      <c r="O146" s="5">
        <v>1</v>
      </c>
      <c r="P146" s="1" t="s">
        <v>25</v>
      </c>
      <c r="Q146" s="1" t="s">
        <v>19</v>
      </c>
    </row>
    <row r="147" spans="1:17" x14ac:dyDescent="0.25">
      <c r="A147">
        <v>0.86001159703360086</v>
      </c>
      <c r="B147" s="5" t="s">
        <v>168</v>
      </c>
      <c r="C147" s="5">
        <v>56484</v>
      </c>
      <c r="D147" s="5">
        <v>48420</v>
      </c>
      <c r="E147" s="7">
        <v>10428</v>
      </c>
      <c r="F147" s="5">
        <v>0</v>
      </c>
      <c r="G147" s="5">
        <v>1200</v>
      </c>
      <c r="H147" s="7">
        <v>10272</v>
      </c>
      <c r="I147" s="5">
        <v>3600</v>
      </c>
      <c r="J147" s="7">
        <v>4800</v>
      </c>
      <c r="K147" s="7">
        <v>2006</v>
      </c>
      <c r="L147" s="5">
        <v>45998</v>
      </c>
      <c r="M147" s="5">
        <v>2</v>
      </c>
      <c r="N147" s="5">
        <v>2</v>
      </c>
      <c r="O147" s="5">
        <v>1</v>
      </c>
      <c r="P147" s="1" t="s">
        <v>19</v>
      </c>
      <c r="Q147" s="1" t="s">
        <v>26</v>
      </c>
    </row>
    <row r="148" spans="1:17" x14ac:dyDescent="0.25">
      <c r="A148">
        <v>0.86092715231788075</v>
      </c>
      <c r="B148" s="5" t="s">
        <v>169</v>
      </c>
      <c r="C148" s="5">
        <v>22690</v>
      </c>
      <c r="D148" s="5">
        <v>22690</v>
      </c>
      <c r="E148" s="7">
        <v>6518</v>
      </c>
      <c r="F148" s="5">
        <v>0</v>
      </c>
      <c r="G148" s="5">
        <v>1200</v>
      </c>
      <c r="H148" s="7">
        <v>2280</v>
      </c>
      <c r="I148" s="5">
        <v>600</v>
      </c>
      <c r="J148" s="7">
        <v>840</v>
      </c>
      <c r="K148" s="7">
        <v>950</v>
      </c>
      <c r="L148" s="5">
        <v>15150</v>
      </c>
      <c r="M148" s="5">
        <v>0</v>
      </c>
      <c r="N148" s="5">
        <v>2</v>
      </c>
      <c r="O148" s="5">
        <v>1</v>
      </c>
      <c r="P148" s="1" t="s">
        <v>18</v>
      </c>
      <c r="Q148" s="1" t="s">
        <v>19</v>
      </c>
    </row>
    <row r="149" spans="1:17" x14ac:dyDescent="0.25">
      <c r="A149">
        <v>0.86153752250740068</v>
      </c>
      <c r="B149" s="5" t="s">
        <v>170</v>
      </c>
      <c r="C149" s="5">
        <v>186831</v>
      </c>
      <c r="D149" s="5">
        <v>119999</v>
      </c>
      <c r="E149" s="7">
        <v>15642</v>
      </c>
      <c r="F149" s="5">
        <v>1043</v>
      </c>
      <c r="G149" s="5">
        <v>720</v>
      </c>
      <c r="H149" s="7">
        <v>960</v>
      </c>
      <c r="I149" s="5">
        <v>1200</v>
      </c>
      <c r="J149" s="7">
        <v>1200</v>
      </c>
      <c r="K149" s="7">
        <v>1100</v>
      </c>
      <c r="L149" s="5">
        <v>38952</v>
      </c>
      <c r="M149" s="5">
        <v>2</v>
      </c>
      <c r="N149" s="5">
        <v>2</v>
      </c>
      <c r="O149" s="5">
        <v>1</v>
      </c>
      <c r="P149" s="1" t="s">
        <v>18</v>
      </c>
      <c r="Q149" s="1" t="s">
        <v>19</v>
      </c>
    </row>
    <row r="150" spans="1:17" x14ac:dyDescent="0.25">
      <c r="A150">
        <v>0.86764122440260016</v>
      </c>
      <c r="B150" s="5" t="s">
        <v>171</v>
      </c>
      <c r="C150" s="5">
        <v>138110</v>
      </c>
      <c r="D150" s="5">
        <v>104463</v>
      </c>
      <c r="E150" s="7">
        <v>13035</v>
      </c>
      <c r="F150" s="5">
        <v>261</v>
      </c>
      <c r="G150" s="5">
        <v>900</v>
      </c>
      <c r="H150" s="7">
        <v>2880</v>
      </c>
      <c r="I150" s="5">
        <v>600</v>
      </c>
      <c r="J150" s="7">
        <v>600</v>
      </c>
      <c r="K150" s="7">
        <v>1500</v>
      </c>
      <c r="L150" s="5">
        <v>34180</v>
      </c>
      <c r="M150" s="5">
        <v>1</v>
      </c>
      <c r="N150" s="5">
        <v>3</v>
      </c>
      <c r="O150" s="5">
        <v>1</v>
      </c>
      <c r="P150" s="1" t="s">
        <v>18</v>
      </c>
      <c r="Q150" s="1" t="s">
        <v>19</v>
      </c>
    </row>
    <row r="151" spans="1:17" x14ac:dyDescent="0.25">
      <c r="A151">
        <v>0.87374492629779965</v>
      </c>
      <c r="B151" s="5" t="s">
        <v>172</v>
      </c>
      <c r="C151" s="5">
        <v>42440</v>
      </c>
      <c r="D151" s="5">
        <v>42440</v>
      </c>
      <c r="E151" s="7">
        <v>4171</v>
      </c>
      <c r="F151" s="5">
        <v>4380</v>
      </c>
      <c r="G151" s="5">
        <v>120</v>
      </c>
      <c r="H151" s="7">
        <v>2400</v>
      </c>
      <c r="I151" s="5">
        <v>240</v>
      </c>
      <c r="J151" s="7">
        <v>600</v>
      </c>
      <c r="K151" s="7">
        <v>1000</v>
      </c>
      <c r="L151" s="5">
        <v>17701</v>
      </c>
      <c r="M151" s="5">
        <v>0</v>
      </c>
      <c r="N151" s="5">
        <v>2</v>
      </c>
      <c r="O151" s="5">
        <v>1</v>
      </c>
      <c r="P151" s="1" t="s">
        <v>18</v>
      </c>
      <c r="Q151" s="1" t="s">
        <v>19</v>
      </c>
    </row>
    <row r="152" spans="1:17" x14ac:dyDescent="0.25">
      <c r="A152">
        <v>0.87862788781395917</v>
      </c>
      <c r="B152" s="5" t="s">
        <v>173</v>
      </c>
      <c r="C152" s="5">
        <v>74900</v>
      </c>
      <c r="D152" s="5">
        <v>62799</v>
      </c>
      <c r="E152" s="7">
        <v>9125</v>
      </c>
      <c r="F152" s="5">
        <v>0</v>
      </c>
      <c r="G152" s="5">
        <v>480</v>
      </c>
      <c r="H152" s="7">
        <v>570</v>
      </c>
      <c r="I152" s="5">
        <v>750</v>
      </c>
      <c r="J152" s="7">
        <v>1260</v>
      </c>
      <c r="K152" s="7">
        <v>1200</v>
      </c>
      <c r="L152" s="5">
        <v>21735</v>
      </c>
      <c r="M152" s="5">
        <v>0</v>
      </c>
      <c r="N152" s="5">
        <v>2</v>
      </c>
      <c r="O152" s="5">
        <v>1</v>
      </c>
      <c r="P152" s="1" t="s">
        <v>18</v>
      </c>
      <c r="Q152" s="1" t="s">
        <v>19</v>
      </c>
    </row>
    <row r="153" spans="1:17" x14ac:dyDescent="0.25">
      <c r="A153">
        <v>0.88442640461439859</v>
      </c>
      <c r="B153" s="5" t="s">
        <v>174</v>
      </c>
      <c r="C153" s="5">
        <v>150954</v>
      </c>
      <c r="D153" s="5">
        <v>103916</v>
      </c>
      <c r="E153" s="7">
        <v>13556</v>
      </c>
      <c r="F153" s="5">
        <v>1825</v>
      </c>
      <c r="G153" s="5">
        <v>600</v>
      </c>
      <c r="H153" s="7">
        <v>480</v>
      </c>
      <c r="I153" s="5">
        <v>240</v>
      </c>
      <c r="J153" s="7">
        <v>480</v>
      </c>
      <c r="K153" s="7">
        <v>1600</v>
      </c>
      <c r="L153" s="5">
        <v>36931</v>
      </c>
      <c r="M153" s="5">
        <v>2</v>
      </c>
      <c r="N153" s="5">
        <v>2</v>
      </c>
      <c r="O153" s="5">
        <v>1</v>
      </c>
      <c r="P153" s="1" t="s">
        <v>19</v>
      </c>
      <c r="Q153" s="1" t="s">
        <v>19</v>
      </c>
    </row>
    <row r="154" spans="1:17" x14ac:dyDescent="0.25">
      <c r="A154">
        <v>0.89693899349955752</v>
      </c>
      <c r="B154" s="5" t="s">
        <v>175</v>
      </c>
      <c r="C154" s="5">
        <v>73608</v>
      </c>
      <c r="D154" s="5">
        <v>58406</v>
      </c>
      <c r="E154" s="7">
        <v>6518</v>
      </c>
      <c r="F154" s="5">
        <v>522</v>
      </c>
      <c r="G154" s="5">
        <v>1500</v>
      </c>
      <c r="H154" s="7">
        <v>0</v>
      </c>
      <c r="I154" s="5">
        <v>420</v>
      </c>
      <c r="J154" s="7">
        <v>1200</v>
      </c>
      <c r="K154" s="7">
        <v>1000</v>
      </c>
      <c r="L154" s="5">
        <v>14414</v>
      </c>
      <c r="M154" s="5">
        <v>0</v>
      </c>
      <c r="N154" s="5">
        <v>2</v>
      </c>
      <c r="O154" s="5">
        <v>1</v>
      </c>
      <c r="P154" s="1" t="s">
        <v>25</v>
      </c>
      <c r="Q154" s="1" t="s">
        <v>19</v>
      </c>
    </row>
    <row r="155" spans="1:17" x14ac:dyDescent="0.25">
      <c r="A155">
        <v>0.90182195501571705</v>
      </c>
      <c r="B155" s="5" t="s">
        <v>176</v>
      </c>
      <c r="C155" s="5">
        <v>68100</v>
      </c>
      <c r="D155" s="5">
        <v>62827</v>
      </c>
      <c r="E155" s="7">
        <v>10428</v>
      </c>
      <c r="F155" s="5">
        <v>2607</v>
      </c>
      <c r="G155" s="5">
        <v>3600</v>
      </c>
      <c r="H155" s="7">
        <v>4800</v>
      </c>
      <c r="I155" s="5">
        <v>4800</v>
      </c>
      <c r="J155" s="7">
        <v>2400</v>
      </c>
      <c r="K155" s="7">
        <v>1200</v>
      </c>
      <c r="L155" s="5">
        <v>69735</v>
      </c>
      <c r="M155" s="5">
        <v>0</v>
      </c>
      <c r="N155" s="5">
        <v>2</v>
      </c>
      <c r="O155" s="5">
        <v>1</v>
      </c>
      <c r="P155" s="1" t="s">
        <v>23</v>
      </c>
      <c r="Q155" s="1" t="s">
        <v>26</v>
      </c>
    </row>
    <row r="156" spans="1:17" x14ac:dyDescent="0.25">
      <c r="A156">
        <v>0.91067232276375631</v>
      </c>
      <c r="B156" s="5" t="s">
        <v>177</v>
      </c>
      <c r="C156" s="5">
        <v>26400</v>
      </c>
      <c r="D156" s="5">
        <v>26400</v>
      </c>
      <c r="E156" s="7">
        <v>10428</v>
      </c>
      <c r="F156" s="5">
        <v>0</v>
      </c>
      <c r="G156" s="5">
        <v>600</v>
      </c>
      <c r="H156" s="7">
        <v>600</v>
      </c>
      <c r="I156" s="5">
        <v>900</v>
      </c>
      <c r="J156" s="7">
        <v>600</v>
      </c>
      <c r="K156" s="7">
        <v>800</v>
      </c>
      <c r="L156" s="5">
        <v>21202</v>
      </c>
      <c r="M156" s="5">
        <v>0</v>
      </c>
      <c r="N156" s="5">
        <v>2</v>
      </c>
      <c r="O156" s="5">
        <v>1</v>
      </c>
      <c r="P156" s="1" t="s">
        <v>54</v>
      </c>
      <c r="Q156" s="1" t="s">
        <v>26</v>
      </c>
    </row>
    <row r="157" spans="1:17" x14ac:dyDescent="0.25">
      <c r="A157">
        <v>0.91341898861659598</v>
      </c>
      <c r="B157" s="5" t="s">
        <v>178</v>
      </c>
      <c r="C157" s="5">
        <v>30101</v>
      </c>
      <c r="D157" s="5">
        <v>25381</v>
      </c>
      <c r="E157" s="7">
        <v>3128</v>
      </c>
      <c r="F157" s="5">
        <v>2346</v>
      </c>
      <c r="G157" s="5">
        <v>1200</v>
      </c>
      <c r="H157" s="7">
        <v>1320</v>
      </c>
      <c r="I157" s="5">
        <v>720</v>
      </c>
      <c r="J157" s="7">
        <v>360</v>
      </c>
      <c r="K157" s="7">
        <v>140</v>
      </c>
      <c r="L157" s="5">
        <v>12578</v>
      </c>
      <c r="M157" s="5">
        <v>0</v>
      </c>
      <c r="N157" s="5">
        <v>1</v>
      </c>
      <c r="O157" s="5">
        <v>0</v>
      </c>
      <c r="P157" s="1" t="s">
        <v>25</v>
      </c>
      <c r="Q157" s="1" t="s">
        <v>26</v>
      </c>
    </row>
    <row r="158" spans="1:17" x14ac:dyDescent="0.25">
      <c r="A158">
        <v>0.92379528183843496</v>
      </c>
      <c r="B158" s="5" t="s">
        <v>179</v>
      </c>
      <c r="C158" s="5">
        <v>108000</v>
      </c>
      <c r="D158" s="5">
        <v>84772</v>
      </c>
      <c r="E158" s="7">
        <v>5214</v>
      </c>
      <c r="F158" s="5">
        <v>0</v>
      </c>
      <c r="G158" s="5">
        <v>780</v>
      </c>
      <c r="H158" s="7">
        <v>3300</v>
      </c>
      <c r="I158" s="5">
        <v>600</v>
      </c>
      <c r="J158" s="7">
        <v>1320</v>
      </c>
      <c r="K158" s="7">
        <v>900</v>
      </c>
      <c r="L158" s="5">
        <v>18234</v>
      </c>
      <c r="M158" s="5">
        <v>0</v>
      </c>
      <c r="N158" s="5">
        <v>2</v>
      </c>
      <c r="O158" s="5">
        <v>1</v>
      </c>
      <c r="P158" s="1" t="s">
        <v>25</v>
      </c>
      <c r="Q158" s="1" t="s">
        <v>26</v>
      </c>
    </row>
    <row r="159" spans="1:17" x14ac:dyDescent="0.25">
      <c r="A159">
        <v>0.92532120731223499</v>
      </c>
      <c r="B159" s="5" t="s">
        <v>180</v>
      </c>
      <c r="C159" s="5">
        <v>98124</v>
      </c>
      <c r="D159" s="5">
        <v>73313</v>
      </c>
      <c r="E159" s="7">
        <v>7821</v>
      </c>
      <c r="F159" s="5">
        <v>521</v>
      </c>
      <c r="G159" s="5">
        <v>2400</v>
      </c>
      <c r="H159" s="7">
        <v>6000</v>
      </c>
      <c r="I159" s="5">
        <v>2400</v>
      </c>
      <c r="J159" s="7">
        <v>2400</v>
      </c>
      <c r="K159" s="7">
        <v>1700</v>
      </c>
      <c r="L159" s="5">
        <v>35942</v>
      </c>
      <c r="M159" s="5">
        <v>2</v>
      </c>
      <c r="N159" s="5">
        <v>2</v>
      </c>
      <c r="O159" s="5">
        <v>1</v>
      </c>
      <c r="P159" s="1" t="s">
        <v>23</v>
      </c>
      <c r="Q159" s="1" t="s">
        <v>26</v>
      </c>
    </row>
    <row r="160" spans="1:17" x14ac:dyDescent="0.25">
      <c r="A160">
        <v>0.92623676259651488</v>
      </c>
      <c r="B160" s="5" t="s">
        <v>181</v>
      </c>
      <c r="C160" s="5">
        <v>57037</v>
      </c>
      <c r="D160" s="5">
        <v>44663</v>
      </c>
      <c r="E160" s="7">
        <v>6778</v>
      </c>
      <c r="F160" s="5">
        <v>521</v>
      </c>
      <c r="G160" s="5">
        <v>240</v>
      </c>
      <c r="H160" s="7">
        <v>600</v>
      </c>
      <c r="I160" s="5">
        <v>300</v>
      </c>
      <c r="J160" s="7">
        <v>600</v>
      </c>
      <c r="K160" s="7">
        <v>1000</v>
      </c>
      <c r="L160" s="5">
        <v>12439</v>
      </c>
      <c r="M160" s="5">
        <v>0</v>
      </c>
      <c r="N160" s="5">
        <v>1</v>
      </c>
      <c r="O160" s="5">
        <v>0</v>
      </c>
      <c r="P160" s="1" t="s">
        <v>19</v>
      </c>
      <c r="Q160" s="1" t="s">
        <v>19</v>
      </c>
    </row>
    <row r="161" spans="1:17" x14ac:dyDescent="0.25">
      <c r="A161">
        <v>0.93020416882839452</v>
      </c>
      <c r="B161" s="5" t="s">
        <v>182</v>
      </c>
      <c r="C161" s="5">
        <v>72365</v>
      </c>
      <c r="D161" s="5">
        <v>55499</v>
      </c>
      <c r="E161" s="7">
        <v>4693</v>
      </c>
      <c r="F161" s="5">
        <v>0</v>
      </c>
      <c r="G161" s="5">
        <v>780</v>
      </c>
      <c r="H161" s="7">
        <v>1440</v>
      </c>
      <c r="I161" s="5">
        <v>960</v>
      </c>
      <c r="J161" s="7">
        <v>1404</v>
      </c>
      <c r="K161" s="7">
        <v>920</v>
      </c>
      <c r="L161" s="5">
        <v>15477</v>
      </c>
      <c r="M161" s="5">
        <v>1</v>
      </c>
      <c r="N161" s="5">
        <v>1</v>
      </c>
      <c r="O161" s="5">
        <v>1</v>
      </c>
      <c r="P161" s="1" t="s">
        <v>19</v>
      </c>
      <c r="Q161" s="1" t="s">
        <v>19</v>
      </c>
    </row>
    <row r="162" spans="1:17" x14ac:dyDescent="0.25">
      <c r="A162">
        <v>0.93264564958647422</v>
      </c>
      <c r="B162" s="5" t="s">
        <v>183</v>
      </c>
      <c r="C162" s="5">
        <v>13728</v>
      </c>
      <c r="D162" s="5">
        <v>13728</v>
      </c>
      <c r="E162" s="7">
        <v>5214</v>
      </c>
      <c r="F162" s="5">
        <v>0</v>
      </c>
      <c r="G162" s="5">
        <v>300</v>
      </c>
      <c r="H162" s="7">
        <v>240</v>
      </c>
      <c r="I162" s="5">
        <v>300</v>
      </c>
      <c r="J162" s="7">
        <v>300</v>
      </c>
      <c r="K162" s="7">
        <v>0</v>
      </c>
      <c r="L162" s="5">
        <v>6874</v>
      </c>
      <c r="M162" s="5">
        <v>0</v>
      </c>
      <c r="N162" s="5">
        <v>1</v>
      </c>
      <c r="O162" s="5">
        <v>0</v>
      </c>
      <c r="P162" s="1" t="s">
        <v>25</v>
      </c>
      <c r="Q162" s="1" t="s">
        <v>19</v>
      </c>
    </row>
    <row r="163" spans="1:17" x14ac:dyDescent="0.25">
      <c r="A163">
        <v>0.94576860866115298</v>
      </c>
      <c r="B163" s="5" t="s">
        <v>184</v>
      </c>
      <c r="C163" s="5">
        <v>10920</v>
      </c>
      <c r="D163" s="5">
        <v>10920</v>
      </c>
      <c r="E163" s="7">
        <v>1825</v>
      </c>
      <c r="F163" s="5">
        <v>0</v>
      </c>
      <c r="G163" s="5">
        <v>0</v>
      </c>
      <c r="H163" s="7">
        <v>0</v>
      </c>
      <c r="I163" s="5">
        <v>0</v>
      </c>
      <c r="J163" s="7">
        <v>120</v>
      </c>
      <c r="K163" s="7">
        <v>600</v>
      </c>
      <c r="L163" s="5">
        <v>2649</v>
      </c>
      <c r="M163" s="5">
        <v>0</v>
      </c>
      <c r="N163" s="5">
        <v>1</v>
      </c>
      <c r="O163" s="5">
        <v>0</v>
      </c>
      <c r="P163" s="1" t="s">
        <v>18</v>
      </c>
      <c r="Q163" s="1" t="s">
        <v>19</v>
      </c>
    </row>
    <row r="164" spans="1:17" x14ac:dyDescent="0.25">
      <c r="A164">
        <v>0.94698934904019283</v>
      </c>
      <c r="B164" s="5" t="s">
        <v>185</v>
      </c>
      <c r="C164" s="5">
        <v>83342</v>
      </c>
      <c r="D164" s="5">
        <v>67667</v>
      </c>
      <c r="E164" s="7">
        <v>10428</v>
      </c>
      <c r="F164" s="5">
        <v>0</v>
      </c>
      <c r="G164" s="5">
        <v>960</v>
      </c>
      <c r="H164" s="7">
        <v>5880</v>
      </c>
      <c r="I164" s="5">
        <v>240</v>
      </c>
      <c r="J164" s="7">
        <v>600</v>
      </c>
      <c r="K164" s="7">
        <v>840</v>
      </c>
      <c r="L164" s="5">
        <v>35878</v>
      </c>
      <c r="M164" s="5">
        <v>2</v>
      </c>
      <c r="N164" s="5">
        <v>2</v>
      </c>
      <c r="O164" s="5">
        <v>1</v>
      </c>
      <c r="P164" s="1" t="s">
        <v>18</v>
      </c>
      <c r="Q164" s="1" t="s">
        <v>26</v>
      </c>
    </row>
    <row r="165" spans="1:17" x14ac:dyDescent="0.25">
      <c r="A165">
        <v>0.94698934904019283</v>
      </c>
      <c r="B165" s="5" t="s">
        <v>186</v>
      </c>
      <c r="C165" s="5">
        <v>34880</v>
      </c>
      <c r="D165" s="5">
        <v>34880</v>
      </c>
      <c r="E165" s="7">
        <v>13035</v>
      </c>
      <c r="F165" s="5">
        <v>3128</v>
      </c>
      <c r="G165" s="5">
        <v>2400</v>
      </c>
      <c r="H165" s="7">
        <v>4320</v>
      </c>
      <c r="I165" s="5">
        <v>1200</v>
      </c>
      <c r="J165" s="7">
        <v>1440</v>
      </c>
      <c r="K165" s="7">
        <v>800</v>
      </c>
      <c r="L165" s="5">
        <v>32723</v>
      </c>
      <c r="M165" s="5">
        <v>0</v>
      </c>
      <c r="N165" s="5">
        <v>2</v>
      </c>
      <c r="O165" s="5">
        <v>1</v>
      </c>
      <c r="P165" s="1" t="s">
        <v>54</v>
      </c>
      <c r="Q165" s="1" t="s">
        <v>19</v>
      </c>
    </row>
    <row r="166" spans="1:17" x14ac:dyDescent="0.25">
      <c r="A166">
        <v>0.94729453413495279</v>
      </c>
      <c r="B166" s="5" t="s">
        <v>187</v>
      </c>
      <c r="C166" s="5">
        <v>156901</v>
      </c>
      <c r="D166" s="5">
        <v>116155</v>
      </c>
      <c r="E166" s="7">
        <v>16946</v>
      </c>
      <c r="F166" s="5">
        <v>522</v>
      </c>
      <c r="G166" s="5">
        <v>360</v>
      </c>
      <c r="H166" s="7">
        <v>2100</v>
      </c>
      <c r="I166" s="5">
        <v>2400</v>
      </c>
      <c r="J166" s="7">
        <v>2100</v>
      </c>
      <c r="K166" s="7">
        <v>2750</v>
      </c>
      <c r="L166" s="5">
        <v>40720</v>
      </c>
      <c r="M166" s="5">
        <v>2</v>
      </c>
      <c r="N166" s="5">
        <v>3</v>
      </c>
      <c r="O166" s="5">
        <v>1</v>
      </c>
      <c r="P166" s="1" t="s">
        <v>18</v>
      </c>
      <c r="Q166" s="1" t="s">
        <v>26</v>
      </c>
    </row>
    <row r="167" spans="1:17" x14ac:dyDescent="0.25">
      <c r="A167">
        <v>0.94851527451399265</v>
      </c>
      <c r="B167" s="5" t="s">
        <v>188</v>
      </c>
      <c r="C167" s="5">
        <v>13032</v>
      </c>
      <c r="D167" s="5">
        <v>13032</v>
      </c>
      <c r="E167" s="7">
        <v>5214</v>
      </c>
      <c r="F167" s="5">
        <v>1564</v>
      </c>
      <c r="G167" s="5">
        <v>240</v>
      </c>
      <c r="H167" s="7">
        <v>0</v>
      </c>
      <c r="I167" s="5">
        <v>720</v>
      </c>
      <c r="J167" s="7">
        <v>396</v>
      </c>
      <c r="K167" s="7">
        <v>90</v>
      </c>
      <c r="L167" s="5">
        <v>11806</v>
      </c>
      <c r="M167" s="5">
        <v>0</v>
      </c>
      <c r="N167" s="5">
        <v>1</v>
      </c>
      <c r="O167" s="5">
        <v>1</v>
      </c>
      <c r="P167" s="1" t="s">
        <v>25</v>
      </c>
      <c r="Q167" s="1" t="s">
        <v>26</v>
      </c>
    </row>
    <row r="168" spans="1:17" x14ac:dyDescent="0.25">
      <c r="A168">
        <v>0.95706045716727195</v>
      </c>
      <c r="B168" s="5" t="s">
        <v>189</v>
      </c>
      <c r="C168" s="5">
        <v>146205</v>
      </c>
      <c r="D168" s="5">
        <v>107550</v>
      </c>
      <c r="E168" s="7">
        <v>6257</v>
      </c>
      <c r="F168" s="5">
        <v>1043</v>
      </c>
      <c r="G168" s="5">
        <v>2400</v>
      </c>
      <c r="H168" s="7">
        <v>2400</v>
      </c>
      <c r="I168" s="5">
        <v>1200</v>
      </c>
      <c r="J168" s="7">
        <v>1200</v>
      </c>
      <c r="K168" s="7">
        <v>1200</v>
      </c>
      <c r="L168" s="5">
        <v>25900</v>
      </c>
      <c r="M168" s="5">
        <v>0</v>
      </c>
      <c r="N168" s="5">
        <v>2</v>
      </c>
      <c r="O168" s="5">
        <v>1</v>
      </c>
      <c r="P168" s="1" t="s">
        <v>54</v>
      </c>
      <c r="Q168" s="1" t="s">
        <v>19</v>
      </c>
    </row>
    <row r="169" spans="1:17" x14ac:dyDescent="0.25">
      <c r="A169">
        <v>0.96011230811487169</v>
      </c>
      <c r="B169" s="5" t="s">
        <v>190</v>
      </c>
      <c r="C169" s="5">
        <v>88000</v>
      </c>
      <c r="D169" s="5">
        <v>70639</v>
      </c>
      <c r="E169" s="7">
        <v>10428</v>
      </c>
      <c r="F169" s="5">
        <v>2607</v>
      </c>
      <c r="G169" s="5">
        <v>4800</v>
      </c>
      <c r="H169" s="7">
        <v>3000</v>
      </c>
      <c r="I169" s="5">
        <v>1200</v>
      </c>
      <c r="J169" s="7">
        <v>1200</v>
      </c>
      <c r="K169" s="7">
        <v>1200</v>
      </c>
      <c r="L169" s="5">
        <v>31835</v>
      </c>
      <c r="M169" s="5">
        <v>0</v>
      </c>
      <c r="N169" s="5">
        <v>2</v>
      </c>
      <c r="O169" s="5">
        <v>1</v>
      </c>
      <c r="P169" s="1" t="s">
        <v>25</v>
      </c>
      <c r="Q169" s="1" t="s">
        <v>19</v>
      </c>
    </row>
    <row r="170" spans="1:17" x14ac:dyDescent="0.25">
      <c r="A170">
        <v>0.97415082247383045</v>
      </c>
      <c r="B170" s="5" t="s">
        <v>191</v>
      </c>
      <c r="C170" s="5">
        <v>44304</v>
      </c>
      <c r="D170" s="5">
        <v>40230</v>
      </c>
      <c r="E170" s="7">
        <v>10428</v>
      </c>
      <c r="F170" s="5">
        <v>2607</v>
      </c>
      <c r="G170" s="5">
        <v>0</v>
      </c>
      <c r="H170" s="7">
        <v>720</v>
      </c>
      <c r="I170" s="5">
        <v>240</v>
      </c>
      <c r="J170" s="7">
        <v>360</v>
      </c>
      <c r="K170" s="7">
        <v>1200</v>
      </c>
      <c r="L170" s="5">
        <v>23833</v>
      </c>
      <c r="M170" s="5">
        <v>1</v>
      </c>
      <c r="N170" s="5">
        <v>3</v>
      </c>
      <c r="O170" s="5">
        <v>0</v>
      </c>
      <c r="P170" s="1" t="s">
        <v>18</v>
      </c>
      <c r="Q170" s="1" t="s">
        <v>19</v>
      </c>
    </row>
    <row r="171" spans="1:17" x14ac:dyDescent="0.25">
      <c r="A171">
        <v>0.97506637775811034</v>
      </c>
      <c r="B171" s="5" t="s">
        <v>192</v>
      </c>
      <c r="C171" s="5">
        <v>96691</v>
      </c>
      <c r="D171" s="5">
        <v>78281</v>
      </c>
      <c r="E171" s="7">
        <v>10428</v>
      </c>
      <c r="F171" s="5">
        <v>0</v>
      </c>
      <c r="G171" s="5">
        <v>2880</v>
      </c>
      <c r="H171" s="7">
        <v>2400</v>
      </c>
      <c r="I171" s="5">
        <v>1800</v>
      </c>
      <c r="J171" s="7">
        <v>840</v>
      </c>
      <c r="K171" s="7">
        <v>1400</v>
      </c>
      <c r="L171" s="5">
        <v>23760</v>
      </c>
      <c r="M171" s="5">
        <v>2</v>
      </c>
      <c r="N171" s="5">
        <v>2</v>
      </c>
      <c r="O171" s="5">
        <v>1</v>
      </c>
      <c r="P171" s="1" t="s">
        <v>18</v>
      </c>
      <c r="Q171" s="1" t="s">
        <v>26</v>
      </c>
    </row>
    <row r="172" spans="1:17" x14ac:dyDescent="0.25">
      <c r="A172">
        <v>0.97598193304239023</v>
      </c>
      <c r="B172" s="5" t="s">
        <v>193</v>
      </c>
      <c r="C172" s="5">
        <v>19448</v>
      </c>
      <c r="D172" s="5">
        <v>19448</v>
      </c>
      <c r="E172" s="7">
        <v>10428</v>
      </c>
      <c r="F172" s="5">
        <v>261</v>
      </c>
      <c r="G172" s="5">
        <v>1080</v>
      </c>
      <c r="H172" s="7">
        <v>2700</v>
      </c>
      <c r="I172" s="5">
        <v>600</v>
      </c>
      <c r="J172" s="7">
        <v>5580</v>
      </c>
      <c r="K172" s="7">
        <v>1075</v>
      </c>
      <c r="L172" s="5">
        <v>27620</v>
      </c>
      <c r="M172" s="5">
        <v>2</v>
      </c>
      <c r="N172" s="5">
        <v>2</v>
      </c>
      <c r="O172" s="5">
        <v>0</v>
      </c>
      <c r="P172" s="1" t="s">
        <v>23</v>
      </c>
      <c r="Q172" s="1" t="s">
        <v>19</v>
      </c>
    </row>
    <row r="173" spans="1:17" x14ac:dyDescent="0.25">
      <c r="A173">
        <v>0.98696859645374913</v>
      </c>
      <c r="B173" s="5" t="s">
        <v>194</v>
      </c>
      <c r="C173" s="5">
        <v>298480</v>
      </c>
      <c r="D173" s="5">
        <v>212672</v>
      </c>
      <c r="E173" s="7">
        <v>15642</v>
      </c>
      <c r="F173" s="5">
        <v>3128</v>
      </c>
      <c r="G173" s="5">
        <v>3000</v>
      </c>
      <c r="H173" s="7">
        <v>10320</v>
      </c>
      <c r="I173" s="5">
        <v>1200</v>
      </c>
      <c r="J173" s="7">
        <v>3600</v>
      </c>
      <c r="K173" s="7">
        <v>2000</v>
      </c>
      <c r="L173" s="5">
        <v>44990</v>
      </c>
      <c r="M173" s="5">
        <v>0</v>
      </c>
      <c r="N173" s="5">
        <v>4</v>
      </c>
      <c r="O173" s="5">
        <v>1</v>
      </c>
      <c r="P173" s="1" t="s">
        <v>25</v>
      </c>
      <c r="Q173" s="1" t="s">
        <v>19</v>
      </c>
    </row>
    <row r="174" spans="1:17" x14ac:dyDescent="0.25">
      <c r="A174">
        <v>0.99520859401226847</v>
      </c>
      <c r="B174" s="5" t="s">
        <v>195</v>
      </c>
      <c r="C174" s="5">
        <v>43868</v>
      </c>
      <c r="D174" s="5">
        <v>41500</v>
      </c>
      <c r="E174" s="7">
        <v>13035</v>
      </c>
      <c r="F174" s="5">
        <v>913</v>
      </c>
      <c r="G174" s="5">
        <v>0</v>
      </c>
      <c r="H174" s="7">
        <v>1200</v>
      </c>
      <c r="I174" s="5">
        <v>1200</v>
      </c>
      <c r="J174" s="7">
        <v>2400</v>
      </c>
      <c r="K174" s="7">
        <v>1800</v>
      </c>
      <c r="L174" s="5">
        <v>32998</v>
      </c>
      <c r="M174" s="5">
        <v>0</v>
      </c>
      <c r="N174" s="5">
        <v>2</v>
      </c>
      <c r="O174" s="5">
        <v>1</v>
      </c>
      <c r="P174" s="1" t="s">
        <v>23</v>
      </c>
      <c r="Q174" s="1" t="s">
        <v>19</v>
      </c>
    </row>
    <row r="175" spans="1:17" x14ac:dyDescent="0.25">
      <c r="A175">
        <v>0.99520859401226847</v>
      </c>
      <c r="B175" s="5" t="s">
        <v>196</v>
      </c>
      <c r="C175" s="5">
        <v>70374</v>
      </c>
      <c r="D175" s="5">
        <v>59587</v>
      </c>
      <c r="E175" s="7">
        <v>13035</v>
      </c>
      <c r="F175" s="5">
        <v>6257</v>
      </c>
      <c r="G175" s="5">
        <v>360</v>
      </c>
      <c r="H175" s="7">
        <v>7200</v>
      </c>
      <c r="I175" s="5">
        <v>1200</v>
      </c>
      <c r="J175" s="7">
        <v>3600</v>
      </c>
      <c r="K175" s="7">
        <v>500</v>
      </c>
      <c r="L175" s="5">
        <v>36534</v>
      </c>
      <c r="M175" s="5">
        <v>3</v>
      </c>
      <c r="N175" s="5">
        <v>2</v>
      </c>
      <c r="O175" s="5">
        <v>1</v>
      </c>
      <c r="P175" s="1" t="s">
        <v>23</v>
      </c>
      <c r="Q175" s="1" t="s">
        <v>19</v>
      </c>
    </row>
    <row r="176" spans="1:17" x14ac:dyDescent="0.25">
      <c r="A176">
        <v>1.0065004425183874</v>
      </c>
      <c r="B176" s="5" t="s">
        <v>197</v>
      </c>
      <c r="C176" s="5">
        <v>56000</v>
      </c>
      <c r="D176" s="5">
        <v>43921</v>
      </c>
      <c r="E176" s="7">
        <v>5214</v>
      </c>
      <c r="F176" s="5">
        <v>1825</v>
      </c>
      <c r="G176" s="5">
        <v>1560</v>
      </c>
      <c r="H176" s="7">
        <v>1800</v>
      </c>
      <c r="I176" s="5">
        <v>3000</v>
      </c>
      <c r="J176" s="7">
        <v>1800</v>
      </c>
      <c r="K176" s="7">
        <v>1100</v>
      </c>
      <c r="L176" s="5">
        <v>21139</v>
      </c>
      <c r="M176" s="5">
        <v>0</v>
      </c>
      <c r="N176" s="5">
        <v>1</v>
      </c>
      <c r="O176" s="5">
        <v>0</v>
      </c>
      <c r="P176" s="1" t="s">
        <v>18</v>
      </c>
      <c r="Q176" s="1" t="s">
        <v>19</v>
      </c>
    </row>
    <row r="177" spans="1:17" x14ac:dyDescent="0.25">
      <c r="A177">
        <v>1.0080263679921873</v>
      </c>
      <c r="B177" s="5" t="s">
        <v>198</v>
      </c>
      <c r="C177" s="5">
        <v>5124</v>
      </c>
      <c r="D177" s="5">
        <v>5124</v>
      </c>
      <c r="E177" s="7">
        <v>2086</v>
      </c>
      <c r="F177" s="5">
        <v>0</v>
      </c>
      <c r="G177" s="5">
        <v>0</v>
      </c>
      <c r="H177" s="7">
        <v>0</v>
      </c>
      <c r="I177" s="5">
        <v>1200</v>
      </c>
      <c r="J177" s="7">
        <v>0</v>
      </c>
      <c r="K177" s="7">
        <v>180</v>
      </c>
      <c r="L177" s="5">
        <v>5630</v>
      </c>
      <c r="M177" s="5">
        <v>0</v>
      </c>
      <c r="N177" s="5">
        <v>1</v>
      </c>
      <c r="O177" s="5">
        <v>0</v>
      </c>
      <c r="P177" s="1" t="s">
        <v>25</v>
      </c>
      <c r="Q177" s="1" t="s">
        <v>19</v>
      </c>
    </row>
    <row r="178" spans="1:17" x14ac:dyDescent="0.25">
      <c r="A178">
        <v>1.0141300698873867</v>
      </c>
      <c r="B178" s="5" t="s">
        <v>199</v>
      </c>
      <c r="C178" s="5">
        <v>169692</v>
      </c>
      <c r="D178" s="5">
        <v>131709</v>
      </c>
      <c r="E178" s="7">
        <v>13035</v>
      </c>
      <c r="F178" s="5">
        <v>0</v>
      </c>
      <c r="G178" s="5">
        <v>0</v>
      </c>
      <c r="H178" s="7">
        <v>4800</v>
      </c>
      <c r="I178" s="5">
        <v>1440</v>
      </c>
      <c r="J178" s="7">
        <v>1680</v>
      </c>
      <c r="K178" s="7">
        <v>2400</v>
      </c>
      <c r="L178" s="5">
        <v>25665</v>
      </c>
      <c r="M178" s="5">
        <v>0</v>
      </c>
      <c r="N178" s="5">
        <v>4</v>
      </c>
      <c r="O178" s="5">
        <v>1</v>
      </c>
      <c r="P178" s="1" t="s">
        <v>23</v>
      </c>
      <c r="Q178" s="1" t="s">
        <v>19</v>
      </c>
    </row>
    <row r="179" spans="1:17" x14ac:dyDescent="0.25">
      <c r="A179">
        <v>1.0144352549821467</v>
      </c>
      <c r="B179" s="5" t="s">
        <v>200</v>
      </c>
      <c r="C179" s="5">
        <v>20800</v>
      </c>
      <c r="D179" s="5">
        <v>20800</v>
      </c>
      <c r="E179" s="7">
        <v>5214</v>
      </c>
      <c r="F179" s="5">
        <v>860</v>
      </c>
      <c r="G179" s="5">
        <v>0</v>
      </c>
      <c r="H179" s="7">
        <v>1440</v>
      </c>
      <c r="I179" s="5">
        <v>180</v>
      </c>
      <c r="J179" s="7">
        <v>744</v>
      </c>
      <c r="K179" s="7">
        <v>608</v>
      </c>
      <c r="L179" s="5">
        <v>10203</v>
      </c>
      <c r="M179" s="5">
        <v>0</v>
      </c>
      <c r="N179" s="5">
        <v>2</v>
      </c>
      <c r="O179" s="5">
        <v>1</v>
      </c>
      <c r="P179" s="1" t="s">
        <v>23</v>
      </c>
      <c r="Q179" s="1" t="s">
        <v>26</v>
      </c>
    </row>
    <row r="180" spans="1:17" x14ac:dyDescent="0.25">
      <c r="A180">
        <v>1.0275582140568253</v>
      </c>
      <c r="B180" s="5" t="s">
        <v>201</v>
      </c>
      <c r="C180" s="5">
        <v>83000</v>
      </c>
      <c r="D180" s="5">
        <v>67043</v>
      </c>
      <c r="E180" s="7">
        <v>5996</v>
      </c>
      <c r="F180" s="5">
        <v>913</v>
      </c>
      <c r="G180" s="5">
        <v>1320</v>
      </c>
      <c r="H180" s="7">
        <v>1320</v>
      </c>
      <c r="I180" s="5">
        <v>660</v>
      </c>
      <c r="J180" s="7">
        <v>600</v>
      </c>
      <c r="K180" s="7">
        <v>500</v>
      </c>
      <c r="L180" s="5">
        <v>14839</v>
      </c>
      <c r="M180" s="5">
        <v>0</v>
      </c>
      <c r="N180" s="5">
        <v>2</v>
      </c>
      <c r="O180" s="5">
        <v>1</v>
      </c>
      <c r="P180" s="1" t="s">
        <v>19</v>
      </c>
      <c r="Q180" s="1" t="s">
        <v>26</v>
      </c>
    </row>
    <row r="181" spans="1:17" x14ac:dyDescent="0.25">
      <c r="A181">
        <v>1.0504470961638233</v>
      </c>
      <c r="B181" s="5" t="s">
        <v>202</v>
      </c>
      <c r="C181" s="5">
        <v>47500</v>
      </c>
      <c r="D181" s="5">
        <v>37833</v>
      </c>
      <c r="E181" s="7">
        <v>4171</v>
      </c>
      <c r="F181" s="5">
        <v>1043</v>
      </c>
      <c r="G181" s="5">
        <v>960</v>
      </c>
      <c r="H181" s="7">
        <v>0</v>
      </c>
      <c r="I181" s="5">
        <v>1200</v>
      </c>
      <c r="J181" s="7">
        <v>360</v>
      </c>
      <c r="K181" s="7">
        <v>800</v>
      </c>
      <c r="L181" s="5">
        <v>13776</v>
      </c>
      <c r="M181" s="5">
        <v>0</v>
      </c>
      <c r="N181" s="5">
        <v>1</v>
      </c>
      <c r="O181" s="5">
        <v>0</v>
      </c>
      <c r="P181" s="1" t="s">
        <v>18</v>
      </c>
      <c r="Q181" s="1" t="s">
        <v>19</v>
      </c>
    </row>
    <row r="182" spans="1:17" x14ac:dyDescent="0.25">
      <c r="A182">
        <v>1.0571611682485429</v>
      </c>
      <c r="B182" s="5" t="s">
        <v>203</v>
      </c>
      <c r="C182" s="5">
        <v>56550</v>
      </c>
      <c r="D182" s="5">
        <v>49980</v>
      </c>
      <c r="E182" s="7">
        <v>5214</v>
      </c>
      <c r="F182" s="5">
        <v>2086</v>
      </c>
      <c r="G182" s="5">
        <v>2400</v>
      </c>
      <c r="H182" s="7">
        <v>4800</v>
      </c>
      <c r="I182" s="5">
        <v>240</v>
      </c>
      <c r="J182" s="7">
        <v>444</v>
      </c>
      <c r="K182" s="7">
        <v>1060</v>
      </c>
      <c r="L182" s="5">
        <v>24623</v>
      </c>
      <c r="M182" s="5">
        <v>0</v>
      </c>
      <c r="N182" s="5">
        <v>2</v>
      </c>
      <c r="O182" s="5">
        <v>0</v>
      </c>
      <c r="P182" s="1" t="s">
        <v>19</v>
      </c>
      <c r="Q182" s="1" t="s">
        <v>26</v>
      </c>
    </row>
    <row r="183" spans="1:17" x14ac:dyDescent="0.25">
      <c r="A183">
        <v>1.0620441297647023</v>
      </c>
      <c r="B183" s="5" t="s">
        <v>204</v>
      </c>
      <c r="C183" s="5">
        <v>48650</v>
      </c>
      <c r="D183" s="5">
        <v>44215</v>
      </c>
      <c r="E183" s="7">
        <v>9125</v>
      </c>
      <c r="F183" s="5">
        <v>0</v>
      </c>
      <c r="G183" s="5">
        <v>300</v>
      </c>
      <c r="H183" s="7">
        <v>3000</v>
      </c>
      <c r="I183" s="5">
        <v>480</v>
      </c>
      <c r="J183" s="7">
        <v>3000</v>
      </c>
      <c r="K183" s="7">
        <v>500</v>
      </c>
      <c r="L183" s="5">
        <v>20117</v>
      </c>
      <c r="M183" s="5">
        <v>4</v>
      </c>
      <c r="N183" s="5">
        <v>2</v>
      </c>
      <c r="O183" s="5">
        <v>1</v>
      </c>
      <c r="P183" s="1" t="s">
        <v>18</v>
      </c>
      <c r="Q183" s="1" t="s">
        <v>26</v>
      </c>
    </row>
    <row r="184" spans="1:17" x14ac:dyDescent="0.25">
      <c r="A184">
        <v>1.064180425428022</v>
      </c>
      <c r="B184" s="5" t="s">
        <v>205</v>
      </c>
      <c r="C184" s="5">
        <v>71612</v>
      </c>
      <c r="D184" s="5">
        <v>59086</v>
      </c>
      <c r="E184" s="7">
        <v>10428</v>
      </c>
      <c r="F184" s="5">
        <v>0</v>
      </c>
      <c r="G184" s="5">
        <v>360</v>
      </c>
      <c r="H184" s="7">
        <v>1200</v>
      </c>
      <c r="I184" s="5">
        <v>0</v>
      </c>
      <c r="J184" s="7">
        <v>6000</v>
      </c>
      <c r="K184" s="7">
        <v>1800</v>
      </c>
      <c r="L184" s="5">
        <v>22995</v>
      </c>
      <c r="M184" s="5">
        <v>0</v>
      </c>
      <c r="N184" s="5">
        <v>2</v>
      </c>
      <c r="O184" s="5">
        <v>1</v>
      </c>
      <c r="P184" s="1" t="s">
        <v>23</v>
      </c>
      <c r="Q184" s="1" t="s">
        <v>26</v>
      </c>
    </row>
    <row r="185" spans="1:17" x14ac:dyDescent="0.25">
      <c r="A185">
        <v>1.0650959807123019</v>
      </c>
      <c r="B185" s="5" t="s">
        <v>206</v>
      </c>
      <c r="C185" s="5">
        <v>86000</v>
      </c>
      <c r="D185" s="5">
        <v>65180</v>
      </c>
      <c r="E185" s="7">
        <v>2086</v>
      </c>
      <c r="F185" s="5">
        <v>1043</v>
      </c>
      <c r="G185" s="5">
        <v>180</v>
      </c>
      <c r="H185" s="7">
        <v>960</v>
      </c>
      <c r="I185" s="5">
        <v>0</v>
      </c>
      <c r="J185" s="7">
        <v>7200</v>
      </c>
      <c r="K185" s="7">
        <v>1280</v>
      </c>
      <c r="L185" s="5">
        <v>14549</v>
      </c>
      <c r="M185" s="5">
        <v>0</v>
      </c>
      <c r="N185" s="5">
        <v>1</v>
      </c>
      <c r="O185" s="5">
        <v>0</v>
      </c>
      <c r="P185" s="1" t="s">
        <v>54</v>
      </c>
      <c r="Q185" s="1" t="s">
        <v>26</v>
      </c>
    </row>
    <row r="186" spans="1:17" x14ac:dyDescent="0.25">
      <c r="A186">
        <v>1.0675374614703819</v>
      </c>
      <c r="B186" s="5" t="s">
        <v>207</v>
      </c>
      <c r="C186" s="5">
        <v>44300</v>
      </c>
      <c r="D186" s="5">
        <v>35525</v>
      </c>
      <c r="E186" s="7">
        <v>5214</v>
      </c>
      <c r="F186" s="5">
        <v>0</v>
      </c>
      <c r="G186" s="5">
        <v>480</v>
      </c>
      <c r="H186" s="7">
        <v>0</v>
      </c>
      <c r="I186" s="5">
        <v>960</v>
      </c>
      <c r="J186" s="7">
        <v>1440</v>
      </c>
      <c r="K186" s="7">
        <v>700</v>
      </c>
      <c r="L186" s="5">
        <v>20515</v>
      </c>
      <c r="M186" s="5">
        <v>0</v>
      </c>
      <c r="N186" s="5">
        <v>1</v>
      </c>
      <c r="O186" s="5">
        <v>0</v>
      </c>
      <c r="P186" s="1" t="s">
        <v>18</v>
      </c>
      <c r="Q186" s="1" t="s">
        <v>26</v>
      </c>
    </row>
    <row r="187" spans="1:17" x14ac:dyDescent="0.25">
      <c r="A187">
        <v>1.0690633869441817</v>
      </c>
      <c r="B187" s="5" t="s">
        <v>208</v>
      </c>
      <c r="C187" s="5">
        <v>29898</v>
      </c>
      <c r="D187" s="5">
        <v>25832</v>
      </c>
      <c r="E187" s="7">
        <v>3128</v>
      </c>
      <c r="F187" s="5">
        <v>0</v>
      </c>
      <c r="G187" s="5">
        <v>360</v>
      </c>
      <c r="H187" s="7">
        <v>480</v>
      </c>
      <c r="I187" s="5">
        <v>120</v>
      </c>
      <c r="J187" s="7">
        <v>600</v>
      </c>
      <c r="K187" s="7">
        <v>400</v>
      </c>
      <c r="L187" s="5">
        <v>10553</v>
      </c>
      <c r="M187" s="5">
        <v>0</v>
      </c>
      <c r="N187" s="5">
        <v>1</v>
      </c>
      <c r="O187" s="5">
        <v>1</v>
      </c>
      <c r="P187" s="1" t="s">
        <v>23</v>
      </c>
      <c r="Q187" s="1" t="s">
        <v>26</v>
      </c>
    </row>
    <row r="188" spans="1:17" x14ac:dyDescent="0.25">
      <c r="A188">
        <v>1.0702841273232215</v>
      </c>
      <c r="B188" s="5" t="s">
        <v>209</v>
      </c>
      <c r="C188" s="5">
        <v>52200</v>
      </c>
      <c r="D188" s="5">
        <v>52200</v>
      </c>
      <c r="E188" s="7">
        <v>5214</v>
      </c>
      <c r="F188" s="5">
        <v>0</v>
      </c>
      <c r="G188" s="5">
        <v>2400</v>
      </c>
      <c r="H188" s="7">
        <v>7200</v>
      </c>
      <c r="I188" s="5">
        <v>600</v>
      </c>
      <c r="J188" s="7">
        <v>6000</v>
      </c>
      <c r="K188" s="7">
        <v>1200</v>
      </c>
      <c r="L188" s="5">
        <v>34914</v>
      </c>
      <c r="M188" s="5">
        <v>0</v>
      </c>
      <c r="N188" s="5">
        <v>2</v>
      </c>
      <c r="O188" s="5">
        <v>1</v>
      </c>
      <c r="P188" s="1" t="s">
        <v>19</v>
      </c>
      <c r="Q188" s="1" t="s">
        <v>26</v>
      </c>
    </row>
    <row r="189" spans="1:17" x14ac:dyDescent="0.25">
      <c r="A189">
        <v>1.0718100527970216</v>
      </c>
      <c r="B189" s="5" t="s">
        <v>210</v>
      </c>
      <c r="C189" s="5">
        <v>15732</v>
      </c>
      <c r="D189" s="5">
        <v>15732</v>
      </c>
      <c r="E189" s="7">
        <v>4693</v>
      </c>
      <c r="F189" s="5">
        <v>261</v>
      </c>
      <c r="G189" s="5">
        <v>0</v>
      </c>
      <c r="H189" s="7">
        <v>0</v>
      </c>
      <c r="I189" s="5">
        <v>0</v>
      </c>
      <c r="J189" s="7">
        <v>240</v>
      </c>
      <c r="K189" s="7">
        <v>1100</v>
      </c>
      <c r="L189" s="5">
        <v>7444</v>
      </c>
      <c r="M189" s="5">
        <v>0</v>
      </c>
      <c r="N189" s="5">
        <v>1</v>
      </c>
      <c r="O189" s="5">
        <v>1</v>
      </c>
      <c r="P189" s="1" t="s">
        <v>23</v>
      </c>
      <c r="Q189" s="1" t="s">
        <v>26</v>
      </c>
    </row>
    <row r="190" spans="1:17" x14ac:dyDescent="0.25">
      <c r="A190">
        <v>1.0754722739341411</v>
      </c>
      <c r="B190" s="5" t="s">
        <v>211</v>
      </c>
      <c r="C190" s="5">
        <v>11960</v>
      </c>
      <c r="D190" s="5">
        <v>11960</v>
      </c>
      <c r="E190" s="7">
        <v>3128</v>
      </c>
      <c r="F190" s="5">
        <v>0</v>
      </c>
      <c r="G190" s="5">
        <v>0</v>
      </c>
      <c r="H190" s="7">
        <v>240</v>
      </c>
      <c r="I190" s="5">
        <v>0</v>
      </c>
      <c r="J190" s="7">
        <v>600</v>
      </c>
      <c r="K190" s="7">
        <v>900</v>
      </c>
      <c r="L190" s="5">
        <v>5068</v>
      </c>
      <c r="M190" s="5">
        <v>0</v>
      </c>
      <c r="N190" s="5">
        <v>1</v>
      </c>
      <c r="O190" s="5">
        <v>0</v>
      </c>
      <c r="P190" s="1" t="s">
        <v>18</v>
      </c>
      <c r="Q190" s="1" t="s">
        <v>19</v>
      </c>
    </row>
    <row r="191" spans="1:17" x14ac:dyDescent="0.25">
      <c r="A191">
        <v>1.0754722739341411</v>
      </c>
      <c r="B191" s="5" t="s">
        <v>212</v>
      </c>
      <c r="C191" s="5">
        <v>144259</v>
      </c>
      <c r="D191" s="5">
        <v>109132</v>
      </c>
      <c r="E191" s="7">
        <v>24767</v>
      </c>
      <c r="F191" s="5">
        <v>0</v>
      </c>
      <c r="G191" s="5">
        <v>300</v>
      </c>
      <c r="H191" s="7">
        <v>2700</v>
      </c>
      <c r="I191" s="5">
        <v>120</v>
      </c>
      <c r="J191" s="7">
        <v>240</v>
      </c>
      <c r="K191" s="7">
        <v>4050</v>
      </c>
      <c r="L191" s="5">
        <v>43633</v>
      </c>
      <c r="M191" s="5">
        <v>3</v>
      </c>
      <c r="N191" s="5">
        <v>6</v>
      </c>
      <c r="O191" s="5">
        <v>1</v>
      </c>
      <c r="P191" s="1" t="s">
        <v>54</v>
      </c>
      <c r="Q191" s="1" t="s">
        <v>19</v>
      </c>
    </row>
    <row r="192" spans="1:17" x14ac:dyDescent="0.25">
      <c r="A192">
        <v>1.098666341135899</v>
      </c>
      <c r="B192" s="5" t="s">
        <v>213</v>
      </c>
      <c r="C192" s="5">
        <v>99280</v>
      </c>
      <c r="D192" s="5">
        <v>82969</v>
      </c>
      <c r="E192" s="7">
        <v>10428</v>
      </c>
      <c r="F192" s="5">
        <v>1043</v>
      </c>
      <c r="G192" s="5">
        <v>1200</v>
      </c>
      <c r="H192" s="7">
        <v>1440</v>
      </c>
      <c r="I192" s="5">
        <v>600</v>
      </c>
      <c r="J192" s="7">
        <v>2400</v>
      </c>
      <c r="K192" s="7">
        <v>1400</v>
      </c>
      <c r="L192" s="5">
        <v>24711</v>
      </c>
      <c r="M192" s="5">
        <v>2</v>
      </c>
      <c r="N192" s="5">
        <v>3</v>
      </c>
      <c r="O192" s="5">
        <v>1</v>
      </c>
      <c r="P192" s="1" t="s">
        <v>23</v>
      </c>
      <c r="Q192" s="1" t="s">
        <v>26</v>
      </c>
    </row>
    <row r="193" spans="1:17" x14ac:dyDescent="0.25">
      <c r="A193">
        <v>1.1056855983153782</v>
      </c>
      <c r="B193" s="5" t="s">
        <v>214</v>
      </c>
      <c r="C193" s="5">
        <v>134500</v>
      </c>
      <c r="D193" s="5">
        <v>98651</v>
      </c>
      <c r="E193" s="7">
        <v>7039</v>
      </c>
      <c r="F193" s="5">
        <v>4171</v>
      </c>
      <c r="G193" s="5">
        <v>2010</v>
      </c>
      <c r="H193" s="7">
        <v>2760</v>
      </c>
      <c r="I193" s="5">
        <v>660</v>
      </c>
      <c r="J193" s="7">
        <v>1428</v>
      </c>
      <c r="K193" s="7">
        <v>1000</v>
      </c>
      <c r="L193" s="5">
        <v>34987</v>
      </c>
      <c r="M193" s="5">
        <v>0</v>
      </c>
      <c r="N193" s="5">
        <v>2</v>
      </c>
      <c r="O193" s="5">
        <v>1</v>
      </c>
      <c r="P193" s="1" t="s">
        <v>25</v>
      </c>
      <c r="Q193" s="1" t="s">
        <v>19</v>
      </c>
    </row>
    <row r="194" spans="1:17" x14ac:dyDescent="0.25">
      <c r="A194">
        <v>1.1099581896420179</v>
      </c>
      <c r="B194" s="5" t="s">
        <v>215</v>
      </c>
      <c r="C194" s="5">
        <v>105000</v>
      </c>
      <c r="D194" s="5">
        <v>76558</v>
      </c>
      <c r="E194" s="7">
        <v>7821</v>
      </c>
      <c r="F194" s="5">
        <v>1564</v>
      </c>
      <c r="G194" s="5">
        <v>300</v>
      </c>
      <c r="H194" s="7">
        <v>720</v>
      </c>
      <c r="I194" s="5">
        <v>900</v>
      </c>
      <c r="J194" s="7">
        <v>1740</v>
      </c>
      <c r="K194" s="7">
        <v>715</v>
      </c>
      <c r="L194" s="5">
        <v>21509</v>
      </c>
      <c r="M194" s="5">
        <v>0</v>
      </c>
      <c r="N194" s="5">
        <v>2</v>
      </c>
      <c r="O194" s="5">
        <v>1</v>
      </c>
      <c r="P194" s="1" t="s">
        <v>54</v>
      </c>
      <c r="Q194" s="1" t="s">
        <v>19</v>
      </c>
    </row>
    <row r="195" spans="1:17" x14ac:dyDescent="0.25">
      <c r="A195">
        <v>1.1108737449262978</v>
      </c>
      <c r="B195" s="5" t="s">
        <v>216</v>
      </c>
      <c r="C195" s="5">
        <v>27000</v>
      </c>
      <c r="D195" s="5">
        <v>23173</v>
      </c>
      <c r="E195" s="7">
        <v>3128</v>
      </c>
      <c r="F195" s="5">
        <v>2086</v>
      </c>
      <c r="G195" s="5">
        <v>0</v>
      </c>
      <c r="H195" s="7">
        <v>960</v>
      </c>
      <c r="I195" s="5">
        <v>600</v>
      </c>
      <c r="J195" s="7">
        <v>720</v>
      </c>
      <c r="K195" s="7">
        <v>1200</v>
      </c>
      <c r="L195" s="5">
        <v>16185</v>
      </c>
      <c r="M195" s="5">
        <v>0</v>
      </c>
      <c r="N195" s="5">
        <v>1</v>
      </c>
      <c r="O195" s="5">
        <v>0</v>
      </c>
      <c r="P195" s="1" t="s">
        <v>25</v>
      </c>
      <c r="Q195" s="1" t="s">
        <v>19</v>
      </c>
    </row>
    <row r="196" spans="1:17" x14ac:dyDescent="0.25">
      <c r="A196">
        <v>1.1224707785271768</v>
      </c>
      <c r="B196" s="5" t="s">
        <v>217</v>
      </c>
      <c r="C196" s="5">
        <v>26756</v>
      </c>
      <c r="D196" s="5">
        <v>23027</v>
      </c>
      <c r="E196" s="7">
        <v>5214</v>
      </c>
      <c r="F196" s="5">
        <v>0</v>
      </c>
      <c r="G196" s="5">
        <v>0</v>
      </c>
      <c r="H196" s="7">
        <v>2400</v>
      </c>
      <c r="I196" s="5">
        <v>600</v>
      </c>
      <c r="J196" s="7">
        <v>480</v>
      </c>
      <c r="K196" s="7">
        <v>2600</v>
      </c>
      <c r="L196" s="5">
        <v>19854</v>
      </c>
      <c r="M196" s="5">
        <v>0</v>
      </c>
      <c r="N196" s="5">
        <v>1</v>
      </c>
      <c r="O196" s="5">
        <v>1</v>
      </c>
      <c r="P196" s="1" t="s">
        <v>54</v>
      </c>
      <c r="Q196" s="1" t="s">
        <v>19</v>
      </c>
    </row>
    <row r="197" spans="1:17" x14ac:dyDescent="0.25">
      <c r="A197">
        <v>1.1267433698538163</v>
      </c>
      <c r="B197" s="5" t="s">
        <v>218</v>
      </c>
      <c r="C197" s="5">
        <v>112194</v>
      </c>
      <c r="D197" s="5">
        <v>79460</v>
      </c>
      <c r="E197" s="7">
        <v>13035</v>
      </c>
      <c r="F197" s="5">
        <v>521</v>
      </c>
      <c r="G197" s="5">
        <v>1200</v>
      </c>
      <c r="H197" s="7">
        <v>4800</v>
      </c>
      <c r="I197" s="5">
        <v>600</v>
      </c>
      <c r="J197" s="7">
        <v>1200</v>
      </c>
      <c r="K197" s="7">
        <v>2200</v>
      </c>
      <c r="L197" s="5">
        <v>32260</v>
      </c>
      <c r="M197" s="5">
        <v>2</v>
      </c>
      <c r="N197" s="5">
        <v>2</v>
      </c>
      <c r="O197" s="5">
        <v>1</v>
      </c>
      <c r="P197" s="1" t="s">
        <v>54</v>
      </c>
      <c r="Q197" s="1" t="s">
        <v>26</v>
      </c>
    </row>
    <row r="198" spans="1:17" x14ac:dyDescent="0.25">
      <c r="A198">
        <v>1.1276589251380962</v>
      </c>
      <c r="B198" s="5" t="s">
        <v>219</v>
      </c>
      <c r="C198" s="5">
        <v>23536</v>
      </c>
      <c r="D198" s="5">
        <v>21563</v>
      </c>
      <c r="E198" s="7">
        <v>5214</v>
      </c>
      <c r="F198" s="5">
        <v>0</v>
      </c>
      <c r="G198" s="5">
        <v>540</v>
      </c>
      <c r="H198" s="7">
        <v>1080</v>
      </c>
      <c r="I198" s="5">
        <v>780</v>
      </c>
      <c r="J198" s="7">
        <v>1800</v>
      </c>
      <c r="K198" s="7">
        <v>600</v>
      </c>
      <c r="L198" s="5">
        <v>12485</v>
      </c>
      <c r="M198" s="5">
        <v>0</v>
      </c>
      <c r="N198" s="5">
        <v>2</v>
      </c>
      <c r="O198" s="5">
        <v>1</v>
      </c>
      <c r="P198" s="1" t="s">
        <v>18</v>
      </c>
      <c r="Q198" s="1" t="s">
        <v>19</v>
      </c>
    </row>
    <row r="199" spans="1:17" x14ac:dyDescent="0.25">
      <c r="A199">
        <v>1.1282692953276161</v>
      </c>
      <c r="B199" s="5" t="s">
        <v>220</v>
      </c>
      <c r="C199" s="5">
        <v>70662</v>
      </c>
      <c r="D199" s="5">
        <v>59716</v>
      </c>
      <c r="E199" s="7">
        <v>5996</v>
      </c>
      <c r="F199" s="5">
        <v>782</v>
      </c>
      <c r="G199" s="5">
        <v>720</v>
      </c>
      <c r="H199" s="7">
        <v>1680</v>
      </c>
      <c r="I199" s="5">
        <v>840</v>
      </c>
      <c r="J199" s="7">
        <v>900</v>
      </c>
      <c r="K199" s="7">
        <v>400</v>
      </c>
      <c r="L199" s="5">
        <v>14831</v>
      </c>
      <c r="M199" s="5">
        <v>0</v>
      </c>
      <c r="N199" s="5">
        <v>2</v>
      </c>
      <c r="O199" s="5">
        <v>0</v>
      </c>
      <c r="P199" s="1" t="s">
        <v>25</v>
      </c>
      <c r="Q199" s="1" t="s">
        <v>26</v>
      </c>
    </row>
    <row r="200" spans="1:17" x14ac:dyDescent="0.25">
      <c r="A200">
        <v>1.1340678121280556</v>
      </c>
      <c r="B200" s="5" t="s">
        <v>221</v>
      </c>
      <c r="C200" s="5">
        <v>87642</v>
      </c>
      <c r="D200" s="5">
        <v>68693</v>
      </c>
      <c r="E200" s="7">
        <v>5214</v>
      </c>
      <c r="F200" s="5">
        <v>521</v>
      </c>
      <c r="G200" s="5">
        <v>480</v>
      </c>
      <c r="H200" s="7">
        <v>600</v>
      </c>
      <c r="I200" s="5">
        <v>240</v>
      </c>
      <c r="J200" s="7">
        <v>900</v>
      </c>
      <c r="K200" s="7">
        <v>2900</v>
      </c>
      <c r="L200" s="5">
        <v>21723</v>
      </c>
      <c r="M200" s="5">
        <v>1</v>
      </c>
      <c r="N200" s="5">
        <v>2</v>
      </c>
      <c r="O200" s="5">
        <v>1</v>
      </c>
      <c r="P200" s="1" t="s">
        <v>23</v>
      </c>
      <c r="Q200" s="1" t="s">
        <v>26</v>
      </c>
    </row>
    <row r="201" spans="1:17" x14ac:dyDescent="0.25">
      <c r="A201">
        <v>1.1355937376018557</v>
      </c>
      <c r="B201" s="5" t="s">
        <v>222</v>
      </c>
      <c r="C201" s="5">
        <v>44620</v>
      </c>
      <c r="D201" s="5">
        <v>39221</v>
      </c>
      <c r="E201" s="7">
        <v>7821</v>
      </c>
      <c r="F201" s="5">
        <v>0</v>
      </c>
      <c r="G201" s="5">
        <v>0</v>
      </c>
      <c r="H201" s="7">
        <v>2400</v>
      </c>
      <c r="I201" s="5">
        <v>0</v>
      </c>
      <c r="J201" s="7">
        <v>1800</v>
      </c>
      <c r="K201" s="7">
        <v>200</v>
      </c>
      <c r="L201" s="5">
        <v>12221</v>
      </c>
      <c r="M201" s="5">
        <v>0</v>
      </c>
      <c r="N201" s="5">
        <v>2</v>
      </c>
      <c r="O201" s="5">
        <v>0</v>
      </c>
      <c r="P201" s="1" t="s">
        <v>19</v>
      </c>
      <c r="Q201" s="1" t="s">
        <v>26</v>
      </c>
    </row>
    <row r="202" spans="1:17" x14ac:dyDescent="0.25">
      <c r="A202">
        <v>1.1420026245918149</v>
      </c>
      <c r="B202" s="5" t="s">
        <v>223</v>
      </c>
      <c r="C202" s="5">
        <v>41013</v>
      </c>
      <c r="D202" s="5">
        <v>33173</v>
      </c>
      <c r="E202" s="7">
        <v>6257</v>
      </c>
      <c r="F202" s="5">
        <v>5214</v>
      </c>
      <c r="G202" s="5">
        <v>600</v>
      </c>
      <c r="H202" s="7">
        <v>1200</v>
      </c>
      <c r="I202" s="5">
        <v>600</v>
      </c>
      <c r="J202" s="7">
        <v>720</v>
      </c>
      <c r="K202" s="7">
        <v>600</v>
      </c>
      <c r="L202" s="5">
        <v>18498</v>
      </c>
      <c r="M202" s="5">
        <v>0</v>
      </c>
      <c r="N202" s="5">
        <v>1</v>
      </c>
      <c r="O202" s="5">
        <v>0</v>
      </c>
      <c r="P202" s="1" t="s">
        <v>54</v>
      </c>
      <c r="Q202" s="1" t="s">
        <v>26</v>
      </c>
    </row>
    <row r="203" spans="1:17" x14ac:dyDescent="0.25">
      <c r="A203">
        <v>1.1432233649708547</v>
      </c>
      <c r="B203" s="5" t="s">
        <v>224</v>
      </c>
      <c r="C203" s="5">
        <v>88916</v>
      </c>
      <c r="D203" s="5">
        <v>78268</v>
      </c>
      <c r="E203" s="7">
        <v>7821</v>
      </c>
      <c r="F203" s="5">
        <v>0</v>
      </c>
      <c r="G203" s="5">
        <v>2400</v>
      </c>
      <c r="H203" s="7">
        <v>4800</v>
      </c>
      <c r="I203" s="5">
        <v>1500</v>
      </c>
      <c r="J203" s="7">
        <v>2640</v>
      </c>
      <c r="K203" s="7">
        <v>690</v>
      </c>
      <c r="L203" s="5">
        <v>26683</v>
      </c>
      <c r="M203" s="5">
        <v>2</v>
      </c>
      <c r="N203" s="5">
        <v>2</v>
      </c>
      <c r="O203" s="5">
        <v>0</v>
      </c>
      <c r="P203" s="1" t="s">
        <v>19</v>
      </c>
      <c r="Q203" s="1" t="s">
        <v>19</v>
      </c>
    </row>
    <row r="204" spans="1:17" x14ac:dyDescent="0.25">
      <c r="A204">
        <v>1.1453596606341747</v>
      </c>
      <c r="B204" s="5" t="s">
        <v>225</v>
      </c>
      <c r="C204" s="5">
        <v>60811</v>
      </c>
      <c r="D204" s="5">
        <v>50904</v>
      </c>
      <c r="E204" s="7">
        <v>6257</v>
      </c>
      <c r="F204" s="5">
        <v>0</v>
      </c>
      <c r="G204" s="5">
        <v>960</v>
      </c>
      <c r="H204" s="7">
        <v>0</v>
      </c>
      <c r="I204" s="5">
        <v>0</v>
      </c>
      <c r="J204" s="7">
        <v>1200</v>
      </c>
      <c r="K204" s="7">
        <v>1060</v>
      </c>
      <c r="L204" s="5">
        <v>14043</v>
      </c>
      <c r="M204" s="5">
        <v>0</v>
      </c>
      <c r="N204" s="5">
        <v>2</v>
      </c>
      <c r="O204" s="5">
        <v>1</v>
      </c>
      <c r="P204" s="1" t="s">
        <v>25</v>
      </c>
      <c r="Q204" s="1" t="s">
        <v>19</v>
      </c>
    </row>
    <row r="205" spans="1:17" x14ac:dyDescent="0.25">
      <c r="A205">
        <v>1.1502426221503343</v>
      </c>
      <c r="B205" s="5" t="s">
        <v>226</v>
      </c>
      <c r="C205" s="5">
        <v>183513</v>
      </c>
      <c r="D205" s="5">
        <v>131083</v>
      </c>
      <c r="E205" s="7">
        <v>7821</v>
      </c>
      <c r="F205" s="5">
        <v>0</v>
      </c>
      <c r="G205" s="5">
        <v>240</v>
      </c>
      <c r="H205" s="7">
        <v>1440</v>
      </c>
      <c r="I205" s="5">
        <v>1200</v>
      </c>
      <c r="J205" s="7">
        <v>2400</v>
      </c>
      <c r="K205" s="7">
        <v>1800</v>
      </c>
      <c r="L205" s="5">
        <v>21441</v>
      </c>
      <c r="M205" s="5">
        <v>1</v>
      </c>
      <c r="N205" s="5">
        <v>3</v>
      </c>
      <c r="O205" s="5">
        <v>1</v>
      </c>
      <c r="P205" s="1" t="s">
        <v>23</v>
      </c>
      <c r="Q205" s="1" t="s">
        <v>26</v>
      </c>
    </row>
    <row r="206" spans="1:17" x14ac:dyDescent="0.25">
      <c r="A206">
        <v>1.1523789178136541</v>
      </c>
      <c r="B206" s="5" t="s">
        <v>227</v>
      </c>
      <c r="C206" s="5">
        <v>230640</v>
      </c>
      <c r="D206" s="5">
        <v>156014</v>
      </c>
      <c r="E206" s="7">
        <v>6257</v>
      </c>
      <c r="F206" s="5">
        <v>2607</v>
      </c>
      <c r="G206" s="5">
        <v>3120</v>
      </c>
      <c r="H206" s="7">
        <v>840</v>
      </c>
      <c r="I206" s="5">
        <v>2100</v>
      </c>
      <c r="J206" s="7">
        <v>1260</v>
      </c>
      <c r="K206" s="7">
        <v>1560</v>
      </c>
      <c r="L206" s="5">
        <v>30611</v>
      </c>
      <c r="M206" s="5">
        <v>0</v>
      </c>
      <c r="N206" s="5">
        <v>2</v>
      </c>
      <c r="O206" s="5">
        <v>1</v>
      </c>
      <c r="P206" s="1" t="s">
        <v>54</v>
      </c>
      <c r="Q206" s="1" t="s">
        <v>19</v>
      </c>
    </row>
    <row r="207" spans="1:17" x14ac:dyDescent="0.25">
      <c r="A207">
        <v>1.1545152134769738</v>
      </c>
      <c r="B207" s="5" t="s">
        <v>228</v>
      </c>
      <c r="C207" s="5">
        <v>20186</v>
      </c>
      <c r="D207" s="5">
        <v>20186</v>
      </c>
      <c r="E207" s="7">
        <v>3128</v>
      </c>
      <c r="F207" s="5">
        <v>0</v>
      </c>
      <c r="G207" s="5">
        <v>0</v>
      </c>
      <c r="H207" s="7">
        <v>1200</v>
      </c>
      <c r="I207" s="5">
        <v>600</v>
      </c>
      <c r="J207" s="7">
        <v>720</v>
      </c>
      <c r="K207" s="7">
        <v>1060</v>
      </c>
      <c r="L207" s="5">
        <v>7748</v>
      </c>
      <c r="M207" s="5">
        <v>0</v>
      </c>
      <c r="N207" s="5">
        <v>1</v>
      </c>
      <c r="O207" s="5">
        <v>0</v>
      </c>
      <c r="P207" s="1" t="s">
        <v>25</v>
      </c>
      <c r="Q207" s="1" t="s">
        <v>19</v>
      </c>
    </row>
    <row r="208" spans="1:17" x14ac:dyDescent="0.25">
      <c r="A208">
        <v>1.1600085451826534</v>
      </c>
      <c r="B208" s="5" t="s">
        <v>229</v>
      </c>
      <c r="C208" s="5">
        <v>106963</v>
      </c>
      <c r="D208" s="5">
        <v>97728</v>
      </c>
      <c r="E208" s="7">
        <v>7821</v>
      </c>
      <c r="F208" s="5">
        <v>0</v>
      </c>
      <c r="G208" s="5">
        <v>0</v>
      </c>
      <c r="H208" s="7">
        <v>540</v>
      </c>
      <c r="I208" s="5">
        <v>120</v>
      </c>
      <c r="J208" s="7">
        <v>690</v>
      </c>
      <c r="K208" s="7">
        <v>1100</v>
      </c>
      <c r="L208" s="5">
        <v>14860</v>
      </c>
      <c r="M208" s="5">
        <v>3</v>
      </c>
      <c r="N208" s="5">
        <v>2</v>
      </c>
      <c r="O208" s="5">
        <v>1</v>
      </c>
      <c r="P208" s="1" t="s">
        <v>19</v>
      </c>
      <c r="Q208" s="1" t="s">
        <v>26</v>
      </c>
    </row>
    <row r="209" spans="1:17" x14ac:dyDescent="0.25">
      <c r="A209">
        <v>1.1694692831202125</v>
      </c>
      <c r="B209" s="5" t="s">
        <v>230</v>
      </c>
      <c r="C209" s="5">
        <v>90300</v>
      </c>
      <c r="D209" s="5">
        <v>64207</v>
      </c>
      <c r="E209" s="7">
        <v>2607</v>
      </c>
      <c r="F209" s="5">
        <v>1043</v>
      </c>
      <c r="G209" s="5">
        <v>600</v>
      </c>
      <c r="H209" s="7">
        <v>660</v>
      </c>
      <c r="I209" s="5">
        <v>720</v>
      </c>
      <c r="J209" s="7">
        <v>480</v>
      </c>
      <c r="K209" s="7">
        <v>680</v>
      </c>
      <c r="L209" s="5">
        <v>8660</v>
      </c>
      <c r="M209" s="5">
        <v>0</v>
      </c>
      <c r="N209" s="5">
        <v>1</v>
      </c>
      <c r="O209" s="5">
        <v>1</v>
      </c>
      <c r="P209" s="1" t="s">
        <v>19</v>
      </c>
      <c r="Q209" s="1" t="s">
        <v>19</v>
      </c>
    </row>
    <row r="210" spans="1:17" x14ac:dyDescent="0.25">
      <c r="A210">
        <v>1.1722159489730521</v>
      </c>
      <c r="B210" s="5" t="s">
        <v>231</v>
      </c>
      <c r="C210" s="5">
        <v>75120</v>
      </c>
      <c r="D210" s="5">
        <v>61727</v>
      </c>
      <c r="E210" s="7">
        <v>11471</v>
      </c>
      <c r="F210" s="5">
        <v>1304</v>
      </c>
      <c r="G210" s="5">
        <v>1200</v>
      </c>
      <c r="H210" s="7">
        <v>4800</v>
      </c>
      <c r="I210" s="5">
        <v>0</v>
      </c>
      <c r="J210" s="7">
        <v>720</v>
      </c>
      <c r="K210" s="7">
        <v>1100</v>
      </c>
      <c r="L210" s="5">
        <v>37995</v>
      </c>
      <c r="M210" s="5">
        <v>1</v>
      </c>
      <c r="N210" s="5">
        <v>2</v>
      </c>
      <c r="O210" s="5">
        <v>1</v>
      </c>
      <c r="P210" s="1" t="s">
        <v>19</v>
      </c>
      <c r="Q210" s="1" t="s">
        <v>26</v>
      </c>
    </row>
    <row r="211" spans="1:17" x14ac:dyDescent="0.25">
      <c r="A211">
        <v>1.1740470595416119</v>
      </c>
      <c r="B211" s="5" t="s">
        <v>232</v>
      </c>
      <c r="C211" s="5">
        <v>217000</v>
      </c>
      <c r="D211" s="5">
        <v>141788</v>
      </c>
      <c r="E211" s="7">
        <v>7821</v>
      </c>
      <c r="F211" s="5">
        <v>2086</v>
      </c>
      <c r="G211" s="5">
        <v>600</v>
      </c>
      <c r="H211" s="7">
        <v>1200</v>
      </c>
      <c r="I211" s="5">
        <v>1200</v>
      </c>
      <c r="J211" s="7">
        <v>840</v>
      </c>
      <c r="K211" s="7">
        <v>1400</v>
      </c>
      <c r="L211" s="5">
        <v>37231</v>
      </c>
      <c r="M211" s="5">
        <v>2</v>
      </c>
      <c r="N211" s="5">
        <v>2</v>
      </c>
      <c r="O211" s="5">
        <v>1</v>
      </c>
      <c r="P211" s="1" t="s">
        <v>19</v>
      </c>
      <c r="Q211" s="1" t="s">
        <v>19</v>
      </c>
    </row>
    <row r="212" spans="1:17" x14ac:dyDescent="0.25">
      <c r="A212">
        <v>1.1777092806787317</v>
      </c>
      <c r="B212" s="5" t="s">
        <v>233</v>
      </c>
      <c r="C212" s="5">
        <v>62664</v>
      </c>
      <c r="D212" s="5">
        <v>53756</v>
      </c>
      <c r="E212" s="7">
        <v>5214</v>
      </c>
      <c r="F212" s="5">
        <v>261</v>
      </c>
      <c r="G212" s="5">
        <v>0</v>
      </c>
      <c r="H212" s="7">
        <v>2400</v>
      </c>
      <c r="I212" s="5">
        <v>840</v>
      </c>
      <c r="J212" s="7">
        <v>900</v>
      </c>
      <c r="K212" s="7">
        <v>550</v>
      </c>
      <c r="L212" s="5">
        <v>19285</v>
      </c>
      <c r="M212" s="5">
        <v>0</v>
      </c>
      <c r="N212" s="5">
        <v>2</v>
      </c>
      <c r="O212" s="5">
        <v>1</v>
      </c>
      <c r="P212" s="1" t="s">
        <v>25</v>
      </c>
      <c r="Q212" s="1" t="s">
        <v>26</v>
      </c>
    </row>
    <row r="213" spans="1:17" x14ac:dyDescent="0.25">
      <c r="A213">
        <v>1.1795403912472915</v>
      </c>
      <c r="B213" s="5" t="s">
        <v>234</v>
      </c>
      <c r="C213" s="5">
        <v>30000</v>
      </c>
      <c r="D213" s="5">
        <v>25813</v>
      </c>
      <c r="E213" s="7">
        <v>5214</v>
      </c>
      <c r="F213" s="5">
        <v>209</v>
      </c>
      <c r="G213" s="5">
        <v>1800</v>
      </c>
      <c r="H213" s="7">
        <v>1200</v>
      </c>
      <c r="I213" s="5">
        <v>600</v>
      </c>
      <c r="J213" s="7">
        <v>720</v>
      </c>
      <c r="K213" s="7">
        <v>660</v>
      </c>
      <c r="L213" s="5">
        <v>13643</v>
      </c>
      <c r="M213" s="5">
        <v>0</v>
      </c>
      <c r="N213" s="5">
        <v>1</v>
      </c>
      <c r="O213" s="5">
        <v>1</v>
      </c>
      <c r="P213" s="1" t="s">
        <v>54</v>
      </c>
      <c r="Q213" s="1" t="s">
        <v>19</v>
      </c>
    </row>
    <row r="214" spans="1:17" x14ac:dyDescent="0.25">
      <c r="A214">
        <v>1.19541001617481</v>
      </c>
      <c r="B214" s="5" t="s">
        <v>235</v>
      </c>
      <c r="C214" s="5">
        <v>86000</v>
      </c>
      <c r="D214" s="5">
        <v>69208</v>
      </c>
      <c r="E214" s="7">
        <v>6257</v>
      </c>
      <c r="F214" s="5">
        <v>1564</v>
      </c>
      <c r="G214" s="5">
        <v>1320</v>
      </c>
      <c r="H214" s="7">
        <v>2400</v>
      </c>
      <c r="I214" s="5">
        <v>1200</v>
      </c>
      <c r="J214" s="7">
        <v>1200</v>
      </c>
      <c r="K214" s="7">
        <v>1500</v>
      </c>
      <c r="L214" s="5">
        <v>22711</v>
      </c>
      <c r="M214" s="5">
        <v>0</v>
      </c>
      <c r="N214" s="5">
        <v>2</v>
      </c>
      <c r="O214" s="5">
        <v>1</v>
      </c>
      <c r="P214" s="1" t="s">
        <v>18</v>
      </c>
      <c r="Q214" s="1" t="s">
        <v>19</v>
      </c>
    </row>
    <row r="215" spans="1:17" x14ac:dyDescent="0.25">
      <c r="A215">
        <v>1.19571520126957</v>
      </c>
      <c r="B215" s="5" t="s">
        <v>236</v>
      </c>
      <c r="C215" s="5">
        <v>44000</v>
      </c>
      <c r="D215" s="5">
        <v>35310</v>
      </c>
      <c r="E215" s="7">
        <v>2607</v>
      </c>
      <c r="F215" s="5">
        <v>0</v>
      </c>
      <c r="G215" s="5">
        <v>120</v>
      </c>
      <c r="H215" s="7">
        <v>1800</v>
      </c>
      <c r="I215" s="5">
        <v>240</v>
      </c>
      <c r="J215" s="7">
        <v>1440</v>
      </c>
      <c r="K215" s="7">
        <v>500</v>
      </c>
      <c r="L215" s="5">
        <v>13182</v>
      </c>
      <c r="M215" s="5">
        <v>0</v>
      </c>
      <c r="N215" s="5">
        <v>1</v>
      </c>
      <c r="O215" s="5">
        <v>0</v>
      </c>
      <c r="P215" s="1" t="s">
        <v>23</v>
      </c>
      <c r="Q215" s="1" t="s">
        <v>26</v>
      </c>
    </row>
    <row r="216" spans="1:17" x14ac:dyDescent="0.25">
      <c r="A216">
        <v>1.2009033478804896</v>
      </c>
      <c r="B216" s="5" t="s">
        <v>237</v>
      </c>
      <c r="C216" s="5">
        <v>19109</v>
      </c>
      <c r="D216" s="5">
        <v>19109</v>
      </c>
      <c r="E216" s="7">
        <v>5214</v>
      </c>
      <c r="F216" s="5">
        <v>0</v>
      </c>
      <c r="G216" s="5">
        <v>1440</v>
      </c>
      <c r="H216" s="7">
        <v>960</v>
      </c>
      <c r="I216" s="5">
        <v>600</v>
      </c>
      <c r="J216" s="7">
        <v>600</v>
      </c>
      <c r="K216" s="7">
        <v>1000</v>
      </c>
      <c r="L216" s="5">
        <v>15992</v>
      </c>
      <c r="M216" s="5">
        <v>1</v>
      </c>
      <c r="N216" s="5">
        <v>2</v>
      </c>
      <c r="O216" s="5">
        <v>1</v>
      </c>
      <c r="P216" s="1" t="s">
        <v>23</v>
      </c>
      <c r="Q216" s="1" t="s">
        <v>19</v>
      </c>
    </row>
    <row r="217" spans="1:17" x14ac:dyDescent="0.25">
      <c r="A217">
        <v>1.2048707541123691</v>
      </c>
      <c r="B217" s="5" t="s">
        <v>238</v>
      </c>
      <c r="C217" s="5">
        <v>74490</v>
      </c>
      <c r="D217" s="5">
        <v>69046</v>
      </c>
      <c r="E217" s="7">
        <v>7821</v>
      </c>
      <c r="F217" s="5">
        <v>261</v>
      </c>
      <c r="G217" s="5">
        <v>1440</v>
      </c>
      <c r="H217" s="7">
        <v>4320</v>
      </c>
      <c r="I217" s="5">
        <v>720</v>
      </c>
      <c r="J217" s="7">
        <v>1440</v>
      </c>
      <c r="K217" s="7">
        <v>1080</v>
      </c>
      <c r="L217" s="5">
        <v>24262</v>
      </c>
      <c r="M217" s="5">
        <v>0</v>
      </c>
      <c r="N217" s="5">
        <v>2</v>
      </c>
      <c r="O217" s="5">
        <v>1</v>
      </c>
      <c r="P217" s="1" t="s">
        <v>54</v>
      </c>
      <c r="Q217" s="1" t="s">
        <v>26</v>
      </c>
    </row>
    <row r="218" spans="1:17" x14ac:dyDescent="0.25">
      <c r="A218">
        <v>1.2088381603442488</v>
      </c>
      <c r="B218" s="5" t="s">
        <v>239</v>
      </c>
      <c r="C218" s="5">
        <v>66120</v>
      </c>
      <c r="D218" s="5">
        <v>55285</v>
      </c>
      <c r="E218" s="7">
        <v>8343</v>
      </c>
      <c r="F218" s="5">
        <v>0</v>
      </c>
      <c r="G218" s="5">
        <v>1440</v>
      </c>
      <c r="H218" s="7">
        <v>1350</v>
      </c>
      <c r="I218" s="5">
        <v>600</v>
      </c>
      <c r="J218" s="7">
        <v>540</v>
      </c>
      <c r="K218" s="7">
        <v>1225</v>
      </c>
      <c r="L218" s="5">
        <v>16123</v>
      </c>
      <c r="M218" s="5">
        <v>1</v>
      </c>
      <c r="N218" s="5">
        <v>2</v>
      </c>
      <c r="O218" s="5">
        <v>1</v>
      </c>
      <c r="P218" s="1" t="s">
        <v>25</v>
      </c>
      <c r="Q218" s="1" t="s">
        <v>19</v>
      </c>
    </row>
    <row r="219" spans="1:17" x14ac:dyDescent="0.25">
      <c r="A219">
        <v>1.2204351939451277</v>
      </c>
      <c r="B219" s="5" t="s">
        <v>240</v>
      </c>
      <c r="C219" s="5">
        <v>106978</v>
      </c>
      <c r="D219" s="5">
        <v>84244</v>
      </c>
      <c r="E219" s="7">
        <v>5214</v>
      </c>
      <c r="F219" s="5">
        <v>1304</v>
      </c>
      <c r="G219" s="5">
        <v>720</v>
      </c>
      <c r="H219" s="7">
        <v>300</v>
      </c>
      <c r="I219" s="5">
        <v>420</v>
      </c>
      <c r="J219" s="7">
        <v>540</v>
      </c>
      <c r="K219" s="7">
        <v>1590</v>
      </c>
      <c r="L219" s="5">
        <v>17588</v>
      </c>
      <c r="M219" s="5">
        <v>0</v>
      </c>
      <c r="N219" s="5">
        <v>2</v>
      </c>
      <c r="O219" s="5">
        <v>1</v>
      </c>
      <c r="P219" s="1" t="s">
        <v>18</v>
      </c>
      <c r="Q219" s="1" t="s">
        <v>19</v>
      </c>
    </row>
    <row r="220" spans="1:17" x14ac:dyDescent="0.25">
      <c r="A220">
        <v>1.2247077852717674</v>
      </c>
      <c r="B220" s="5" t="s">
        <v>241</v>
      </c>
      <c r="C220" s="5">
        <v>64110</v>
      </c>
      <c r="D220" s="5">
        <v>50895</v>
      </c>
      <c r="E220" s="7">
        <v>12774</v>
      </c>
      <c r="F220" s="5">
        <v>1173</v>
      </c>
      <c r="G220" s="5">
        <v>1140</v>
      </c>
      <c r="H220" s="7">
        <v>1500</v>
      </c>
      <c r="I220" s="5">
        <v>600</v>
      </c>
      <c r="J220" s="7">
        <v>1080</v>
      </c>
      <c r="K220" s="7">
        <v>875</v>
      </c>
      <c r="L220" s="5">
        <v>22542</v>
      </c>
      <c r="M220" s="5">
        <v>1</v>
      </c>
      <c r="N220" s="5">
        <v>2</v>
      </c>
      <c r="O220" s="5">
        <v>1</v>
      </c>
      <c r="P220" s="1" t="s">
        <v>25</v>
      </c>
      <c r="Q220" s="1" t="s">
        <v>26</v>
      </c>
    </row>
    <row r="221" spans="1:17" x14ac:dyDescent="0.25">
      <c r="A221">
        <v>1.2344737083040864</v>
      </c>
      <c r="B221" s="5" t="s">
        <v>242</v>
      </c>
      <c r="C221" s="5">
        <v>138000</v>
      </c>
      <c r="D221" s="5">
        <v>104397</v>
      </c>
      <c r="E221" s="7">
        <v>15642</v>
      </c>
      <c r="F221" s="5">
        <v>3128</v>
      </c>
      <c r="G221" s="5">
        <v>6000</v>
      </c>
      <c r="H221" s="7">
        <v>3120</v>
      </c>
      <c r="I221" s="5">
        <v>1800</v>
      </c>
      <c r="J221" s="7">
        <v>2100</v>
      </c>
      <c r="K221" s="7">
        <v>4700</v>
      </c>
      <c r="L221" s="5">
        <v>46290</v>
      </c>
      <c r="M221" s="5">
        <v>0</v>
      </c>
      <c r="N221" s="5">
        <v>2</v>
      </c>
      <c r="O221" s="5">
        <v>1</v>
      </c>
      <c r="P221" s="1" t="s">
        <v>18</v>
      </c>
      <c r="Q221" s="1" t="s">
        <v>19</v>
      </c>
    </row>
    <row r="222" spans="1:17" x14ac:dyDescent="0.25">
      <c r="A222">
        <v>1.2359996337778862</v>
      </c>
      <c r="B222" s="5" t="s">
        <v>243</v>
      </c>
      <c r="C222" s="5">
        <v>9048</v>
      </c>
      <c r="D222" s="5">
        <v>9048</v>
      </c>
      <c r="E222" s="7">
        <v>10428</v>
      </c>
      <c r="F222" s="5">
        <v>782</v>
      </c>
      <c r="G222" s="5">
        <v>2400</v>
      </c>
      <c r="H222" s="7">
        <v>6000</v>
      </c>
      <c r="I222" s="5">
        <v>2400</v>
      </c>
      <c r="J222" s="7">
        <v>1200</v>
      </c>
      <c r="K222" s="7">
        <v>1500</v>
      </c>
      <c r="L222" s="5">
        <v>31310</v>
      </c>
      <c r="M222" s="5">
        <v>2</v>
      </c>
      <c r="N222" s="5">
        <v>2</v>
      </c>
      <c r="O222" s="5">
        <v>1</v>
      </c>
      <c r="P222" s="1" t="s">
        <v>23</v>
      </c>
      <c r="Q222" s="1" t="s">
        <v>19</v>
      </c>
    </row>
    <row r="223" spans="1:17" x14ac:dyDescent="0.25">
      <c r="A223">
        <v>1.2363048188726462</v>
      </c>
      <c r="B223" s="5" t="s">
        <v>244</v>
      </c>
      <c r="C223" s="5">
        <v>102500</v>
      </c>
      <c r="D223" s="5">
        <v>75328</v>
      </c>
      <c r="E223" s="7">
        <v>7039</v>
      </c>
      <c r="F223" s="5">
        <v>0</v>
      </c>
      <c r="G223" s="5">
        <v>4680</v>
      </c>
      <c r="H223" s="7">
        <v>2160</v>
      </c>
      <c r="I223" s="5">
        <v>2100</v>
      </c>
      <c r="J223" s="7">
        <v>1200</v>
      </c>
      <c r="K223" s="7">
        <v>1700</v>
      </c>
      <c r="L223" s="5">
        <v>31079</v>
      </c>
      <c r="M223" s="5">
        <v>0</v>
      </c>
      <c r="N223" s="5">
        <v>2</v>
      </c>
      <c r="O223" s="5">
        <v>1</v>
      </c>
      <c r="P223" s="1" t="s">
        <v>19</v>
      </c>
      <c r="Q223" s="1" t="s">
        <v>19</v>
      </c>
    </row>
    <row r="224" spans="1:17" x14ac:dyDescent="0.25">
      <c r="A224">
        <v>1.2393566698202461</v>
      </c>
      <c r="B224" s="5" t="s">
        <v>245</v>
      </c>
      <c r="C224" s="5">
        <v>84942</v>
      </c>
      <c r="D224" s="5">
        <v>69234</v>
      </c>
      <c r="E224" s="7">
        <v>5736</v>
      </c>
      <c r="F224" s="5">
        <v>5475</v>
      </c>
      <c r="G224" s="5">
        <v>2100</v>
      </c>
      <c r="H224" s="7">
        <v>1080</v>
      </c>
      <c r="I224" s="5">
        <v>600</v>
      </c>
      <c r="J224" s="7">
        <v>1980</v>
      </c>
      <c r="K224" s="7">
        <v>1600</v>
      </c>
      <c r="L224" s="5">
        <v>24200</v>
      </c>
      <c r="M224" s="5">
        <v>1</v>
      </c>
      <c r="N224" s="5">
        <v>3</v>
      </c>
      <c r="O224" s="5">
        <v>0</v>
      </c>
      <c r="P224" s="1" t="s">
        <v>23</v>
      </c>
      <c r="Q224" s="1" t="s">
        <v>26</v>
      </c>
    </row>
    <row r="225" spans="1:17" x14ac:dyDescent="0.25">
      <c r="A225">
        <v>1.2454603717154453</v>
      </c>
      <c r="B225" s="5" t="s">
        <v>246</v>
      </c>
      <c r="C225" s="5">
        <v>105414</v>
      </c>
      <c r="D225" s="5">
        <v>99441</v>
      </c>
      <c r="E225" s="7">
        <v>14339</v>
      </c>
      <c r="F225" s="5">
        <v>522</v>
      </c>
      <c r="G225" s="5">
        <v>1860</v>
      </c>
      <c r="H225" s="7">
        <v>2400</v>
      </c>
      <c r="I225" s="5">
        <v>840</v>
      </c>
      <c r="J225" s="7">
        <v>4800</v>
      </c>
      <c r="K225" s="7">
        <v>1513</v>
      </c>
      <c r="L225" s="5">
        <v>37969</v>
      </c>
      <c r="M225" s="5">
        <v>0</v>
      </c>
      <c r="N225" s="5">
        <v>2</v>
      </c>
      <c r="O225" s="5">
        <v>1</v>
      </c>
      <c r="P225" s="1" t="s">
        <v>19</v>
      </c>
      <c r="Q225" s="1" t="s">
        <v>26</v>
      </c>
    </row>
    <row r="226" spans="1:17" x14ac:dyDescent="0.25">
      <c r="A226">
        <v>1.249732963042085</v>
      </c>
      <c r="B226" s="5" t="s">
        <v>247</v>
      </c>
      <c r="C226" s="5">
        <v>39896</v>
      </c>
      <c r="D226" s="5">
        <v>36454</v>
      </c>
      <c r="E226" s="7">
        <v>9385</v>
      </c>
      <c r="F226" s="5">
        <v>0</v>
      </c>
      <c r="G226" s="5">
        <v>360</v>
      </c>
      <c r="H226" s="7">
        <v>1440</v>
      </c>
      <c r="I226" s="5">
        <v>0</v>
      </c>
      <c r="J226" s="7">
        <v>8400</v>
      </c>
      <c r="K226" s="7">
        <v>2940</v>
      </c>
      <c r="L226" s="5">
        <v>27232</v>
      </c>
      <c r="M226" s="5">
        <v>0</v>
      </c>
      <c r="N226" s="5">
        <v>2</v>
      </c>
      <c r="O226" s="5">
        <v>0</v>
      </c>
      <c r="P226" s="1" t="s">
        <v>54</v>
      </c>
      <c r="Q226" s="1" t="s">
        <v>26</v>
      </c>
    </row>
    <row r="227" spans="1:17" x14ac:dyDescent="0.25">
      <c r="A227">
        <v>1.2579729606006043</v>
      </c>
      <c r="B227" s="5" t="s">
        <v>248</v>
      </c>
      <c r="C227" s="5">
        <v>29200</v>
      </c>
      <c r="D227" s="5">
        <v>25089</v>
      </c>
      <c r="E227" s="7">
        <v>5214</v>
      </c>
      <c r="F227" s="5">
        <v>0</v>
      </c>
      <c r="G227" s="5">
        <v>1200</v>
      </c>
      <c r="H227" s="7">
        <v>1680</v>
      </c>
      <c r="I227" s="5">
        <v>600</v>
      </c>
      <c r="J227" s="7">
        <v>600</v>
      </c>
      <c r="K227" s="7">
        <v>1398</v>
      </c>
      <c r="L227" s="5">
        <v>21879</v>
      </c>
      <c r="M227" s="5">
        <v>0</v>
      </c>
      <c r="N227" s="5">
        <v>2</v>
      </c>
      <c r="O227" s="5">
        <v>1</v>
      </c>
      <c r="P227" s="1" t="s">
        <v>18</v>
      </c>
      <c r="Q227" s="1" t="s">
        <v>26</v>
      </c>
    </row>
    <row r="228" spans="1:17" x14ac:dyDescent="0.25">
      <c r="A228">
        <v>1.259804071169164</v>
      </c>
      <c r="B228" s="5" t="s">
        <v>249</v>
      </c>
      <c r="C228" s="5">
        <v>63947</v>
      </c>
      <c r="D228" s="5">
        <v>52972</v>
      </c>
      <c r="E228" s="7">
        <v>9385</v>
      </c>
      <c r="F228" s="5">
        <v>1043</v>
      </c>
      <c r="G228" s="5">
        <v>1800</v>
      </c>
      <c r="H228" s="7">
        <v>720</v>
      </c>
      <c r="I228" s="5">
        <v>1920</v>
      </c>
      <c r="J228" s="7">
        <v>1800</v>
      </c>
      <c r="K228" s="7">
        <v>1800</v>
      </c>
      <c r="L228" s="5">
        <v>28868</v>
      </c>
      <c r="M228" s="5">
        <v>1</v>
      </c>
      <c r="N228" s="5">
        <v>3</v>
      </c>
      <c r="O228" s="5">
        <v>1</v>
      </c>
      <c r="P228" s="1" t="s">
        <v>23</v>
      </c>
      <c r="Q228" s="1" t="s">
        <v>19</v>
      </c>
    </row>
    <row r="229" spans="1:17" x14ac:dyDescent="0.25">
      <c r="A229">
        <v>1.2652974028748436</v>
      </c>
      <c r="B229" s="5" t="s">
        <v>250</v>
      </c>
      <c r="C229" s="5">
        <v>43500</v>
      </c>
      <c r="D229" s="5">
        <v>34952</v>
      </c>
      <c r="E229" s="7">
        <v>3650</v>
      </c>
      <c r="F229" s="5">
        <v>521</v>
      </c>
      <c r="G229" s="5">
        <v>1200</v>
      </c>
      <c r="H229" s="7">
        <v>0</v>
      </c>
      <c r="I229" s="5">
        <v>1200</v>
      </c>
      <c r="J229" s="7">
        <v>720</v>
      </c>
      <c r="K229" s="7">
        <v>1000</v>
      </c>
      <c r="L229" s="5">
        <v>17177</v>
      </c>
      <c r="M229" s="5">
        <v>0</v>
      </c>
      <c r="N229" s="5">
        <v>1</v>
      </c>
      <c r="O229" s="5">
        <v>1</v>
      </c>
      <c r="P229" s="1" t="s">
        <v>54</v>
      </c>
      <c r="Q229" s="1" t="s">
        <v>19</v>
      </c>
    </row>
    <row r="230" spans="1:17" x14ac:dyDescent="0.25">
      <c r="A230">
        <v>1.2707907345805229</v>
      </c>
      <c r="B230" s="5" t="s">
        <v>251</v>
      </c>
      <c r="C230" s="5">
        <v>29542</v>
      </c>
      <c r="D230" s="5">
        <v>27425</v>
      </c>
      <c r="E230" s="7">
        <v>8864</v>
      </c>
      <c r="F230" s="5">
        <v>1304</v>
      </c>
      <c r="G230" s="5">
        <v>1920</v>
      </c>
      <c r="H230" s="7">
        <v>1440</v>
      </c>
      <c r="I230" s="5">
        <v>600</v>
      </c>
      <c r="J230" s="7">
        <v>1200</v>
      </c>
      <c r="K230" s="7">
        <v>800</v>
      </c>
      <c r="L230" s="5">
        <v>27749</v>
      </c>
      <c r="M230" s="5">
        <v>0</v>
      </c>
      <c r="N230" s="5">
        <v>2</v>
      </c>
      <c r="O230" s="5">
        <v>1</v>
      </c>
      <c r="P230" s="1" t="s">
        <v>54</v>
      </c>
      <c r="Q230" s="1" t="s">
        <v>19</v>
      </c>
    </row>
    <row r="231" spans="1:17" x14ac:dyDescent="0.25">
      <c r="A231">
        <v>1.2854396191290018</v>
      </c>
      <c r="B231" s="5" t="s">
        <v>252</v>
      </c>
      <c r="C231" s="5">
        <v>70000</v>
      </c>
      <c r="D231" s="5">
        <v>52798</v>
      </c>
      <c r="E231" s="7">
        <v>10428</v>
      </c>
      <c r="F231" s="5">
        <v>2607</v>
      </c>
      <c r="G231" s="5">
        <v>0</v>
      </c>
      <c r="H231" s="7">
        <v>1200</v>
      </c>
      <c r="I231" s="5">
        <v>0</v>
      </c>
      <c r="J231" s="7">
        <v>0</v>
      </c>
      <c r="K231" s="7">
        <v>800</v>
      </c>
      <c r="L231" s="5">
        <v>23469</v>
      </c>
      <c r="M231" s="5">
        <v>0</v>
      </c>
      <c r="N231" s="5">
        <v>1</v>
      </c>
      <c r="O231" s="5">
        <v>1</v>
      </c>
      <c r="P231" s="1" t="s">
        <v>23</v>
      </c>
      <c r="Q231" s="1" t="s">
        <v>19</v>
      </c>
    </row>
    <row r="232" spans="1:17" x14ac:dyDescent="0.25">
      <c r="A232">
        <v>1.3119907223731193</v>
      </c>
      <c r="B232" s="5" t="s">
        <v>253</v>
      </c>
      <c r="C232" s="5">
        <v>122600</v>
      </c>
      <c r="D232" s="5">
        <v>95271</v>
      </c>
      <c r="E232" s="7">
        <v>17728</v>
      </c>
      <c r="F232" s="5">
        <v>1434</v>
      </c>
      <c r="G232" s="5">
        <v>1440</v>
      </c>
      <c r="H232" s="7">
        <v>3300</v>
      </c>
      <c r="I232" s="5">
        <v>3000</v>
      </c>
      <c r="J232" s="7">
        <v>3600</v>
      </c>
      <c r="K232" s="7">
        <v>1600</v>
      </c>
      <c r="L232" s="5">
        <v>46107</v>
      </c>
      <c r="M232" s="5">
        <v>2</v>
      </c>
      <c r="N232" s="5">
        <v>3</v>
      </c>
      <c r="O232" s="5">
        <v>1</v>
      </c>
      <c r="P232" s="1" t="s">
        <v>25</v>
      </c>
      <c r="Q232" s="1" t="s">
        <v>19</v>
      </c>
    </row>
    <row r="233" spans="1:17" x14ac:dyDescent="0.25">
      <c r="A233">
        <v>1.3211462752159184</v>
      </c>
      <c r="B233" s="5" t="s">
        <v>254</v>
      </c>
      <c r="C233" s="5">
        <v>47173</v>
      </c>
      <c r="D233" s="5">
        <v>39982</v>
      </c>
      <c r="E233" s="7">
        <v>5214</v>
      </c>
      <c r="F233" s="5">
        <v>261</v>
      </c>
      <c r="G233" s="5">
        <v>1800</v>
      </c>
      <c r="H233" s="7">
        <v>2640</v>
      </c>
      <c r="I233" s="5">
        <v>600</v>
      </c>
      <c r="J233" s="7">
        <v>4560</v>
      </c>
      <c r="K233" s="7">
        <v>1350</v>
      </c>
      <c r="L233" s="5">
        <v>23094</v>
      </c>
      <c r="M233" s="5">
        <v>0</v>
      </c>
      <c r="N233" s="5">
        <v>2</v>
      </c>
      <c r="O233" s="5">
        <v>1</v>
      </c>
      <c r="P233" s="1" t="s">
        <v>25</v>
      </c>
      <c r="Q233" s="1" t="s">
        <v>19</v>
      </c>
    </row>
    <row r="234" spans="1:17" x14ac:dyDescent="0.25">
      <c r="A234">
        <v>1.3229773857844782</v>
      </c>
      <c r="B234" s="5" t="s">
        <v>255</v>
      </c>
      <c r="C234" s="5">
        <v>105000</v>
      </c>
      <c r="D234" s="5">
        <v>80278</v>
      </c>
      <c r="E234" s="7">
        <v>9646</v>
      </c>
      <c r="F234" s="5">
        <v>5214</v>
      </c>
      <c r="G234" s="5">
        <v>1080</v>
      </c>
      <c r="H234" s="7">
        <v>4200</v>
      </c>
      <c r="I234" s="5">
        <v>1200</v>
      </c>
      <c r="J234" s="7">
        <v>3300</v>
      </c>
      <c r="K234" s="7">
        <v>1475</v>
      </c>
      <c r="L234" s="5">
        <v>35072</v>
      </c>
      <c r="M234" s="5">
        <v>0</v>
      </c>
      <c r="N234" s="5">
        <v>2</v>
      </c>
      <c r="O234" s="5">
        <v>0</v>
      </c>
      <c r="P234" s="1" t="s">
        <v>23</v>
      </c>
      <c r="Q234" s="1" t="s">
        <v>26</v>
      </c>
    </row>
    <row r="235" spans="1:17" x14ac:dyDescent="0.25">
      <c r="A235">
        <v>1.3327433088167973</v>
      </c>
      <c r="B235" s="5" t="s">
        <v>256</v>
      </c>
      <c r="C235" s="5">
        <v>34124</v>
      </c>
      <c r="D235" s="5">
        <v>34124</v>
      </c>
      <c r="E235" s="7">
        <v>4954</v>
      </c>
      <c r="F235" s="5">
        <v>0</v>
      </c>
      <c r="G235" s="5">
        <v>300</v>
      </c>
      <c r="H235" s="7">
        <v>0</v>
      </c>
      <c r="I235" s="5">
        <v>240</v>
      </c>
      <c r="J235" s="7">
        <v>498</v>
      </c>
      <c r="K235" s="7">
        <v>430</v>
      </c>
      <c r="L235" s="5">
        <v>8090</v>
      </c>
      <c r="M235" s="5">
        <v>0</v>
      </c>
      <c r="N235" s="5">
        <v>2</v>
      </c>
      <c r="O235" s="5">
        <v>1</v>
      </c>
      <c r="P235" s="1" t="s">
        <v>23</v>
      </c>
      <c r="Q235" s="1" t="s">
        <v>19</v>
      </c>
    </row>
    <row r="236" spans="1:17" x14ac:dyDescent="0.25">
      <c r="A236">
        <v>1.3504440443128756</v>
      </c>
      <c r="B236" s="5" t="s">
        <v>257</v>
      </c>
      <c r="C236" s="5">
        <v>56012</v>
      </c>
      <c r="D236" s="5">
        <v>45918</v>
      </c>
      <c r="E236" s="7">
        <v>6257</v>
      </c>
      <c r="F236" s="5">
        <v>0</v>
      </c>
      <c r="G236" s="5">
        <v>1200</v>
      </c>
      <c r="H236" s="7">
        <v>6000</v>
      </c>
      <c r="I236" s="5">
        <v>660</v>
      </c>
      <c r="J236" s="7">
        <v>2160</v>
      </c>
      <c r="K236" s="7">
        <v>1000</v>
      </c>
      <c r="L236" s="5">
        <v>22437</v>
      </c>
      <c r="M236" s="5">
        <v>2</v>
      </c>
      <c r="N236" s="5">
        <v>2</v>
      </c>
      <c r="O236" s="5">
        <v>1</v>
      </c>
      <c r="P236" s="1" t="s">
        <v>54</v>
      </c>
      <c r="Q236" s="1" t="s">
        <v>26</v>
      </c>
    </row>
    <row r="237" spans="1:17" x14ac:dyDescent="0.25">
      <c r="A237">
        <v>1.3504440443128756</v>
      </c>
      <c r="B237" s="5" t="s">
        <v>258</v>
      </c>
      <c r="C237" s="5">
        <v>167000</v>
      </c>
      <c r="D237" s="5">
        <v>111442</v>
      </c>
      <c r="E237" s="7">
        <v>13035</v>
      </c>
      <c r="F237" s="5">
        <v>5214</v>
      </c>
      <c r="G237" s="5">
        <v>0</v>
      </c>
      <c r="H237" s="7">
        <v>1200</v>
      </c>
      <c r="I237" s="5">
        <v>2400</v>
      </c>
      <c r="J237" s="7">
        <v>960</v>
      </c>
      <c r="K237" s="7">
        <v>800</v>
      </c>
      <c r="L237" s="5">
        <v>36709</v>
      </c>
      <c r="M237" s="5">
        <v>0</v>
      </c>
      <c r="N237" s="5">
        <v>2</v>
      </c>
      <c r="O237" s="5">
        <v>1</v>
      </c>
      <c r="P237" s="1" t="s">
        <v>18</v>
      </c>
      <c r="Q237" s="1" t="s">
        <v>19</v>
      </c>
    </row>
    <row r="238" spans="1:17" x14ac:dyDescent="0.25">
      <c r="A238">
        <v>1.3507492294076355</v>
      </c>
      <c r="B238" s="5" t="s">
        <v>259</v>
      </c>
      <c r="C238" s="5">
        <v>16420</v>
      </c>
      <c r="D238" s="5">
        <v>16420</v>
      </c>
      <c r="E238" s="7">
        <v>3389</v>
      </c>
      <c r="F238" s="5">
        <v>626</v>
      </c>
      <c r="G238" s="5">
        <v>0</v>
      </c>
      <c r="H238" s="7">
        <v>300</v>
      </c>
      <c r="I238" s="5">
        <v>0</v>
      </c>
      <c r="J238" s="7">
        <v>540</v>
      </c>
      <c r="K238" s="7">
        <v>250</v>
      </c>
      <c r="L238" s="5">
        <v>7105</v>
      </c>
      <c r="M238" s="5">
        <v>0</v>
      </c>
      <c r="N238" s="5">
        <v>1</v>
      </c>
      <c r="O238" s="5">
        <v>1</v>
      </c>
      <c r="P238" s="1" t="s">
        <v>18</v>
      </c>
      <c r="Q238" s="1" t="s">
        <v>19</v>
      </c>
    </row>
    <row r="239" spans="1:17" x14ac:dyDescent="0.25">
      <c r="A239">
        <v>1.3507492294076355</v>
      </c>
      <c r="B239" s="5" t="s">
        <v>260</v>
      </c>
      <c r="C239" s="5">
        <v>62300</v>
      </c>
      <c r="D239" s="5">
        <v>48193</v>
      </c>
      <c r="E239" s="7">
        <v>5214</v>
      </c>
      <c r="F239" s="5">
        <v>521</v>
      </c>
      <c r="G239" s="5">
        <v>1800</v>
      </c>
      <c r="H239" s="7">
        <v>720</v>
      </c>
      <c r="I239" s="5">
        <v>1200</v>
      </c>
      <c r="J239" s="7">
        <v>1920</v>
      </c>
      <c r="K239" s="7">
        <v>250</v>
      </c>
      <c r="L239" s="5">
        <v>20089</v>
      </c>
      <c r="M239" s="5">
        <v>0</v>
      </c>
      <c r="N239" s="5">
        <v>1</v>
      </c>
      <c r="O239" s="5">
        <v>0</v>
      </c>
      <c r="P239" s="1" t="s">
        <v>18</v>
      </c>
      <c r="Q239" s="1" t="s">
        <v>19</v>
      </c>
    </row>
    <row r="240" spans="1:17" x14ac:dyDescent="0.25">
      <c r="A240">
        <v>1.3565477462080753</v>
      </c>
      <c r="B240" s="5" t="s">
        <v>261</v>
      </c>
      <c r="C240" s="5">
        <v>38691</v>
      </c>
      <c r="D240" s="5">
        <v>38691</v>
      </c>
      <c r="E240" s="7">
        <v>15642</v>
      </c>
      <c r="F240" s="5">
        <v>0</v>
      </c>
      <c r="G240" s="5">
        <v>1200</v>
      </c>
      <c r="H240" s="7">
        <v>2280</v>
      </c>
      <c r="I240" s="5">
        <v>630</v>
      </c>
      <c r="J240" s="7">
        <v>900</v>
      </c>
      <c r="K240" s="7">
        <v>2205</v>
      </c>
      <c r="L240" s="5">
        <v>26227</v>
      </c>
      <c r="M240" s="5">
        <v>2</v>
      </c>
      <c r="N240" s="5">
        <v>4</v>
      </c>
      <c r="O240" s="5">
        <v>1</v>
      </c>
      <c r="P240" s="1" t="s">
        <v>19</v>
      </c>
      <c r="Q240" s="1" t="s">
        <v>26</v>
      </c>
    </row>
    <row r="241" spans="1:17" x14ac:dyDescent="0.25">
      <c r="A241">
        <v>1.3571581163975952</v>
      </c>
      <c r="B241" s="5" t="s">
        <v>262</v>
      </c>
      <c r="C241" s="5">
        <v>52000</v>
      </c>
      <c r="D241" s="5">
        <v>41054</v>
      </c>
      <c r="E241" s="7">
        <v>2607</v>
      </c>
      <c r="F241" s="5">
        <v>0</v>
      </c>
      <c r="G241" s="5">
        <v>1680</v>
      </c>
      <c r="H241" s="7">
        <v>2400</v>
      </c>
      <c r="I241" s="5">
        <v>0</v>
      </c>
      <c r="J241" s="7">
        <v>1560</v>
      </c>
      <c r="K241" s="7">
        <v>520</v>
      </c>
      <c r="L241" s="5">
        <v>12094</v>
      </c>
      <c r="M241" s="5">
        <v>0</v>
      </c>
      <c r="N241" s="5">
        <v>1</v>
      </c>
      <c r="O241" s="5">
        <v>0</v>
      </c>
      <c r="P241" s="1" t="s">
        <v>18</v>
      </c>
      <c r="Q241" s="1" t="s">
        <v>19</v>
      </c>
    </row>
    <row r="242" spans="1:17" x14ac:dyDescent="0.25">
      <c r="A242">
        <v>1.3599047822504349</v>
      </c>
      <c r="B242" s="5" t="s">
        <v>263</v>
      </c>
      <c r="C242" s="5">
        <v>76500</v>
      </c>
      <c r="D242" s="5">
        <v>62462</v>
      </c>
      <c r="E242" s="7">
        <v>7821</v>
      </c>
      <c r="F242" s="5">
        <v>522</v>
      </c>
      <c r="G242" s="5">
        <v>1200</v>
      </c>
      <c r="H242" s="7">
        <v>5400</v>
      </c>
      <c r="I242" s="5">
        <v>900</v>
      </c>
      <c r="J242" s="7">
        <v>2160</v>
      </c>
      <c r="K242" s="7">
        <v>850</v>
      </c>
      <c r="L242" s="5">
        <v>22853</v>
      </c>
      <c r="M242" s="5">
        <v>0</v>
      </c>
      <c r="N242" s="5">
        <v>2</v>
      </c>
      <c r="O242" s="5">
        <v>1</v>
      </c>
      <c r="P242" s="1" t="s">
        <v>18</v>
      </c>
      <c r="Q242" s="1" t="s">
        <v>26</v>
      </c>
    </row>
    <row r="243" spans="1:17" x14ac:dyDescent="0.25">
      <c r="A243">
        <v>1.3733329264198737</v>
      </c>
      <c r="B243" s="5" t="s">
        <v>264</v>
      </c>
      <c r="C243" s="5">
        <v>88242</v>
      </c>
      <c r="D243" s="5">
        <v>71430</v>
      </c>
      <c r="E243" s="7">
        <v>13035</v>
      </c>
      <c r="F243" s="5">
        <v>5214</v>
      </c>
      <c r="G243" s="5">
        <v>240</v>
      </c>
      <c r="H243" s="7">
        <v>4800</v>
      </c>
      <c r="I243" s="5">
        <v>240</v>
      </c>
      <c r="J243" s="7">
        <v>2400</v>
      </c>
      <c r="K243" s="7">
        <v>3000</v>
      </c>
      <c r="L243" s="5">
        <v>43697</v>
      </c>
      <c r="M243" s="5">
        <v>2</v>
      </c>
      <c r="N243" s="5">
        <v>2</v>
      </c>
      <c r="O243" s="5">
        <v>1</v>
      </c>
      <c r="P243" s="1" t="s">
        <v>18</v>
      </c>
      <c r="Q243" s="1" t="s">
        <v>19</v>
      </c>
    </row>
    <row r="244" spans="1:17" x14ac:dyDescent="0.25">
      <c r="A244">
        <v>1.3916440321054722</v>
      </c>
      <c r="B244" s="5" t="s">
        <v>265</v>
      </c>
      <c r="C244" s="5">
        <v>13500</v>
      </c>
      <c r="D244" s="5">
        <v>13244</v>
      </c>
      <c r="E244" s="7">
        <v>6257</v>
      </c>
      <c r="F244" s="5">
        <v>1564</v>
      </c>
      <c r="G244" s="5">
        <v>240</v>
      </c>
      <c r="H244" s="7">
        <v>600</v>
      </c>
      <c r="I244" s="5">
        <v>240</v>
      </c>
      <c r="J244" s="7">
        <v>840</v>
      </c>
      <c r="K244" s="7">
        <v>800</v>
      </c>
      <c r="L244" s="5">
        <v>13041</v>
      </c>
      <c r="M244" s="5">
        <v>0</v>
      </c>
      <c r="N244" s="5">
        <v>1</v>
      </c>
      <c r="O244" s="5">
        <v>1</v>
      </c>
      <c r="P244" s="1" t="s">
        <v>23</v>
      </c>
      <c r="Q244" s="1" t="s">
        <v>19</v>
      </c>
    </row>
    <row r="245" spans="1:17" x14ac:dyDescent="0.25">
      <c r="A245">
        <v>1.402935880611591</v>
      </c>
      <c r="B245" s="5" t="s">
        <v>266</v>
      </c>
      <c r="C245" s="5">
        <v>110000</v>
      </c>
      <c r="D245" s="5">
        <v>86407</v>
      </c>
      <c r="E245" s="7">
        <v>6518</v>
      </c>
      <c r="F245" s="5">
        <v>3911</v>
      </c>
      <c r="G245" s="5">
        <v>9600</v>
      </c>
      <c r="H245" s="7">
        <v>1920</v>
      </c>
      <c r="I245" s="5">
        <v>1500</v>
      </c>
      <c r="J245" s="7">
        <v>1500</v>
      </c>
      <c r="K245" s="7">
        <v>750</v>
      </c>
      <c r="L245" s="5">
        <v>35672</v>
      </c>
      <c r="M245" s="5">
        <v>0</v>
      </c>
      <c r="N245" s="5">
        <v>2</v>
      </c>
      <c r="O245" s="5">
        <v>1</v>
      </c>
      <c r="P245" s="1" t="s">
        <v>19</v>
      </c>
      <c r="Q245" s="1" t="s">
        <v>26</v>
      </c>
    </row>
    <row r="246" spans="1:17" x14ac:dyDescent="0.25">
      <c r="A246">
        <v>1.4084292123172704</v>
      </c>
      <c r="B246" s="5" t="s">
        <v>267</v>
      </c>
      <c r="C246" s="5">
        <v>19691</v>
      </c>
      <c r="D246" s="5">
        <v>19691</v>
      </c>
      <c r="E246" s="7">
        <v>4171</v>
      </c>
      <c r="F246" s="5">
        <v>1043</v>
      </c>
      <c r="G246" s="5">
        <v>720</v>
      </c>
      <c r="H246" s="7">
        <v>1920</v>
      </c>
      <c r="I246" s="5">
        <v>360</v>
      </c>
      <c r="J246" s="7">
        <v>1200</v>
      </c>
      <c r="K246" s="7">
        <v>660</v>
      </c>
      <c r="L246" s="5">
        <v>14092</v>
      </c>
      <c r="M246" s="5">
        <v>1</v>
      </c>
      <c r="N246" s="5">
        <v>1</v>
      </c>
      <c r="O246" s="5">
        <v>0</v>
      </c>
      <c r="P246" s="1" t="s">
        <v>18</v>
      </c>
      <c r="Q246" s="1" t="s">
        <v>26</v>
      </c>
    </row>
    <row r="247" spans="1:17" x14ac:dyDescent="0.25">
      <c r="A247">
        <v>1.4108706930753501</v>
      </c>
      <c r="B247" s="5" t="s">
        <v>268</v>
      </c>
      <c r="C247" s="5">
        <v>100000</v>
      </c>
      <c r="D247" s="5">
        <v>83146</v>
      </c>
      <c r="E247" s="7">
        <v>5214</v>
      </c>
      <c r="F247" s="5">
        <v>0</v>
      </c>
      <c r="G247" s="5">
        <v>360</v>
      </c>
      <c r="H247" s="7">
        <v>1680</v>
      </c>
      <c r="I247" s="5">
        <v>360</v>
      </c>
      <c r="J247" s="7">
        <v>600</v>
      </c>
      <c r="K247" s="7">
        <v>600</v>
      </c>
      <c r="L247" s="5">
        <v>25874</v>
      </c>
      <c r="M247" s="5">
        <v>0</v>
      </c>
      <c r="N247" s="5">
        <v>2</v>
      </c>
      <c r="O247" s="5">
        <v>1</v>
      </c>
      <c r="P247" s="1" t="s">
        <v>23</v>
      </c>
      <c r="Q247" s="1" t="s">
        <v>19</v>
      </c>
    </row>
    <row r="248" spans="1:17" x14ac:dyDescent="0.25">
      <c r="A248">
        <v>1.4194158757286293</v>
      </c>
      <c r="B248" s="5" t="s">
        <v>269</v>
      </c>
      <c r="C248" s="5">
        <v>115436</v>
      </c>
      <c r="D248" s="5">
        <v>83373</v>
      </c>
      <c r="E248" s="7">
        <v>7821</v>
      </c>
      <c r="F248" s="5">
        <v>2607</v>
      </c>
      <c r="G248" s="5">
        <v>3600</v>
      </c>
      <c r="H248" s="7">
        <v>10200</v>
      </c>
      <c r="I248" s="5">
        <v>3000</v>
      </c>
      <c r="J248" s="7">
        <v>1440</v>
      </c>
      <c r="K248" s="7">
        <v>1200</v>
      </c>
      <c r="L248" s="5">
        <v>35018</v>
      </c>
      <c r="M248" s="5">
        <v>0</v>
      </c>
      <c r="N248" s="5">
        <v>2</v>
      </c>
      <c r="O248" s="5">
        <v>1</v>
      </c>
      <c r="P248" s="1" t="s">
        <v>18</v>
      </c>
      <c r="Q248" s="1" t="s">
        <v>26</v>
      </c>
    </row>
    <row r="249" spans="1:17" x14ac:dyDescent="0.25">
      <c r="A249">
        <v>1.4206366161076691</v>
      </c>
      <c r="B249" s="5" t="s">
        <v>270</v>
      </c>
      <c r="C249" s="5">
        <v>22200</v>
      </c>
      <c r="D249" s="5">
        <v>19871</v>
      </c>
      <c r="E249" s="7">
        <v>2086</v>
      </c>
      <c r="F249" s="5">
        <v>521</v>
      </c>
      <c r="G249" s="5">
        <v>1440</v>
      </c>
      <c r="H249" s="7">
        <v>0</v>
      </c>
      <c r="I249" s="5">
        <v>960</v>
      </c>
      <c r="J249" s="7">
        <v>5520</v>
      </c>
      <c r="K249" s="7">
        <v>500</v>
      </c>
      <c r="L249" s="5">
        <v>14086</v>
      </c>
      <c r="M249" s="5">
        <v>0</v>
      </c>
      <c r="N249" s="5">
        <v>1</v>
      </c>
      <c r="O249" s="5">
        <v>0</v>
      </c>
      <c r="P249" s="1" t="s">
        <v>19</v>
      </c>
      <c r="Q249" s="1" t="s">
        <v>26</v>
      </c>
    </row>
    <row r="250" spans="1:17" x14ac:dyDescent="0.25">
      <c r="A250">
        <v>1.4249092074343088</v>
      </c>
      <c r="B250" s="5" t="s">
        <v>271</v>
      </c>
      <c r="C250" s="5">
        <v>22320</v>
      </c>
      <c r="D250" s="5">
        <v>22320</v>
      </c>
      <c r="E250" s="7">
        <v>6257</v>
      </c>
      <c r="F250" s="5">
        <v>261</v>
      </c>
      <c r="G250" s="5">
        <v>240</v>
      </c>
      <c r="H250" s="7">
        <v>1920</v>
      </c>
      <c r="I250" s="5">
        <v>240</v>
      </c>
      <c r="J250" s="7">
        <v>990</v>
      </c>
      <c r="K250" s="7">
        <v>1150</v>
      </c>
      <c r="L250" s="5">
        <v>14958</v>
      </c>
      <c r="M250" s="5">
        <v>0</v>
      </c>
      <c r="N250" s="5">
        <v>2</v>
      </c>
      <c r="O250" s="5">
        <v>1</v>
      </c>
      <c r="P250" s="1" t="s">
        <v>54</v>
      </c>
      <c r="Q250" s="1" t="s">
        <v>26</v>
      </c>
    </row>
    <row r="251" spans="1:17" x14ac:dyDescent="0.25">
      <c r="A251">
        <v>1.4316232795190285</v>
      </c>
      <c r="B251" s="5" t="s">
        <v>272</v>
      </c>
      <c r="C251" s="5">
        <v>10800</v>
      </c>
      <c r="D251" s="5">
        <v>10800</v>
      </c>
      <c r="E251" s="7">
        <v>2607</v>
      </c>
      <c r="F251" s="5">
        <v>0</v>
      </c>
      <c r="G251" s="5">
        <v>0</v>
      </c>
      <c r="H251" s="7">
        <v>300</v>
      </c>
      <c r="I251" s="5">
        <v>0</v>
      </c>
      <c r="J251" s="7">
        <v>0</v>
      </c>
      <c r="K251" s="7">
        <v>610</v>
      </c>
      <c r="L251" s="5">
        <v>4760</v>
      </c>
      <c r="M251" s="5">
        <v>0</v>
      </c>
      <c r="N251" s="5">
        <v>1</v>
      </c>
      <c r="O251" s="5">
        <v>1</v>
      </c>
      <c r="P251" s="1" t="s">
        <v>25</v>
      </c>
      <c r="Q251" s="1" t="s">
        <v>19</v>
      </c>
    </row>
  </sheetData>
  <dataValidations count="2">
    <dataValidation type="list" allowBlank="1" showInputMessage="1" showErrorMessage="1" promptTitle="Gnder of HH Head" sqref="Q1">
      <formula1>$W$2:$W$3</formula1>
    </dataValidation>
    <dataValidation type="list" showErrorMessage="1" error="WRONG" sqref="P1">
      <formula1>EDUCATION_LEVELS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T122" sqref="T122"/>
    </sheetView>
  </sheetViews>
  <sheetFormatPr defaultRowHeight="15" x14ac:dyDescent="0.25"/>
  <cols>
    <col min="1" max="1" width="15" customWidth="1"/>
    <col min="2" max="2" width="17" customWidth="1"/>
    <col min="6" max="6" width="13.140625" customWidth="1"/>
    <col min="7" max="7" width="23" customWidth="1"/>
    <col min="8" max="11" width="3" customWidth="1"/>
    <col min="12" max="12" width="11.28515625" bestFit="1" customWidth="1"/>
  </cols>
  <sheetData>
    <row r="1" spans="1:7" x14ac:dyDescent="0.25">
      <c r="A1" s="2" t="s">
        <v>1</v>
      </c>
      <c r="B1" s="4" t="s">
        <v>15</v>
      </c>
      <c r="C1" s="4" t="s">
        <v>16</v>
      </c>
    </row>
    <row r="2" spans="1:7" hidden="1" x14ac:dyDescent="0.25">
      <c r="A2" s="5" t="s">
        <v>17</v>
      </c>
      <c r="B2" s="1" t="s">
        <v>18</v>
      </c>
      <c r="C2" s="1" t="s">
        <v>19</v>
      </c>
    </row>
    <row r="3" spans="1:7" hidden="1" x14ac:dyDescent="0.25">
      <c r="A3" s="5" t="s">
        <v>20</v>
      </c>
      <c r="B3" s="1" t="s">
        <v>19</v>
      </c>
      <c r="C3" s="1" t="s">
        <v>19</v>
      </c>
      <c r="F3" s="12" t="s">
        <v>279</v>
      </c>
      <c r="G3" t="s">
        <v>283</v>
      </c>
    </row>
    <row r="4" spans="1:7" hidden="1" x14ac:dyDescent="0.25">
      <c r="A4" s="5" t="s">
        <v>21</v>
      </c>
      <c r="B4" s="1" t="s">
        <v>18</v>
      </c>
      <c r="C4" s="1" t="s">
        <v>19</v>
      </c>
      <c r="F4" s="14" t="s">
        <v>26</v>
      </c>
      <c r="G4" s="13">
        <v>113</v>
      </c>
    </row>
    <row r="5" spans="1:7" hidden="1" x14ac:dyDescent="0.25">
      <c r="A5" s="5" t="s">
        <v>22</v>
      </c>
      <c r="B5" s="1" t="s">
        <v>23</v>
      </c>
      <c r="C5" s="1" t="s">
        <v>19</v>
      </c>
      <c r="F5" s="15" t="s">
        <v>18</v>
      </c>
      <c r="G5" s="13">
        <v>25</v>
      </c>
    </row>
    <row r="6" spans="1:7" hidden="1" x14ac:dyDescent="0.25">
      <c r="A6" s="5" t="s">
        <v>24</v>
      </c>
      <c r="B6" s="1" t="s">
        <v>25</v>
      </c>
      <c r="C6" s="1" t="s">
        <v>26</v>
      </c>
      <c r="F6" s="15" t="s">
        <v>23</v>
      </c>
      <c r="G6" s="13">
        <v>26</v>
      </c>
    </row>
    <row r="7" spans="1:7" hidden="1" x14ac:dyDescent="0.25">
      <c r="A7" s="5" t="s">
        <v>27</v>
      </c>
      <c r="B7" s="1" t="s">
        <v>23</v>
      </c>
      <c r="C7" s="1" t="s">
        <v>26</v>
      </c>
      <c r="F7" s="15" t="s">
        <v>19</v>
      </c>
      <c r="G7" s="13">
        <v>19</v>
      </c>
    </row>
    <row r="8" spans="1:7" hidden="1" x14ac:dyDescent="0.25">
      <c r="A8" s="5" t="s">
        <v>28</v>
      </c>
      <c r="B8" s="1" t="s">
        <v>25</v>
      </c>
      <c r="C8" s="1" t="s">
        <v>26</v>
      </c>
      <c r="F8" s="15" t="s">
        <v>54</v>
      </c>
      <c r="G8" s="13">
        <v>23</v>
      </c>
    </row>
    <row r="9" spans="1:7" hidden="1" x14ac:dyDescent="0.25">
      <c r="A9" s="5" t="s">
        <v>29</v>
      </c>
      <c r="B9" s="1" t="s">
        <v>18</v>
      </c>
      <c r="C9" s="1" t="s">
        <v>19</v>
      </c>
      <c r="F9" s="15" t="s">
        <v>25</v>
      </c>
      <c r="G9" s="13">
        <v>20</v>
      </c>
    </row>
    <row r="10" spans="1:7" hidden="1" x14ac:dyDescent="0.25">
      <c r="A10" s="5" t="s">
        <v>30</v>
      </c>
      <c r="B10" s="1" t="s">
        <v>25</v>
      </c>
      <c r="C10" s="1" t="s">
        <v>19</v>
      </c>
      <c r="F10" s="14" t="s">
        <v>19</v>
      </c>
      <c r="G10" s="13">
        <v>137</v>
      </c>
    </row>
    <row r="11" spans="1:7" hidden="1" x14ac:dyDescent="0.25">
      <c r="A11" s="5" t="s">
        <v>31</v>
      </c>
      <c r="B11" s="1" t="s">
        <v>23</v>
      </c>
      <c r="C11" s="1" t="s">
        <v>26</v>
      </c>
      <c r="F11" s="15" t="s">
        <v>18</v>
      </c>
      <c r="G11" s="13">
        <v>37</v>
      </c>
    </row>
    <row r="12" spans="1:7" hidden="1" x14ac:dyDescent="0.25">
      <c r="A12" s="5" t="s">
        <v>32</v>
      </c>
      <c r="B12" s="1" t="s">
        <v>19</v>
      </c>
      <c r="C12" s="1" t="s">
        <v>19</v>
      </c>
      <c r="F12" s="15" t="s">
        <v>23</v>
      </c>
      <c r="G12" s="13">
        <v>28</v>
      </c>
    </row>
    <row r="13" spans="1:7" hidden="1" x14ac:dyDescent="0.25">
      <c r="A13" s="5" t="s">
        <v>33</v>
      </c>
      <c r="B13" s="1" t="s">
        <v>19</v>
      </c>
      <c r="C13" s="1" t="s">
        <v>19</v>
      </c>
      <c r="F13" s="15" t="s">
        <v>19</v>
      </c>
      <c r="G13" s="13">
        <v>25</v>
      </c>
    </row>
    <row r="14" spans="1:7" hidden="1" x14ac:dyDescent="0.25">
      <c r="A14" s="5" t="s">
        <v>34</v>
      </c>
      <c r="B14" s="1" t="s">
        <v>25</v>
      </c>
      <c r="C14" s="1" t="s">
        <v>26</v>
      </c>
      <c r="F14" s="15" t="s">
        <v>54</v>
      </c>
      <c r="G14" s="13">
        <v>15</v>
      </c>
    </row>
    <row r="15" spans="1:7" hidden="1" x14ac:dyDescent="0.25">
      <c r="A15" s="5" t="s">
        <v>35</v>
      </c>
      <c r="B15" s="1" t="s">
        <v>25</v>
      </c>
      <c r="C15" s="1" t="s">
        <v>26</v>
      </c>
      <c r="F15" s="15" t="s">
        <v>25</v>
      </c>
      <c r="G15" s="13">
        <v>32</v>
      </c>
    </row>
    <row r="16" spans="1:7" hidden="1" x14ac:dyDescent="0.25">
      <c r="A16" s="5" t="s">
        <v>36</v>
      </c>
      <c r="B16" s="1" t="s">
        <v>19</v>
      </c>
      <c r="C16" s="1" t="s">
        <v>19</v>
      </c>
      <c r="F16" s="14" t="s">
        <v>280</v>
      </c>
      <c r="G16" s="13">
        <v>250</v>
      </c>
    </row>
    <row r="17" spans="1:7" hidden="1" x14ac:dyDescent="0.25">
      <c r="A17" s="5" t="s">
        <v>37</v>
      </c>
      <c r="B17" s="1" t="s">
        <v>19</v>
      </c>
      <c r="C17" s="1" t="s">
        <v>26</v>
      </c>
    </row>
    <row r="18" spans="1:7" hidden="1" x14ac:dyDescent="0.25">
      <c r="A18" s="5" t="s">
        <v>38</v>
      </c>
      <c r="B18" s="1" t="s">
        <v>19</v>
      </c>
      <c r="C18" s="1" t="s">
        <v>19</v>
      </c>
    </row>
    <row r="19" spans="1:7" hidden="1" x14ac:dyDescent="0.25">
      <c r="A19" s="5" t="s">
        <v>39</v>
      </c>
      <c r="B19" s="1" t="s">
        <v>23</v>
      </c>
      <c r="C19" s="1" t="s">
        <v>19</v>
      </c>
    </row>
    <row r="20" spans="1:7" hidden="1" x14ac:dyDescent="0.25">
      <c r="A20" s="5" t="s">
        <v>40</v>
      </c>
      <c r="B20" s="1" t="s">
        <v>19</v>
      </c>
      <c r="C20" s="1" t="s">
        <v>19</v>
      </c>
    </row>
    <row r="21" spans="1:7" hidden="1" x14ac:dyDescent="0.25">
      <c r="A21" s="5" t="s">
        <v>41</v>
      </c>
      <c r="B21" s="1" t="s">
        <v>18</v>
      </c>
      <c r="C21" s="1" t="s">
        <v>26</v>
      </c>
    </row>
    <row r="22" spans="1:7" hidden="1" x14ac:dyDescent="0.25">
      <c r="A22" s="5" t="s">
        <v>42</v>
      </c>
      <c r="B22" s="1" t="s">
        <v>25</v>
      </c>
      <c r="C22" s="1" t="s">
        <v>26</v>
      </c>
    </row>
    <row r="23" spans="1:7" hidden="1" x14ac:dyDescent="0.25">
      <c r="A23" s="5" t="s">
        <v>43</v>
      </c>
      <c r="B23" s="1" t="s">
        <v>18</v>
      </c>
      <c r="C23" s="1" t="s">
        <v>19</v>
      </c>
      <c r="F23" t="s">
        <v>284</v>
      </c>
      <c r="G23">
        <f>COUNTA(A2:A251)</f>
        <v>250</v>
      </c>
    </row>
    <row r="24" spans="1:7" hidden="1" x14ac:dyDescent="0.25">
      <c r="A24" s="5" t="s">
        <v>44</v>
      </c>
      <c r="B24" s="1" t="s">
        <v>23</v>
      </c>
      <c r="C24" s="1" t="s">
        <v>26</v>
      </c>
      <c r="F24" t="s">
        <v>285</v>
      </c>
      <c r="G24">
        <f>COUNTIFS(C2:C251, "F", B2:B251, "B")</f>
        <v>25</v>
      </c>
    </row>
    <row r="25" spans="1:7" hidden="1" x14ac:dyDescent="0.25">
      <c r="A25" s="5" t="s">
        <v>45</v>
      </c>
      <c r="B25" s="1" t="s">
        <v>19</v>
      </c>
      <c r="C25" s="1" t="s">
        <v>26</v>
      </c>
      <c r="F25" t="s">
        <v>286</v>
      </c>
      <c r="G25" s="18">
        <f>G24/G23</f>
        <v>0.1</v>
      </c>
    </row>
    <row r="26" spans="1:7" hidden="1" x14ac:dyDescent="0.25">
      <c r="A26" s="5" t="s">
        <v>46</v>
      </c>
      <c r="B26" s="1" t="s">
        <v>23</v>
      </c>
      <c r="C26" s="1" t="s">
        <v>19</v>
      </c>
    </row>
    <row r="27" spans="1:7" hidden="1" x14ac:dyDescent="0.25">
      <c r="A27" s="5" t="s">
        <v>47</v>
      </c>
      <c r="B27" s="1" t="s">
        <v>18</v>
      </c>
      <c r="C27" s="1" t="s">
        <v>26</v>
      </c>
    </row>
    <row r="28" spans="1:7" hidden="1" x14ac:dyDescent="0.25">
      <c r="A28" s="5" t="s">
        <v>48</v>
      </c>
      <c r="B28" s="1" t="s">
        <v>25</v>
      </c>
      <c r="C28" s="1" t="s">
        <v>26</v>
      </c>
    </row>
    <row r="29" spans="1:7" ht="30" hidden="1" x14ac:dyDescent="0.25">
      <c r="A29" s="5" t="s">
        <v>49</v>
      </c>
      <c r="B29" s="1" t="s">
        <v>18</v>
      </c>
      <c r="C29" s="1" t="s">
        <v>26</v>
      </c>
      <c r="F29" s="16" t="s">
        <v>287</v>
      </c>
      <c r="G29">
        <f>COUNTIF(B2:B251, "B")</f>
        <v>62</v>
      </c>
    </row>
    <row r="30" spans="1:7" ht="45" hidden="1" x14ac:dyDescent="0.25">
      <c r="A30" s="5" t="s">
        <v>50</v>
      </c>
      <c r="B30" s="1" t="s">
        <v>19</v>
      </c>
      <c r="C30" s="1" t="s">
        <v>26</v>
      </c>
      <c r="F30" s="17" t="s">
        <v>288</v>
      </c>
      <c r="G30">
        <f>COUNTIFS(C2:C251, "F", B2:B251, "B")</f>
        <v>25</v>
      </c>
    </row>
    <row r="31" spans="1:7" hidden="1" x14ac:dyDescent="0.25">
      <c r="A31" s="5" t="s">
        <v>51</v>
      </c>
      <c r="B31" s="1" t="s">
        <v>23</v>
      </c>
      <c r="C31" s="1" t="s">
        <v>19</v>
      </c>
      <c r="F31" t="s">
        <v>289</v>
      </c>
      <c r="G31" s="18">
        <f>G30/G29</f>
        <v>0.40322580645161288</v>
      </c>
    </row>
    <row r="32" spans="1:7" hidden="1" x14ac:dyDescent="0.25">
      <c r="A32" s="5" t="s">
        <v>52</v>
      </c>
      <c r="B32" s="1" t="s">
        <v>23</v>
      </c>
      <c r="C32" s="1" t="s">
        <v>26</v>
      </c>
    </row>
    <row r="33" spans="1:7" x14ac:dyDescent="0.25">
      <c r="A33" s="5" t="s">
        <v>53</v>
      </c>
      <c r="B33" s="1" t="s">
        <v>54</v>
      </c>
      <c r="C33" s="1" t="s">
        <v>19</v>
      </c>
    </row>
    <row r="34" spans="1:7" ht="30" hidden="1" x14ac:dyDescent="0.25">
      <c r="A34" s="5" t="s">
        <v>55</v>
      </c>
      <c r="B34" s="1" t="s">
        <v>23</v>
      </c>
      <c r="C34" s="1" t="s">
        <v>19</v>
      </c>
      <c r="F34" s="17" t="s">
        <v>290</v>
      </c>
      <c r="G34">
        <f>COUNTIF(C2:C251, "M")</f>
        <v>137</v>
      </c>
    </row>
    <row r="35" spans="1:7" ht="30" x14ac:dyDescent="0.25">
      <c r="A35" s="5" t="s">
        <v>56</v>
      </c>
      <c r="B35" s="1" t="s">
        <v>54</v>
      </c>
      <c r="C35" s="1" t="s">
        <v>26</v>
      </c>
      <c r="F35" s="17" t="s">
        <v>291</v>
      </c>
      <c r="G35">
        <f>COUNTIFS(C2:C251, "M", B2:B251, "M")</f>
        <v>25</v>
      </c>
    </row>
    <row r="36" spans="1:7" hidden="1" x14ac:dyDescent="0.25">
      <c r="A36" s="5" t="s">
        <v>57</v>
      </c>
      <c r="B36" s="1" t="s">
        <v>23</v>
      </c>
      <c r="C36" s="1" t="s">
        <v>26</v>
      </c>
      <c r="F36" t="s">
        <v>289</v>
      </c>
      <c r="G36" s="18">
        <f>G35/G34</f>
        <v>0.18248175182481752</v>
      </c>
    </row>
    <row r="37" spans="1:7" hidden="1" x14ac:dyDescent="0.25">
      <c r="A37" s="5" t="s">
        <v>58</v>
      </c>
      <c r="B37" s="1" t="s">
        <v>19</v>
      </c>
      <c r="C37" s="1" t="s">
        <v>19</v>
      </c>
    </row>
    <row r="38" spans="1:7" hidden="1" x14ac:dyDescent="0.25">
      <c r="A38" s="5" t="s">
        <v>59</v>
      </c>
      <c r="B38" s="1" t="s">
        <v>23</v>
      </c>
      <c r="C38" s="1" t="s">
        <v>26</v>
      </c>
    </row>
    <row r="39" spans="1:7" hidden="1" x14ac:dyDescent="0.25">
      <c r="A39" s="5" t="s">
        <v>60</v>
      </c>
      <c r="B39" s="1" t="s">
        <v>25</v>
      </c>
      <c r="C39" s="1" t="s">
        <v>19</v>
      </c>
    </row>
    <row r="40" spans="1:7" hidden="1" x14ac:dyDescent="0.25">
      <c r="A40" s="5" t="s">
        <v>61</v>
      </c>
      <c r="B40" s="1" t="s">
        <v>25</v>
      </c>
      <c r="C40" s="1" t="s">
        <v>26</v>
      </c>
    </row>
    <row r="41" spans="1:7" hidden="1" x14ac:dyDescent="0.25">
      <c r="A41" s="5" t="s">
        <v>62</v>
      </c>
      <c r="B41" s="1" t="s">
        <v>19</v>
      </c>
      <c r="C41" s="1" t="s">
        <v>19</v>
      </c>
    </row>
    <row r="42" spans="1:7" hidden="1" x14ac:dyDescent="0.25">
      <c r="A42" s="5" t="s">
        <v>63</v>
      </c>
      <c r="B42" s="1" t="s">
        <v>23</v>
      </c>
      <c r="C42" s="1" t="s">
        <v>19</v>
      </c>
    </row>
    <row r="43" spans="1:7" hidden="1" x14ac:dyDescent="0.25">
      <c r="A43" s="5" t="s">
        <v>64</v>
      </c>
      <c r="B43" s="1" t="s">
        <v>18</v>
      </c>
      <c r="C43" s="1" t="s">
        <v>19</v>
      </c>
    </row>
    <row r="44" spans="1:7" hidden="1" x14ac:dyDescent="0.25">
      <c r="A44" s="5" t="s">
        <v>65</v>
      </c>
      <c r="B44" s="1" t="s">
        <v>19</v>
      </c>
      <c r="C44" s="1" t="s">
        <v>19</v>
      </c>
    </row>
    <row r="45" spans="1:7" x14ac:dyDescent="0.25">
      <c r="A45" s="5" t="s">
        <v>66</v>
      </c>
      <c r="B45" s="1" t="s">
        <v>54</v>
      </c>
      <c r="C45" s="1" t="s">
        <v>26</v>
      </c>
    </row>
    <row r="46" spans="1:7" hidden="1" x14ac:dyDescent="0.25">
      <c r="A46" s="5" t="s">
        <v>67</v>
      </c>
      <c r="B46" s="1" t="s">
        <v>18</v>
      </c>
      <c r="C46" s="1" t="s">
        <v>26</v>
      </c>
    </row>
    <row r="47" spans="1:7" hidden="1" x14ac:dyDescent="0.25">
      <c r="A47" s="5" t="s">
        <v>68</v>
      </c>
      <c r="B47" s="1" t="s">
        <v>25</v>
      </c>
      <c r="C47" s="1" t="s">
        <v>26</v>
      </c>
    </row>
    <row r="48" spans="1:7" hidden="1" x14ac:dyDescent="0.25">
      <c r="A48" s="5" t="s">
        <v>69</v>
      </c>
      <c r="B48" s="1" t="s">
        <v>25</v>
      </c>
      <c r="C48" s="1" t="s">
        <v>19</v>
      </c>
    </row>
    <row r="49" spans="1:7" hidden="1" x14ac:dyDescent="0.25">
      <c r="A49" s="5" t="s">
        <v>70</v>
      </c>
      <c r="B49" s="1" t="s">
        <v>23</v>
      </c>
      <c r="C49" s="1" t="s">
        <v>26</v>
      </c>
    </row>
    <row r="50" spans="1:7" hidden="1" x14ac:dyDescent="0.25">
      <c r="A50" s="5" t="s">
        <v>71</v>
      </c>
      <c r="B50" s="1" t="s">
        <v>25</v>
      </c>
      <c r="C50" s="1" t="s">
        <v>19</v>
      </c>
    </row>
    <row r="51" spans="1:7" x14ac:dyDescent="0.25">
      <c r="A51" s="5" t="s">
        <v>72</v>
      </c>
      <c r="B51" s="1" t="s">
        <v>54</v>
      </c>
      <c r="C51" s="1" t="s">
        <v>26</v>
      </c>
      <c r="F51" s="12" t="s">
        <v>279</v>
      </c>
      <c r="G51" t="s">
        <v>283</v>
      </c>
    </row>
    <row r="52" spans="1:7" hidden="1" x14ac:dyDescent="0.25">
      <c r="A52" s="5" t="s">
        <v>73</v>
      </c>
      <c r="B52" s="1" t="s">
        <v>25</v>
      </c>
      <c r="C52" s="1" t="s">
        <v>19</v>
      </c>
      <c r="F52" s="14" t="s">
        <v>54</v>
      </c>
      <c r="G52" s="13">
        <v>38</v>
      </c>
    </row>
    <row r="53" spans="1:7" hidden="1" x14ac:dyDescent="0.25">
      <c r="A53" s="5" t="s">
        <v>74</v>
      </c>
      <c r="B53" s="1" t="s">
        <v>18</v>
      </c>
      <c r="C53" s="1" t="s">
        <v>19</v>
      </c>
      <c r="F53" s="15" t="s">
        <v>26</v>
      </c>
      <c r="G53" s="13">
        <v>23</v>
      </c>
    </row>
    <row r="54" spans="1:7" hidden="1" x14ac:dyDescent="0.25">
      <c r="A54" s="5" t="s">
        <v>75</v>
      </c>
      <c r="B54" s="1" t="s">
        <v>23</v>
      </c>
      <c r="C54" s="1" t="s">
        <v>19</v>
      </c>
      <c r="F54" s="15" t="s">
        <v>19</v>
      </c>
      <c r="G54" s="13">
        <v>15</v>
      </c>
    </row>
    <row r="55" spans="1:7" x14ac:dyDescent="0.25">
      <c r="A55" s="5" t="s">
        <v>76</v>
      </c>
      <c r="B55" s="1" t="s">
        <v>54</v>
      </c>
      <c r="C55" s="1" t="s">
        <v>26</v>
      </c>
      <c r="F55" s="14" t="s">
        <v>280</v>
      </c>
      <c r="G55" s="13">
        <v>38</v>
      </c>
    </row>
    <row r="56" spans="1:7" hidden="1" x14ac:dyDescent="0.25">
      <c r="A56" s="5" t="s">
        <v>77</v>
      </c>
      <c r="B56" s="1" t="s">
        <v>18</v>
      </c>
      <c r="C56" s="1" t="s">
        <v>26</v>
      </c>
    </row>
    <row r="57" spans="1:7" x14ac:dyDescent="0.25">
      <c r="A57" s="5" t="s">
        <v>78</v>
      </c>
      <c r="B57" s="1" t="s">
        <v>54</v>
      </c>
      <c r="C57" s="1" t="s">
        <v>26</v>
      </c>
    </row>
    <row r="58" spans="1:7" hidden="1" x14ac:dyDescent="0.25">
      <c r="A58" s="5" t="s">
        <v>79</v>
      </c>
      <c r="B58" s="1" t="s">
        <v>23</v>
      </c>
      <c r="C58" s="1" t="s">
        <v>19</v>
      </c>
    </row>
    <row r="59" spans="1:7" hidden="1" x14ac:dyDescent="0.25">
      <c r="A59" s="5" t="s">
        <v>80</v>
      </c>
      <c r="B59" s="1" t="s">
        <v>25</v>
      </c>
      <c r="C59" s="1" t="s">
        <v>26</v>
      </c>
    </row>
    <row r="60" spans="1:7" hidden="1" x14ac:dyDescent="0.25">
      <c r="A60" s="5" t="s">
        <v>81</v>
      </c>
      <c r="B60" s="1" t="s">
        <v>23</v>
      </c>
      <c r="C60" s="1" t="s">
        <v>26</v>
      </c>
    </row>
    <row r="61" spans="1:7" hidden="1" x14ac:dyDescent="0.25">
      <c r="A61" s="5" t="s">
        <v>82</v>
      </c>
      <c r="B61" s="1" t="s">
        <v>19</v>
      </c>
      <c r="C61" s="1" t="s">
        <v>19</v>
      </c>
    </row>
    <row r="62" spans="1:7" x14ac:dyDescent="0.25">
      <c r="A62" s="5" t="s">
        <v>83</v>
      </c>
      <c r="B62" s="1" t="s">
        <v>54</v>
      </c>
      <c r="C62" s="1" t="s">
        <v>26</v>
      </c>
    </row>
    <row r="63" spans="1:7" hidden="1" x14ac:dyDescent="0.25">
      <c r="A63" s="5" t="s">
        <v>84</v>
      </c>
      <c r="B63" s="1" t="s">
        <v>23</v>
      </c>
      <c r="C63" s="1" t="s">
        <v>19</v>
      </c>
    </row>
    <row r="64" spans="1:7" hidden="1" x14ac:dyDescent="0.25">
      <c r="A64" s="5" t="s">
        <v>85</v>
      </c>
      <c r="B64" s="1" t="s">
        <v>19</v>
      </c>
      <c r="C64" s="1" t="s">
        <v>19</v>
      </c>
    </row>
    <row r="65" spans="1:3" hidden="1" x14ac:dyDescent="0.25">
      <c r="A65" s="5" t="s">
        <v>86</v>
      </c>
      <c r="B65" s="1" t="s">
        <v>23</v>
      </c>
      <c r="C65" s="1" t="s">
        <v>26</v>
      </c>
    </row>
    <row r="66" spans="1:3" hidden="1" x14ac:dyDescent="0.25">
      <c r="A66" s="5" t="s">
        <v>87</v>
      </c>
      <c r="B66" s="1" t="s">
        <v>23</v>
      </c>
      <c r="C66" s="1" t="s">
        <v>19</v>
      </c>
    </row>
    <row r="67" spans="1:3" hidden="1" x14ac:dyDescent="0.25">
      <c r="A67" s="5" t="s">
        <v>88</v>
      </c>
      <c r="B67" s="1" t="s">
        <v>18</v>
      </c>
      <c r="C67" s="1" t="s">
        <v>26</v>
      </c>
    </row>
    <row r="68" spans="1:3" hidden="1" x14ac:dyDescent="0.25">
      <c r="A68" s="5" t="s">
        <v>89</v>
      </c>
      <c r="B68" s="1" t="s">
        <v>18</v>
      </c>
      <c r="C68" s="1" t="s">
        <v>26</v>
      </c>
    </row>
    <row r="69" spans="1:3" hidden="1" x14ac:dyDescent="0.25">
      <c r="A69" s="5" t="s">
        <v>90</v>
      </c>
      <c r="B69" s="1" t="s">
        <v>18</v>
      </c>
      <c r="C69" s="1" t="s">
        <v>19</v>
      </c>
    </row>
    <row r="70" spans="1:3" hidden="1" x14ac:dyDescent="0.25">
      <c r="A70" s="5" t="s">
        <v>91</v>
      </c>
      <c r="B70" s="1" t="s">
        <v>23</v>
      </c>
      <c r="C70" s="1" t="s">
        <v>19</v>
      </c>
    </row>
    <row r="71" spans="1:3" hidden="1" x14ac:dyDescent="0.25">
      <c r="A71" s="5" t="s">
        <v>92</v>
      </c>
      <c r="B71" s="1" t="s">
        <v>18</v>
      </c>
      <c r="C71" s="1" t="s">
        <v>26</v>
      </c>
    </row>
    <row r="72" spans="1:3" hidden="1" x14ac:dyDescent="0.25">
      <c r="A72" s="5" t="s">
        <v>93</v>
      </c>
      <c r="B72" s="1" t="s">
        <v>23</v>
      </c>
      <c r="C72" s="1" t="s">
        <v>26</v>
      </c>
    </row>
    <row r="73" spans="1:3" hidden="1" x14ac:dyDescent="0.25">
      <c r="A73" s="5" t="s">
        <v>94</v>
      </c>
      <c r="B73" s="1" t="s">
        <v>25</v>
      </c>
      <c r="C73" s="1" t="s">
        <v>19</v>
      </c>
    </row>
    <row r="74" spans="1:3" hidden="1" x14ac:dyDescent="0.25">
      <c r="A74" s="5" t="s">
        <v>95</v>
      </c>
      <c r="B74" s="1" t="s">
        <v>23</v>
      </c>
      <c r="C74" s="1" t="s">
        <v>26</v>
      </c>
    </row>
    <row r="75" spans="1:3" hidden="1" x14ac:dyDescent="0.25">
      <c r="A75" s="5" t="s">
        <v>96</v>
      </c>
      <c r="B75" s="1" t="s">
        <v>25</v>
      </c>
      <c r="C75" s="1" t="s">
        <v>19</v>
      </c>
    </row>
    <row r="76" spans="1:3" hidden="1" x14ac:dyDescent="0.25">
      <c r="A76" s="5" t="s">
        <v>97</v>
      </c>
      <c r="B76" s="1" t="s">
        <v>18</v>
      </c>
      <c r="C76" s="1" t="s">
        <v>26</v>
      </c>
    </row>
    <row r="77" spans="1:3" hidden="1" x14ac:dyDescent="0.25">
      <c r="A77" s="5" t="s">
        <v>98</v>
      </c>
      <c r="B77" s="1" t="s">
        <v>25</v>
      </c>
      <c r="C77" s="1" t="s">
        <v>19</v>
      </c>
    </row>
    <row r="78" spans="1:3" hidden="1" x14ac:dyDescent="0.25">
      <c r="A78" s="5" t="s">
        <v>99</v>
      </c>
      <c r="B78" s="1" t="s">
        <v>25</v>
      </c>
      <c r="C78" s="1" t="s">
        <v>19</v>
      </c>
    </row>
    <row r="79" spans="1:3" x14ac:dyDescent="0.25">
      <c r="A79" s="5" t="s">
        <v>100</v>
      </c>
      <c r="B79" s="1" t="s">
        <v>54</v>
      </c>
      <c r="C79" s="1" t="s">
        <v>26</v>
      </c>
    </row>
    <row r="80" spans="1:3" hidden="1" x14ac:dyDescent="0.25">
      <c r="A80" s="5" t="s">
        <v>101</v>
      </c>
      <c r="B80" s="1" t="s">
        <v>19</v>
      </c>
      <c r="C80" s="1" t="s">
        <v>26</v>
      </c>
    </row>
    <row r="81" spans="1:3" hidden="1" x14ac:dyDescent="0.25">
      <c r="A81" s="5" t="s">
        <v>102</v>
      </c>
      <c r="B81" s="1" t="s">
        <v>18</v>
      </c>
      <c r="C81" s="1" t="s">
        <v>19</v>
      </c>
    </row>
    <row r="82" spans="1:3" hidden="1" x14ac:dyDescent="0.25">
      <c r="A82" s="5" t="s">
        <v>103</v>
      </c>
      <c r="B82" s="1" t="s">
        <v>19</v>
      </c>
      <c r="C82" s="1" t="s">
        <v>19</v>
      </c>
    </row>
    <row r="83" spans="1:3" x14ac:dyDescent="0.25">
      <c r="A83" s="5" t="s">
        <v>104</v>
      </c>
      <c r="B83" s="1" t="s">
        <v>54</v>
      </c>
      <c r="C83" s="1" t="s">
        <v>26</v>
      </c>
    </row>
    <row r="84" spans="1:3" hidden="1" x14ac:dyDescent="0.25">
      <c r="A84" s="5" t="s">
        <v>105</v>
      </c>
      <c r="B84" s="1" t="s">
        <v>19</v>
      </c>
      <c r="C84" s="1" t="s">
        <v>26</v>
      </c>
    </row>
    <row r="85" spans="1:3" hidden="1" x14ac:dyDescent="0.25">
      <c r="A85" s="5" t="s">
        <v>106</v>
      </c>
      <c r="B85" s="1" t="s">
        <v>18</v>
      </c>
      <c r="C85" s="1" t="s">
        <v>26</v>
      </c>
    </row>
    <row r="86" spans="1:3" hidden="1" x14ac:dyDescent="0.25">
      <c r="A86" s="5" t="s">
        <v>107</v>
      </c>
      <c r="B86" s="1" t="s">
        <v>18</v>
      </c>
      <c r="C86" s="1" t="s">
        <v>19</v>
      </c>
    </row>
    <row r="87" spans="1:3" hidden="1" x14ac:dyDescent="0.25">
      <c r="A87" s="5" t="s">
        <v>108</v>
      </c>
      <c r="B87" s="1" t="s">
        <v>25</v>
      </c>
      <c r="C87" s="1" t="s">
        <v>19</v>
      </c>
    </row>
    <row r="88" spans="1:3" hidden="1" x14ac:dyDescent="0.25">
      <c r="A88" s="5" t="s">
        <v>109</v>
      </c>
      <c r="B88" s="1" t="s">
        <v>25</v>
      </c>
      <c r="C88" s="1" t="s">
        <v>19</v>
      </c>
    </row>
    <row r="89" spans="1:3" x14ac:dyDescent="0.25">
      <c r="A89" s="5" t="s">
        <v>110</v>
      </c>
      <c r="B89" s="1" t="s">
        <v>54</v>
      </c>
      <c r="C89" s="1" t="s">
        <v>19</v>
      </c>
    </row>
    <row r="90" spans="1:3" hidden="1" x14ac:dyDescent="0.25">
      <c r="A90" s="5" t="s">
        <v>111</v>
      </c>
      <c r="B90" s="1" t="s">
        <v>23</v>
      </c>
      <c r="C90" s="1" t="s">
        <v>19</v>
      </c>
    </row>
    <row r="91" spans="1:3" hidden="1" x14ac:dyDescent="0.25">
      <c r="A91" s="5" t="s">
        <v>112</v>
      </c>
      <c r="B91" s="1" t="s">
        <v>19</v>
      </c>
      <c r="C91" s="1" t="s">
        <v>26</v>
      </c>
    </row>
    <row r="92" spans="1:3" hidden="1" x14ac:dyDescent="0.25">
      <c r="A92" s="5" t="s">
        <v>113</v>
      </c>
      <c r="B92" s="1" t="s">
        <v>19</v>
      </c>
      <c r="C92" s="1" t="s">
        <v>19</v>
      </c>
    </row>
    <row r="93" spans="1:3" hidden="1" x14ac:dyDescent="0.25">
      <c r="A93" s="5" t="s">
        <v>114</v>
      </c>
      <c r="B93" s="1" t="s">
        <v>18</v>
      </c>
      <c r="C93" s="1" t="s">
        <v>19</v>
      </c>
    </row>
    <row r="94" spans="1:3" hidden="1" x14ac:dyDescent="0.25">
      <c r="A94" s="5" t="s">
        <v>115</v>
      </c>
      <c r="B94" s="1" t="s">
        <v>23</v>
      </c>
      <c r="C94" s="1" t="s">
        <v>26</v>
      </c>
    </row>
    <row r="95" spans="1:3" hidden="1" x14ac:dyDescent="0.25">
      <c r="A95" s="5" t="s">
        <v>116</v>
      </c>
      <c r="B95" s="1" t="s">
        <v>25</v>
      </c>
      <c r="C95" s="1" t="s">
        <v>19</v>
      </c>
    </row>
    <row r="96" spans="1:3" x14ac:dyDescent="0.25">
      <c r="A96" s="5" t="s">
        <v>117</v>
      </c>
      <c r="B96" s="1" t="s">
        <v>54</v>
      </c>
      <c r="C96" s="1" t="s">
        <v>26</v>
      </c>
    </row>
    <row r="97" spans="1:3" hidden="1" x14ac:dyDescent="0.25">
      <c r="A97" s="5" t="s">
        <v>118</v>
      </c>
      <c r="B97" s="1" t="s">
        <v>25</v>
      </c>
      <c r="C97" s="1" t="s">
        <v>26</v>
      </c>
    </row>
    <row r="98" spans="1:3" hidden="1" x14ac:dyDescent="0.25">
      <c r="A98" s="5" t="s">
        <v>119</v>
      </c>
      <c r="B98" s="1" t="s">
        <v>23</v>
      </c>
      <c r="C98" s="1" t="s">
        <v>19</v>
      </c>
    </row>
    <row r="99" spans="1:3" x14ac:dyDescent="0.25">
      <c r="A99" s="5" t="s">
        <v>120</v>
      </c>
      <c r="B99" s="1" t="s">
        <v>54</v>
      </c>
      <c r="C99" s="1" t="s">
        <v>26</v>
      </c>
    </row>
    <row r="100" spans="1:3" hidden="1" x14ac:dyDescent="0.25">
      <c r="A100" s="5" t="s">
        <v>121</v>
      </c>
      <c r="B100" s="1" t="s">
        <v>19</v>
      </c>
      <c r="C100" s="1" t="s">
        <v>26</v>
      </c>
    </row>
    <row r="101" spans="1:3" x14ac:dyDescent="0.25">
      <c r="A101" s="5" t="s">
        <v>122</v>
      </c>
      <c r="B101" s="1" t="s">
        <v>54</v>
      </c>
      <c r="C101" s="1" t="s">
        <v>26</v>
      </c>
    </row>
    <row r="102" spans="1:3" hidden="1" x14ac:dyDescent="0.25">
      <c r="A102" s="5" t="s">
        <v>123</v>
      </c>
      <c r="B102" s="1" t="s">
        <v>25</v>
      </c>
      <c r="C102" s="1" t="s">
        <v>19</v>
      </c>
    </row>
    <row r="103" spans="1:3" hidden="1" x14ac:dyDescent="0.25">
      <c r="A103" s="5" t="s">
        <v>124</v>
      </c>
      <c r="B103" s="1" t="s">
        <v>23</v>
      </c>
      <c r="C103" s="1" t="s">
        <v>19</v>
      </c>
    </row>
    <row r="104" spans="1:3" hidden="1" x14ac:dyDescent="0.25">
      <c r="A104" s="5" t="s">
        <v>125</v>
      </c>
      <c r="B104" s="1" t="s">
        <v>25</v>
      </c>
      <c r="C104" s="1" t="s">
        <v>26</v>
      </c>
    </row>
    <row r="105" spans="1:3" hidden="1" x14ac:dyDescent="0.25">
      <c r="A105" s="5" t="s">
        <v>126</v>
      </c>
      <c r="B105" s="1" t="s">
        <v>18</v>
      </c>
      <c r="C105" s="1" t="s">
        <v>26</v>
      </c>
    </row>
    <row r="106" spans="1:3" x14ac:dyDescent="0.25">
      <c r="A106" s="5" t="s">
        <v>127</v>
      </c>
      <c r="B106" s="1" t="s">
        <v>54</v>
      </c>
      <c r="C106" s="1" t="s">
        <v>26</v>
      </c>
    </row>
    <row r="107" spans="1:3" hidden="1" x14ac:dyDescent="0.25">
      <c r="A107" s="5" t="s">
        <v>128</v>
      </c>
      <c r="B107" s="1" t="s">
        <v>18</v>
      </c>
      <c r="C107" s="1" t="s">
        <v>26</v>
      </c>
    </row>
    <row r="108" spans="1:3" hidden="1" x14ac:dyDescent="0.25">
      <c r="A108" s="5" t="s">
        <v>129</v>
      </c>
      <c r="B108" s="1" t="s">
        <v>25</v>
      </c>
      <c r="C108" s="1" t="s">
        <v>19</v>
      </c>
    </row>
    <row r="109" spans="1:3" hidden="1" x14ac:dyDescent="0.25">
      <c r="A109" s="5" t="s">
        <v>130</v>
      </c>
      <c r="B109" s="1" t="s">
        <v>19</v>
      </c>
      <c r="C109" s="1" t="s">
        <v>19</v>
      </c>
    </row>
    <row r="110" spans="1:3" x14ac:dyDescent="0.25">
      <c r="A110" s="5" t="s">
        <v>131</v>
      </c>
      <c r="B110" s="1" t="s">
        <v>54</v>
      </c>
      <c r="C110" s="1" t="s">
        <v>26</v>
      </c>
    </row>
    <row r="111" spans="1:3" hidden="1" x14ac:dyDescent="0.25">
      <c r="A111" s="5" t="s">
        <v>132</v>
      </c>
      <c r="B111" s="1" t="s">
        <v>18</v>
      </c>
      <c r="C111" s="1" t="s">
        <v>19</v>
      </c>
    </row>
    <row r="112" spans="1:3" hidden="1" x14ac:dyDescent="0.25">
      <c r="A112" s="5" t="s">
        <v>133</v>
      </c>
      <c r="B112" s="1" t="s">
        <v>18</v>
      </c>
      <c r="C112" s="1" t="s">
        <v>19</v>
      </c>
    </row>
    <row r="113" spans="1:3" hidden="1" x14ac:dyDescent="0.25">
      <c r="A113" s="5" t="s">
        <v>134</v>
      </c>
      <c r="B113" s="1" t="s">
        <v>18</v>
      </c>
      <c r="C113" s="1" t="s">
        <v>26</v>
      </c>
    </row>
    <row r="114" spans="1:3" hidden="1" x14ac:dyDescent="0.25">
      <c r="A114" s="5" t="s">
        <v>135</v>
      </c>
      <c r="B114" s="1" t="s">
        <v>18</v>
      </c>
      <c r="C114" s="1" t="s">
        <v>26</v>
      </c>
    </row>
    <row r="115" spans="1:3" hidden="1" x14ac:dyDescent="0.25">
      <c r="A115" s="5" t="s">
        <v>136</v>
      </c>
      <c r="B115" s="1" t="s">
        <v>23</v>
      </c>
      <c r="C115" s="1" t="s">
        <v>19</v>
      </c>
    </row>
    <row r="116" spans="1:3" x14ac:dyDescent="0.25">
      <c r="A116" s="5" t="s">
        <v>137</v>
      </c>
      <c r="B116" s="1" t="s">
        <v>54</v>
      </c>
      <c r="C116" s="1" t="s">
        <v>26</v>
      </c>
    </row>
    <row r="117" spans="1:3" hidden="1" x14ac:dyDescent="0.25">
      <c r="A117" s="5" t="s">
        <v>138</v>
      </c>
      <c r="B117" s="1" t="s">
        <v>25</v>
      </c>
      <c r="C117" s="1" t="s">
        <v>19</v>
      </c>
    </row>
    <row r="118" spans="1:3" hidden="1" x14ac:dyDescent="0.25">
      <c r="A118" s="5" t="s">
        <v>139</v>
      </c>
      <c r="B118" s="1" t="s">
        <v>18</v>
      </c>
      <c r="C118" s="1" t="s">
        <v>26</v>
      </c>
    </row>
    <row r="119" spans="1:3" hidden="1" x14ac:dyDescent="0.25">
      <c r="A119" s="5" t="s">
        <v>140</v>
      </c>
      <c r="B119" s="1" t="s">
        <v>18</v>
      </c>
      <c r="C119" s="1" t="s">
        <v>19</v>
      </c>
    </row>
    <row r="120" spans="1:3" hidden="1" x14ac:dyDescent="0.25">
      <c r="A120" s="5" t="s">
        <v>141</v>
      </c>
      <c r="B120" s="1" t="s">
        <v>18</v>
      </c>
      <c r="C120" s="1" t="s">
        <v>26</v>
      </c>
    </row>
    <row r="121" spans="1:3" hidden="1" x14ac:dyDescent="0.25">
      <c r="A121" s="5" t="s">
        <v>142</v>
      </c>
      <c r="B121" s="1" t="s">
        <v>19</v>
      </c>
      <c r="C121" s="1" t="s">
        <v>19</v>
      </c>
    </row>
    <row r="122" spans="1:3" x14ac:dyDescent="0.25">
      <c r="A122" s="5" t="s">
        <v>143</v>
      </c>
      <c r="B122" s="1" t="s">
        <v>54</v>
      </c>
      <c r="C122" s="1" t="s">
        <v>26</v>
      </c>
    </row>
    <row r="123" spans="1:3" hidden="1" x14ac:dyDescent="0.25">
      <c r="A123" s="5" t="s">
        <v>144</v>
      </c>
      <c r="B123" s="1" t="s">
        <v>19</v>
      </c>
      <c r="C123" s="1" t="s">
        <v>26</v>
      </c>
    </row>
    <row r="124" spans="1:3" hidden="1" x14ac:dyDescent="0.25">
      <c r="A124" s="5" t="s">
        <v>145</v>
      </c>
      <c r="B124" s="1" t="s">
        <v>23</v>
      </c>
      <c r="C124" s="1" t="s">
        <v>26</v>
      </c>
    </row>
    <row r="125" spans="1:3" hidden="1" x14ac:dyDescent="0.25">
      <c r="A125" s="5" t="s">
        <v>146</v>
      </c>
      <c r="B125" s="1" t="s">
        <v>23</v>
      </c>
      <c r="C125" s="1" t="s">
        <v>19</v>
      </c>
    </row>
    <row r="126" spans="1:3" hidden="1" x14ac:dyDescent="0.25">
      <c r="A126" s="5" t="s">
        <v>147</v>
      </c>
      <c r="B126" s="1" t="s">
        <v>19</v>
      </c>
      <c r="C126" s="1" t="s">
        <v>19</v>
      </c>
    </row>
    <row r="127" spans="1:3" hidden="1" x14ac:dyDescent="0.25">
      <c r="A127" s="5" t="s">
        <v>148</v>
      </c>
      <c r="B127" s="1" t="s">
        <v>25</v>
      </c>
      <c r="C127" s="1" t="s">
        <v>26</v>
      </c>
    </row>
    <row r="128" spans="1:3" hidden="1" x14ac:dyDescent="0.25">
      <c r="A128" s="5" t="s">
        <v>149</v>
      </c>
      <c r="B128" s="1" t="s">
        <v>25</v>
      </c>
      <c r="C128" s="1" t="s">
        <v>19</v>
      </c>
    </row>
    <row r="129" spans="1:3" x14ac:dyDescent="0.25">
      <c r="A129" s="5" t="s">
        <v>150</v>
      </c>
      <c r="B129" s="1" t="s">
        <v>54</v>
      </c>
      <c r="C129" s="1" t="s">
        <v>19</v>
      </c>
    </row>
    <row r="130" spans="1:3" hidden="1" x14ac:dyDescent="0.25">
      <c r="A130" s="5" t="s">
        <v>151</v>
      </c>
      <c r="B130" s="1" t="s">
        <v>25</v>
      </c>
      <c r="C130" s="1" t="s">
        <v>26</v>
      </c>
    </row>
    <row r="131" spans="1:3" x14ac:dyDescent="0.25">
      <c r="A131" s="5" t="s">
        <v>152</v>
      </c>
      <c r="B131" s="1" t="s">
        <v>54</v>
      </c>
      <c r="C131" s="1" t="s">
        <v>19</v>
      </c>
    </row>
    <row r="132" spans="1:3" hidden="1" x14ac:dyDescent="0.25">
      <c r="A132" s="5" t="s">
        <v>153</v>
      </c>
      <c r="B132" s="1" t="s">
        <v>23</v>
      </c>
      <c r="C132" s="1" t="s">
        <v>26</v>
      </c>
    </row>
    <row r="133" spans="1:3" hidden="1" x14ac:dyDescent="0.25">
      <c r="A133" s="5" t="s">
        <v>154</v>
      </c>
      <c r="B133" s="1" t="s">
        <v>25</v>
      </c>
      <c r="C133" s="1" t="s">
        <v>19</v>
      </c>
    </row>
    <row r="134" spans="1:3" hidden="1" x14ac:dyDescent="0.25">
      <c r="A134" s="5" t="s">
        <v>155</v>
      </c>
      <c r="B134" s="1" t="s">
        <v>25</v>
      </c>
      <c r="C134" s="1" t="s">
        <v>19</v>
      </c>
    </row>
    <row r="135" spans="1:3" hidden="1" x14ac:dyDescent="0.25">
      <c r="A135" s="5" t="s">
        <v>156</v>
      </c>
      <c r="B135" s="1" t="s">
        <v>18</v>
      </c>
      <c r="C135" s="1" t="s">
        <v>19</v>
      </c>
    </row>
    <row r="136" spans="1:3" hidden="1" x14ac:dyDescent="0.25">
      <c r="A136" s="5" t="s">
        <v>157</v>
      </c>
      <c r="B136" s="1" t="s">
        <v>18</v>
      </c>
      <c r="C136" s="1" t="s">
        <v>19</v>
      </c>
    </row>
    <row r="137" spans="1:3" hidden="1" x14ac:dyDescent="0.25">
      <c r="A137" s="5" t="s">
        <v>158</v>
      </c>
      <c r="B137" s="1" t="s">
        <v>18</v>
      </c>
      <c r="C137" s="1" t="s">
        <v>19</v>
      </c>
    </row>
    <row r="138" spans="1:3" hidden="1" x14ac:dyDescent="0.25">
      <c r="A138" s="5" t="s">
        <v>159</v>
      </c>
      <c r="B138" s="1" t="s">
        <v>23</v>
      </c>
      <c r="C138" s="1" t="s">
        <v>19</v>
      </c>
    </row>
    <row r="139" spans="1:3" x14ac:dyDescent="0.25">
      <c r="A139" s="5" t="s">
        <v>160</v>
      </c>
      <c r="B139" s="1" t="s">
        <v>54</v>
      </c>
      <c r="C139" s="1" t="s">
        <v>19</v>
      </c>
    </row>
    <row r="140" spans="1:3" hidden="1" x14ac:dyDescent="0.25">
      <c r="A140" s="5" t="s">
        <v>161</v>
      </c>
      <c r="B140" s="1" t="s">
        <v>18</v>
      </c>
      <c r="C140" s="1" t="s">
        <v>19</v>
      </c>
    </row>
    <row r="141" spans="1:3" hidden="1" x14ac:dyDescent="0.25">
      <c r="A141" s="5" t="s">
        <v>162</v>
      </c>
      <c r="B141" s="1" t="s">
        <v>18</v>
      </c>
      <c r="C141" s="1" t="s">
        <v>19</v>
      </c>
    </row>
    <row r="142" spans="1:3" hidden="1" x14ac:dyDescent="0.25">
      <c r="A142" s="5" t="s">
        <v>163</v>
      </c>
      <c r="B142" s="1" t="s">
        <v>25</v>
      </c>
      <c r="C142" s="1" t="s">
        <v>26</v>
      </c>
    </row>
    <row r="143" spans="1:3" hidden="1" x14ac:dyDescent="0.25">
      <c r="A143" s="5" t="s">
        <v>164</v>
      </c>
      <c r="B143" s="1" t="s">
        <v>19</v>
      </c>
      <c r="C143" s="1" t="s">
        <v>19</v>
      </c>
    </row>
    <row r="144" spans="1:3" hidden="1" x14ac:dyDescent="0.25">
      <c r="A144" s="5" t="s">
        <v>165</v>
      </c>
      <c r="B144" s="1" t="s">
        <v>19</v>
      </c>
      <c r="C144" s="1" t="s">
        <v>19</v>
      </c>
    </row>
    <row r="145" spans="1:3" x14ac:dyDescent="0.25">
      <c r="A145" s="5" t="s">
        <v>166</v>
      </c>
      <c r="B145" s="1" t="s">
        <v>54</v>
      </c>
      <c r="C145" s="1" t="s">
        <v>19</v>
      </c>
    </row>
    <row r="146" spans="1:3" hidden="1" x14ac:dyDescent="0.25">
      <c r="A146" s="5" t="s">
        <v>167</v>
      </c>
      <c r="B146" s="1" t="s">
        <v>25</v>
      </c>
      <c r="C146" s="1" t="s">
        <v>19</v>
      </c>
    </row>
    <row r="147" spans="1:3" hidden="1" x14ac:dyDescent="0.25">
      <c r="A147" s="5" t="s">
        <v>168</v>
      </c>
      <c r="B147" s="1" t="s">
        <v>19</v>
      </c>
      <c r="C147" s="1" t="s">
        <v>26</v>
      </c>
    </row>
    <row r="148" spans="1:3" hidden="1" x14ac:dyDescent="0.25">
      <c r="A148" s="5" t="s">
        <v>169</v>
      </c>
      <c r="B148" s="1" t="s">
        <v>18</v>
      </c>
      <c r="C148" s="1" t="s">
        <v>19</v>
      </c>
    </row>
    <row r="149" spans="1:3" hidden="1" x14ac:dyDescent="0.25">
      <c r="A149" s="5" t="s">
        <v>170</v>
      </c>
      <c r="B149" s="1" t="s">
        <v>18</v>
      </c>
      <c r="C149" s="1" t="s">
        <v>19</v>
      </c>
    </row>
    <row r="150" spans="1:3" hidden="1" x14ac:dyDescent="0.25">
      <c r="A150" s="5" t="s">
        <v>171</v>
      </c>
      <c r="B150" s="1" t="s">
        <v>18</v>
      </c>
      <c r="C150" s="1" t="s">
        <v>19</v>
      </c>
    </row>
    <row r="151" spans="1:3" hidden="1" x14ac:dyDescent="0.25">
      <c r="A151" s="5" t="s">
        <v>172</v>
      </c>
      <c r="B151" s="1" t="s">
        <v>18</v>
      </c>
      <c r="C151" s="1" t="s">
        <v>19</v>
      </c>
    </row>
    <row r="152" spans="1:3" hidden="1" x14ac:dyDescent="0.25">
      <c r="A152" s="5" t="s">
        <v>173</v>
      </c>
      <c r="B152" s="1" t="s">
        <v>18</v>
      </c>
      <c r="C152" s="1" t="s">
        <v>19</v>
      </c>
    </row>
    <row r="153" spans="1:3" hidden="1" x14ac:dyDescent="0.25">
      <c r="A153" s="5" t="s">
        <v>174</v>
      </c>
      <c r="B153" s="1" t="s">
        <v>19</v>
      </c>
      <c r="C153" s="1" t="s">
        <v>19</v>
      </c>
    </row>
    <row r="154" spans="1:3" hidden="1" x14ac:dyDescent="0.25">
      <c r="A154" s="5" t="s">
        <v>175</v>
      </c>
      <c r="B154" s="1" t="s">
        <v>25</v>
      </c>
      <c r="C154" s="1" t="s">
        <v>19</v>
      </c>
    </row>
    <row r="155" spans="1:3" hidden="1" x14ac:dyDescent="0.25">
      <c r="A155" s="5" t="s">
        <v>176</v>
      </c>
      <c r="B155" s="1" t="s">
        <v>23</v>
      </c>
      <c r="C155" s="1" t="s">
        <v>26</v>
      </c>
    </row>
    <row r="156" spans="1:3" x14ac:dyDescent="0.25">
      <c r="A156" s="5" t="s">
        <v>177</v>
      </c>
      <c r="B156" s="1" t="s">
        <v>54</v>
      </c>
      <c r="C156" s="1" t="s">
        <v>26</v>
      </c>
    </row>
    <row r="157" spans="1:3" hidden="1" x14ac:dyDescent="0.25">
      <c r="A157" s="5" t="s">
        <v>178</v>
      </c>
      <c r="B157" s="1" t="s">
        <v>25</v>
      </c>
      <c r="C157" s="1" t="s">
        <v>26</v>
      </c>
    </row>
    <row r="158" spans="1:3" hidden="1" x14ac:dyDescent="0.25">
      <c r="A158" s="5" t="s">
        <v>179</v>
      </c>
      <c r="B158" s="1" t="s">
        <v>25</v>
      </c>
      <c r="C158" s="1" t="s">
        <v>26</v>
      </c>
    </row>
    <row r="159" spans="1:3" hidden="1" x14ac:dyDescent="0.25">
      <c r="A159" s="5" t="s">
        <v>180</v>
      </c>
      <c r="B159" s="1" t="s">
        <v>23</v>
      </c>
      <c r="C159" s="1" t="s">
        <v>26</v>
      </c>
    </row>
    <row r="160" spans="1:3" hidden="1" x14ac:dyDescent="0.25">
      <c r="A160" s="5" t="s">
        <v>181</v>
      </c>
      <c r="B160" s="1" t="s">
        <v>19</v>
      </c>
      <c r="C160" s="1" t="s">
        <v>19</v>
      </c>
    </row>
    <row r="161" spans="1:3" hidden="1" x14ac:dyDescent="0.25">
      <c r="A161" s="5" t="s">
        <v>182</v>
      </c>
      <c r="B161" s="1" t="s">
        <v>19</v>
      </c>
      <c r="C161" s="1" t="s">
        <v>19</v>
      </c>
    </row>
    <row r="162" spans="1:3" hidden="1" x14ac:dyDescent="0.25">
      <c r="A162" s="5" t="s">
        <v>183</v>
      </c>
      <c r="B162" s="1" t="s">
        <v>25</v>
      </c>
      <c r="C162" s="1" t="s">
        <v>19</v>
      </c>
    </row>
    <row r="163" spans="1:3" hidden="1" x14ac:dyDescent="0.25">
      <c r="A163" s="5" t="s">
        <v>184</v>
      </c>
      <c r="B163" s="1" t="s">
        <v>18</v>
      </c>
      <c r="C163" s="1" t="s">
        <v>19</v>
      </c>
    </row>
    <row r="164" spans="1:3" hidden="1" x14ac:dyDescent="0.25">
      <c r="A164" s="5" t="s">
        <v>185</v>
      </c>
      <c r="B164" s="1" t="s">
        <v>18</v>
      </c>
      <c r="C164" s="1" t="s">
        <v>26</v>
      </c>
    </row>
    <row r="165" spans="1:3" x14ac:dyDescent="0.25">
      <c r="A165" s="5" t="s">
        <v>186</v>
      </c>
      <c r="B165" s="1" t="s">
        <v>54</v>
      </c>
      <c r="C165" s="1" t="s">
        <v>19</v>
      </c>
    </row>
    <row r="166" spans="1:3" hidden="1" x14ac:dyDescent="0.25">
      <c r="A166" s="5" t="s">
        <v>187</v>
      </c>
      <c r="B166" s="1" t="s">
        <v>18</v>
      </c>
      <c r="C166" s="1" t="s">
        <v>26</v>
      </c>
    </row>
    <row r="167" spans="1:3" hidden="1" x14ac:dyDescent="0.25">
      <c r="A167" s="5" t="s">
        <v>188</v>
      </c>
      <c r="B167" s="1" t="s">
        <v>25</v>
      </c>
      <c r="C167" s="1" t="s">
        <v>26</v>
      </c>
    </row>
    <row r="168" spans="1:3" x14ac:dyDescent="0.25">
      <c r="A168" s="5" t="s">
        <v>189</v>
      </c>
      <c r="B168" s="1" t="s">
        <v>54</v>
      </c>
      <c r="C168" s="1" t="s">
        <v>19</v>
      </c>
    </row>
    <row r="169" spans="1:3" hidden="1" x14ac:dyDescent="0.25">
      <c r="A169" s="5" t="s">
        <v>190</v>
      </c>
      <c r="B169" s="1" t="s">
        <v>25</v>
      </c>
      <c r="C169" s="1" t="s">
        <v>19</v>
      </c>
    </row>
    <row r="170" spans="1:3" hidden="1" x14ac:dyDescent="0.25">
      <c r="A170" s="5" t="s">
        <v>191</v>
      </c>
      <c r="B170" s="1" t="s">
        <v>18</v>
      </c>
      <c r="C170" s="1" t="s">
        <v>19</v>
      </c>
    </row>
    <row r="171" spans="1:3" hidden="1" x14ac:dyDescent="0.25">
      <c r="A171" s="5" t="s">
        <v>192</v>
      </c>
      <c r="B171" s="1" t="s">
        <v>18</v>
      </c>
      <c r="C171" s="1" t="s">
        <v>26</v>
      </c>
    </row>
    <row r="172" spans="1:3" hidden="1" x14ac:dyDescent="0.25">
      <c r="A172" s="5" t="s">
        <v>193</v>
      </c>
      <c r="B172" s="1" t="s">
        <v>23</v>
      </c>
      <c r="C172" s="1" t="s">
        <v>19</v>
      </c>
    </row>
    <row r="173" spans="1:3" hidden="1" x14ac:dyDescent="0.25">
      <c r="A173" s="5" t="s">
        <v>194</v>
      </c>
      <c r="B173" s="1" t="s">
        <v>25</v>
      </c>
      <c r="C173" s="1" t="s">
        <v>19</v>
      </c>
    </row>
    <row r="174" spans="1:3" hidden="1" x14ac:dyDescent="0.25">
      <c r="A174" s="5" t="s">
        <v>195</v>
      </c>
      <c r="B174" s="1" t="s">
        <v>23</v>
      </c>
      <c r="C174" s="1" t="s">
        <v>19</v>
      </c>
    </row>
    <row r="175" spans="1:3" hidden="1" x14ac:dyDescent="0.25">
      <c r="A175" s="5" t="s">
        <v>196</v>
      </c>
      <c r="B175" s="1" t="s">
        <v>23</v>
      </c>
      <c r="C175" s="1" t="s">
        <v>19</v>
      </c>
    </row>
    <row r="176" spans="1:3" hidden="1" x14ac:dyDescent="0.25">
      <c r="A176" s="5" t="s">
        <v>197</v>
      </c>
      <c r="B176" s="1" t="s">
        <v>18</v>
      </c>
      <c r="C176" s="1" t="s">
        <v>19</v>
      </c>
    </row>
    <row r="177" spans="1:3" hidden="1" x14ac:dyDescent="0.25">
      <c r="A177" s="5" t="s">
        <v>198</v>
      </c>
      <c r="B177" s="1" t="s">
        <v>25</v>
      </c>
      <c r="C177" s="1" t="s">
        <v>19</v>
      </c>
    </row>
    <row r="178" spans="1:3" hidden="1" x14ac:dyDescent="0.25">
      <c r="A178" s="5" t="s">
        <v>199</v>
      </c>
      <c r="B178" s="1" t="s">
        <v>23</v>
      </c>
      <c r="C178" s="1" t="s">
        <v>19</v>
      </c>
    </row>
    <row r="179" spans="1:3" hidden="1" x14ac:dyDescent="0.25">
      <c r="A179" s="5" t="s">
        <v>200</v>
      </c>
      <c r="B179" s="1" t="s">
        <v>23</v>
      </c>
      <c r="C179" s="1" t="s">
        <v>26</v>
      </c>
    </row>
    <row r="180" spans="1:3" hidden="1" x14ac:dyDescent="0.25">
      <c r="A180" s="5" t="s">
        <v>201</v>
      </c>
      <c r="B180" s="1" t="s">
        <v>19</v>
      </c>
      <c r="C180" s="1" t="s">
        <v>26</v>
      </c>
    </row>
    <row r="181" spans="1:3" hidden="1" x14ac:dyDescent="0.25">
      <c r="A181" s="5" t="s">
        <v>202</v>
      </c>
      <c r="B181" s="1" t="s">
        <v>18</v>
      </c>
      <c r="C181" s="1" t="s">
        <v>19</v>
      </c>
    </row>
    <row r="182" spans="1:3" hidden="1" x14ac:dyDescent="0.25">
      <c r="A182" s="5" t="s">
        <v>203</v>
      </c>
      <c r="B182" s="1" t="s">
        <v>19</v>
      </c>
      <c r="C182" s="1" t="s">
        <v>26</v>
      </c>
    </row>
    <row r="183" spans="1:3" hidden="1" x14ac:dyDescent="0.25">
      <c r="A183" s="5" t="s">
        <v>204</v>
      </c>
      <c r="B183" s="1" t="s">
        <v>18</v>
      </c>
      <c r="C183" s="1" t="s">
        <v>26</v>
      </c>
    </row>
    <row r="184" spans="1:3" hidden="1" x14ac:dyDescent="0.25">
      <c r="A184" s="5" t="s">
        <v>205</v>
      </c>
      <c r="B184" s="1" t="s">
        <v>23</v>
      </c>
      <c r="C184" s="1" t="s">
        <v>26</v>
      </c>
    </row>
    <row r="185" spans="1:3" x14ac:dyDescent="0.25">
      <c r="A185" s="5" t="s">
        <v>206</v>
      </c>
      <c r="B185" s="1" t="s">
        <v>54</v>
      </c>
      <c r="C185" s="1" t="s">
        <v>26</v>
      </c>
    </row>
    <row r="186" spans="1:3" hidden="1" x14ac:dyDescent="0.25">
      <c r="A186" s="5" t="s">
        <v>207</v>
      </c>
      <c r="B186" s="1" t="s">
        <v>18</v>
      </c>
      <c r="C186" s="1" t="s">
        <v>26</v>
      </c>
    </row>
    <row r="187" spans="1:3" hidden="1" x14ac:dyDescent="0.25">
      <c r="A187" s="5" t="s">
        <v>208</v>
      </c>
      <c r="B187" s="1" t="s">
        <v>23</v>
      </c>
      <c r="C187" s="1" t="s">
        <v>26</v>
      </c>
    </row>
    <row r="188" spans="1:3" hidden="1" x14ac:dyDescent="0.25">
      <c r="A188" s="5" t="s">
        <v>209</v>
      </c>
      <c r="B188" s="1" t="s">
        <v>19</v>
      </c>
      <c r="C188" s="1" t="s">
        <v>26</v>
      </c>
    </row>
    <row r="189" spans="1:3" hidden="1" x14ac:dyDescent="0.25">
      <c r="A189" s="5" t="s">
        <v>210</v>
      </c>
      <c r="B189" s="1" t="s">
        <v>23</v>
      </c>
      <c r="C189" s="1" t="s">
        <v>26</v>
      </c>
    </row>
    <row r="190" spans="1:3" hidden="1" x14ac:dyDescent="0.25">
      <c r="A190" s="5" t="s">
        <v>211</v>
      </c>
      <c r="B190" s="1" t="s">
        <v>18</v>
      </c>
      <c r="C190" s="1" t="s">
        <v>19</v>
      </c>
    </row>
    <row r="191" spans="1:3" x14ac:dyDescent="0.25">
      <c r="A191" s="5" t="s">
        <v>212</v>
      </c>
      <c r="B191" s="1" t="s">
        <v>54</v>
      </c>
      <c r="C191" s="1" t="s">
        <v>19</v>
      </c>
    </row>
    <row r="192" spans="1:3" hidden="1" x14ac:dyDescent="0.25">
      <c r="A192" s="5" t="s">
        <v>213</v>
      </c>
      <c r="B192" s="1" t="s">
        <v>23</v>
      </c>
      <c r="C192" s="1" t="s">
        <v>26</v>
      </c>
    </row>
    <row r="193" spans="1:3" hidden="1" x14ac:dyDescent="0.25">
      <c r="A193" s="5" t="s">
        <v>214</v>
      </c>
      <c r="B193" s="1" t="s">
        <v>25</v>
      </c>
      <c r="C193" s="1" t="s">
        <v>19</v>
      </c>
    </row>
    <row r="194" spans="1:3" x14ac:dyDescent="0.25">
      <c r="A194" s="5" t="s">
        <v>215</v>
      </c>
      <c r="B194" s="1" t="s">
        <v>54</v>
      </c>
      <c r="C194" s="1" t="s">
        <v>19</v>
      </c>
    </row>
    <row r="195" spans="1:3" hidden="1" x14ac:dyDescent="0.25">
      <c r="A195" s="5" t="s">
        <v>216</v>
      </c>
      <c r="B195" s="1" t="s">
        <v>25</v>
      </c>
      <c r="C195" s="1" t="s">
        <v>19</v>
      </c>
    </row>
    <row r="196" spans="1:3" x14ac:dyDescent="0.25">
      <c r="A196" s="5" t="s">
        <v>217</v>
      </c>
      <c r="B196" s="1" t="s">
        <v>54</v>
      </c>
      <c r="C196" s="1" t="s">
        <v>19</v>
      </c>
    </row>
    <row r="197" spans="1:3" x14ac:dyDescent="0.25">
      <c r="A197" s="5" t="s">
        <v>218</v>
      </c>
      <c r="B197" s="1" t="s">
        <v>54</v>
      </c>
      <c r="C197" s="1" t="s">
        <v>26</v>
      </c>
    </row>
    <row r="198" spans="1:3" hidden="1" x14ac:dyDescent="0.25">
      <c r="A198" s="5" t="s">
        <v>219</v>
      </c>
      <c r="B198" s="1" t="s">
        <v>18</v>
      </c>
      <c r="C198" s="1" t="s">
        <v>19</v>
      </c>
    </row>
    <row r="199" spans="1:3" hidden="1" x14ac:dyDescent="0.25">
      <c r="A199" s="5" t="s">
        <v>220</v>
      </c>
      <c r="B199" s="1" t="s">
        <v>25</v>
      </c>
      <c r="C199" s="1" t="s">
        <v>26</v>
      </c>
    </row>
    <row r="200" spans="1:3" hidden="1" x14ac:dyDescent="0.25">
      <c r="A200" s="5" t="s">
        <v>221</v>
      </c>
      <c r="B200" s="1" t="s">
        <v>23</v>
      </c>
      <c r="C200" s="1" t="s">
        <v>26</v>
      </c>
    </row>
    <row r="201" spans="1:3" hidden="1" x14ac:dyDescent="0.25">
      <c r="A201" s="5" t="s">
        <v>222</v>
      </c>
      <c r="B201" s="1" t="s">
        <v>19</v>
      </c>
      <c r="C201" s="1" t="s">
        <v>26</v>
      </c>
    </row>
    <row r="202" spans="1:3" x14ac:dyDescent="0.25">
      <c r="A202" s="5" t="s">
        <v>223</v>
      </c>
      <c r="B202" s="1" t="s">
        <v>54</v>
      </c>
      <c r="C202" s="1" t="s">
        <v>26</v>
      </c>
    </row>
    <row r="203" spans="1:3" hidden="1" x14ac:dyDescent="0.25">
      <c r="A203" s="5" t="s">
        <v>224</v>
      </c>
      <c r="B203" s="1" t="s">
        <v>19</v>
      </c>
      <c r="C203" s="1" t="s">
        <v>19</v>
      </c>
    </row>
    <row r="204" spans="1:3" hidden="1" x14ac:dyDescent="0.25">
      <c r="A204" s="5" t="s">
        <v>225</v>
      </c>
      <c r="B204" s="1" t="s">
        <v>25</v>
      </c>
      <c r="C204" s="1" t="s">
        <v>19</v>
      </c>
    </row>
    <row r="205" spans="1:3" hidden="1" x14ac:dyDescent="0.25">
      <c r="A205" s="5" t="s">
        <v>226</v>
      </c>
      <c r="B205" s="1" t="s">
        <v>23</v>
      </c>
      <c r="C205" s="1" t="s">
        <v>26</v>
      </c>
    </row>
    <row r="206" spans="1:3" x14ac:dyDescent="0.25">
      <c r="A206" s="5" t="s">
        <v>227</v>
      </c>
      <c r="B206" s="1" t="s">
        <v>54</v>
      </c>
      <c r="C206" s="1" t="s">
        <v>19</v>
      </c>
    </row>
    <row r="207" spans="1:3" hidden="1" x14ac:dyDescent="0.25">
      <c r="A207" s="5" t="s">
        <v>228</v>
      </c>
      <c r="B207" s="1" t="s">
        <v>25</v>
      </c>
      <c r="C207" s="1" t="s">
        <v>19</v>
      </c>
    </row>
    <row r="208" spans="1:3" hidden="1" x14ac:dyDescent="0.25">
      <c r="A208" s="5" t="s">
        <v>229</v>
      </c>
      <c r="B208" s="1" t="s">
        <v>19</v>
      </c>
      <c r="C208" s="1" t="s">
        <v>26</v>
      </c>
    </row>
    <row r="209" spans="1:3" hidden="1" x14ac:dyDescent="0.25">
      <c r="A209" s="5" t="s">
        <v>230</v>
      </c>
      <c r="B209" s="1" t="s">
        <v>19</v>
      </c>
      <c r="C209" s="1" t="s">
        <v>19</v>
      </c>
    </row>
    <row r="210" spans="1:3" hidden="1" x14ac:dyDescent="0.25">
      <c r="A210" s="5" t="s">
        <v>231</v>
      </c>
      <c r="B210" s="1" t="s">
        <v>19</v>
      </c>
      <c r="C210" s="1" t="s">
        <v>26</v>
      </c>
    </row>
    <row r="211" spans="1:3" hidden="1" x14ac:dyDescent="0.25">
      <c r="A211" s="5" t="s">
        <v>232</v>
      </c>
      <c r="B211" s="1" t="s">
        <v>19</v>
      </c>
      <c r="C211" s="1" t="s">
        <v>19</v>
      </c>
    </row>
    <row r="212" spans="1:3" hidden="1" x14ac:dyDescent="0.25">
      <c r="A212" s="5" t="s">
        <v>233</v>
      </c>
      <c r="B212" s="1" t="s">
        <v>25</v>
      </c>
      <c r="C212" s="1" t="s">
        <v>26</v>
      </c>
    </row>
    <row r="213" spans="1:3" x14ac:dyDescent="0.25">
      <c r="A213" s="5" t="s">
        <v>234</v>
      </c>
      <c r="B213" s="1" t="s">
        <v>54</v>
      </c>
      <c r="C213" s="1" t="s">
        <v>19</v>
      </c>
    </row>
    <row r="214" spans="1:3" hidden="1" x14ac:dyDescent="0.25">
      <c r="A214" s="5" t="s">
        <v>235</v>
      </c>
      <c r="B214" s="1" t="s">
        <v>18</v>
      </c>
      <c r="C214" s="1" t="s">
        <v>19</v>
      </c>
    </row>
    <row r="215" spans="1:3" hidden="1" x14ac:dyDescent="0.25">
      <c r="A215" s="5" t="s">
        <v>236</v>
      </c>
      <c r="B215" s="1" t="s">
        <v>23</v>
      </c>
      <c r="C215" s="1" t="s">
        <v>26</v>
      </c>
    </row>
    <row r="216" spans="1:3" hidden="1" x14ac:dyDescent="0.25">
      <c r="A216" s="5" t="s">
        <v>237</v>
      </c>
      <c r="B216" s="1" t="s">
        <v>23</v>
      </c>
      <c r="C216" s="1" t="s">
        <v>19</v>
      </c>
    </row>
    <row r="217" spans="1:3" x14ac:dyDescent="0.25">
      <c r="A217" s="5" t="s">
        <v>238</v>
      </c>
      <c r="B217" s="1" t="s">
        <v>54</v>
      </c>
      <c r="C217" s="1" t="s">
        <v>26</v>
      </c>
    </row>
    <row r="218" spans="1:3" hidden="1" x14ac:dyDescent="0.25">
      <c r="A218" s="5" t="s">
        <v>239</v>
      </c>
      <c r="B218" s="1" t="s">
        <v>25</v>
      </c>
      <c r="C218" s="1" t="s">
        <v>19</v>
      </c>
    </row>
    <row r="219" spans="1:3" hidden="1" x14ac:dyDescent="0.25">
      <c r="A219" s="5" t="s">
        <v>240</v>
      </c>
      <c r="B219" s="1" t="s">
        <v>18</v>
      </c>
      <c r="C219" s="1" t="s">
        <v>19</v>
      </c>
    </row>
    <row r="220" spans="1:3" hidden="1" x14ac:dyDescent="0.25">
      <c r="A220" s="5" t="s">
        <v>241</v>
      </c>
      <c r="B220" s="1" t="s">
        <v>25</v>
      </c>
      <c r="C220" s="1" t="s">
        <v>26</v>
      </c>
    </row>
    <row r="221" spans="1:3" hidden="1" x14ac:dyDescent="0.25">
      <c r="A221" s="5" t="s">
        <v>242</v>
      </c>
      <c r="B221" s="1" t="s">
        <v>18</v>
      </c>
      <c r="C221" s="1" t="s">
        <v>19</v>
      </c>
    </row>
    <row r="222" spans="1:3" hidden="1" x14ac:dyDescent="0.25">
      <c r="A222" s="5" t="s">
        <v>243</v>
      </c>
      <c r="B222" s="1" t="s">
        <v>23</v>
      </c>
      <c r="C222" s="1" t="s">
        <v>19</v>
      </c>
    </row>
    <row r="223" spans="1:3" hidden="1" x14ac:dyDescent="0.25">
      <c r="A223" s="5" t="s">
        <v>244</v>
      </c>
      <c r="B223" s="1" t="s">
        <v>19</v>
      </c>
      <c r="C223" s="1" t="s">
        <v>19</v>
      </c>
    </row>
    <row r="224" spans="1:3" hidden="1" x14ac:dyDescent="0.25">
      <c r="A224" s="5" t="s">
        <v>245</v>
      </c>
      <c r="B224" s="1" t="s">
        <v>23</v>
      </c>
      <c r="C224" s="1" t="s">
        <v>26</v>
      </c>
    </row>
    <row r="225" spans="1:3" hidden="1" x14ac:dyDescent="0.25">
      <c r="A225" s="5" t="s">
        <v>246</v>
      </c>
      <c r="B225" s="1" t="s">
        <v>19</v>
      </c>
      <c r="C225" s="1" t="s">
        <v>26</v>
      </c>
    </row>
    <row r="226" spans="1:3" x14ac:dyDescent="0.25">
      <c r="A226" s="5" t="s">
        <v>247</v>
      </c>
      <c r="B226" s="1" t="s">
        <v>54</v>
      </c>
      <c r="C226" s="1" t="s">
        <v>26</v>
      </c>
    </row>
    <row r="227" spans="1:3" hidden="1" x14ac:dyDescent="0.25">
      <c r="A227" s="5" t="s">
        <v>248</v>
      </c>
      <c r="B227" s="1" t="s">
        <v>18</v>
      </c>
      <c r="C227" s="1" t="s">
        <v>26</v>
      </c>
    </row>
    <row r="228" spans="1:3" hidden="1" x14ac:dyDescent="0.25">
      <c r="A228" s="5" t="s">
        <v>249</v>
      </c>
      <c r="B228" s="1" t="s">
        <v>23</v>
      </c>
      <c r="C228" s="1" t="s">
        <v>19</v>
      </c>
    </row>
    <row r="229" spans="1:3" x14ac:dyDescent="0.25">
      <c r="A229" s="5" t="s">
        <v>250</v>
      </c>
      <c r="B229" s="1" t="s">
        <v>54</v>
      </c>
      <c r="C229" s="1" t="s">
        <v>19</v>
      </c>
    </row>
    <row r="230" spans="1:3" x14ac:dyDescent="0.25">
      <c r="A230" s="5" t="s">
        <v>251</v>
      </c>
      <c r="B230" s="1" t="s">
        <v>54</v>
      </c>
      <c r="C230" s="1" t="s">
        <v>19</v>
      </c>
    </row>
    <row r="231" spans="1:3" hidden="1" x14ac:dyDescent="0.25">
      <c r="A231" s="5" t="s">
        <v>252</v>
      </c>
      <c r="B231" s="1" t="s">
        <v>23</v>
      </c>
      <c r="C231" s="1" t="s">
        <v>19</v>
      </c>
    </row>
    <row r="232" spans="1:3" hidden="1" x14ac:dyDescent="0.25">
      <c r="A232" s="5" t="s">
        <v>253</v>
      </c>
      <c r="B232" s="1" t="s">
        <v>25</v>
      </c>
      <c r="C232" s="1" t="s">
        <v>19</v>
      </c>
    </row>
    <row r="233" spans="1:3" hidden="1" x14ac:dyDescent="0.25">
      <c r="A233" s="5" t="s">
        <v>254</v>
      </c>
      <c r="B233" s="1" t="s">
        <v>25</v>
      </c>
      <c r="C233" s="1" t="s">
        <v>19</v>
      </c>
    </row>
    <row r="234" spans="1:3" hidden="1" x14ac:dyDescent="0.25">
      <c r="A234" s="5" t="s">
        <v>255</v>
      </c>
      <c r="B234" s="1" t="s">
        <v>23</v>
      </c>
      <c r="C234" s="1" t="s">
        <v>26</v>
      </c>
    </row>
    <row r="235" spans="1:3" hidden="1" x14ac:dyDescent="0.25">
      <c r="A235" s="5" t="s">
        <v>256</v>
      </c>
      <c r="B235" s="1" t="s">
        <v>23</v>
      </c>
      <c r="C235" s="1" t="s">
        <v>19</v>
      </c>
    </row>
    <row r="236" spans="1:3" x14ac:dyDescent="0.25">
      <c r="A236" s="5" t="s">
        <v>257</v>
      </c>
      <c r="B236" s="1" t="s">
        <v>54</v>
      </c>
      <c r="C236" s="1" t="s">
        <v>26</v>
      </c>
    </row>
    <row r="237" spans="1:3" hidden="1" x14ac:dyDescent="0.25">
      <c r="A237" s="5" t="s">
        <v>258</v>
      </c>
      <c r="B237" s="1" t="s">
        <v>18</v>
      </c>
      <c r="C237" s="1" t="s">
        <v>19</v>
      </c>
    </row>
    <row r="238" spans="1:3" hidden="1" x14ac:dyDescent="0.25">
      <c r="A238" s="5" t="s">
        <v>259</v>
      </c>
      <c r="B238" s="1" t="s">
        <v>18</v>
      </c>
      <c r="C238" s="1" t="s">
        <v>19</v>
      </c>
    </row>
    <row r="239" spans="1:3" hidden="1" x14ac:dyDescent="0.25">
      <c r="A239" s="5" t="s">
        <v>260</v>
      </c>
      <c r="B239" s="1" t="s">
        <v>18</v>
      </c>
      <c r="C239" s="1" t="s">
        <v>19</v>
      </c>
    </row>
    <row r="240" spans="1:3" hidden="1" x14ac:dyDescent="0.25">
      <c r="A240" s="5" t="s">
        <v>261</v>
      </c>
      <c r="B240" s="1" t="s">
        <v>19</v>
      </c>
      <c r="C240" s="1" t="s">
        <v>26</v>
      </c>
    </row>
    <row r="241" spans="1:3" hidden="1" x14ac:dyDescent="0.25">
      <c r="A241" s="5" t="s">
        <v>262</v>
      </c>
      <c r="B241" s="1" t="s">
        <v>18</v>
      </c>
      <c r="C241" s="1" t="s">
        <v>19</v>
      </c>
    </row>
    <row r="242" spans="1:3" hidden="1" x14ac:dyDescent="0.25">
      <c r="A242" s="5" t="s">
        <v>263</v>
      </c>
      <c r="B242" s="1" t="s">
        <v>18</v>
      </c>
      <c r="C242" s="1" t="s">
        <v>26</v>
      </c>
    </row>
    <row r="243" spans="1:3" hidden="1" x14ac:dyDescent="0.25">
      <c r="A243" s="5" t="s">
        <v>264</v>
      </c>
      <c r="B243" s="1" t="s">
        <v>18</v>
      </c>
      <c r="C243" s="1" t="s">
        <v>19</v>
      </c>
    </row>
    <row r="244" spans="1:3" hidden="1" x14ac:dyDescent="0.25">
      <c r="A244" s="5" t="s">
        <v>265</v>
      </c>
      <c r="B244" s="1" t="s">
        <v>23</v>
      </c>
      <c r="C244" s="1" t="s">
        <v>19</v>
      </c>
    </row>
    <row r="245" spans="1:3" hidden="1" x14ac:dyDescent="0.25">
      <c r="A245" s="5" t="s">
        <v>266</v>
      </c>
      <c r="B245" s="1" t="s">
        <v>19</v>
      </c>
      <c r="C245" s="1" t="s">
        <v>26</v>
      </c>
    </row>
    <row r="246" spans="1:3" hidden="1" x14ac:dyDescent="0.25">
      <c r="A246" s="5" t="s">
        <v>267</v>
      </c>
      <c r="B246" s="1" t="s">
        <v>18</v>
      </c>
      <c r="C246" s="1" t="s">
        <v>26</v>
      </c>
    </row>
    <row r="247" spans="1:3" hidden="1" x14ac:dyDescent="0.25">
      <c r="A247" s="5" t="s">
        <v>268</v>
      </c>
      <c r="B247" s="1" t="s">
        <v>23</v>
      </c>
      <c r="C247" s="1" t="s">
        <v>19</v>
      </c>
    </row>
    <row r="248" spans="1:3" hidden="1" x14ac:dyDescent="0.25">
      <c r="A248" s="5" t="s">
        <v>269</v>
      </c>
      <c r="B248" s="1" t="s">
        <v>18</v>
      </c>
      <c r="C248" s="1" t="s">
        <v>26</v>
      </c>
    </row>
    <row r="249" spans="1:3" hidden="1" x14ac:dyDescent="0.25">
      <c r="A249" s="5" t="s">
        <v>270</v>
      </c>
      <c r="B249" s="1" t="s">
        <v>19</v>
      </c>
      <c r="C249" s="1" t="s">
        <v>26</v>
      </c>
    </row>
    <row r="250" spans="1:3" x14ac:dyDescent="0.25">
      <c r="A250" s="5" t="s">
        <v>271</v>
      </c>
      <c r="B250" s="1" t="s">
        <v>54</v>
      </c>
      <c r="C250" s="1" t="s">
        <v>26</v>
      </c>
    </row>
    <row r="251" spans="1:3" hidden="1" x14ac:dyDescent="0.25">
      <c r="A251" s="5" t="s">
        <v>272</v>
      </c>
      <c r="B251" s="1" t="s">
        <v>25</v>
      </c>
      <c r="C251" s="1" t="s">
        <v>19</v>
      </c>
    </row>
  </sheetData>
  <dataValidations count="2">
    <dataValidation type="list" allowBlank="1" showInputMessage="1" showErrorMessage="1" promptTitle="Gnder of HH Head" sqref="C1">
      <formula1>$I$2:$I$3</formula1>
    </dataValidation>
    <dataValidation type="list" showErrorMessage="1" error="WRONG" sqref="B1">
      <formula1>EDUCATION_LEVELS</formula1>
    </dataValidation>
  </dataValidations>
  <pageMargins left="0.7" right="0.7" top="0.75" bottom="0.75" header="0.3" footer="0.3"/>
  <drawing r:id="rId3"/>
  <legacy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1"/>
  <sheetViews>
    <sheetView topLeftCell="B12" workbookViewId="0">
      <selection activeCell="T35" sqref="T35"/>
    </sheetView>
  </sheetViews>
  <sheetFormatPr defaultRowHeight="15" x14ac:dyDescent="0.25"/>
  <sheetData>
    <row r="1" spans="1:28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</row>
    <row r="2" spans="1:28" x14ac:dyDescent="0.25">
      <c r="A2">
        <v>4.8829615161595508E-3</v>
      </c>
      <c r="B2" s="5" t="s">
        <v>17</v>
      </c>
      <c r="C2" s="5">
        <v>312800</v>
      </c>
      <c r="D2" s="5">
        <v>252596</v>
      </c>
      <c r="E2" s="7">
        <v>15642</v>
      </c>
      <c r="F2" s="5">
        <v>1304</v>
      </c>
      <c r="G2" s="5">
        <v>4800</v>
      </c>
      <c r="H2" s="7">
        <v>2400</v>
      </c>
      <c r="I2" s="5">
        <v>960</v>
      </c>
      <c r="J2" s="7">
        <v>2400</v>
      </c>
      <c r="K2" s="7">
        <v>1200</v>
      </c>
      <c r="L2" s="5">
        <v>36686</v>
      </c>
      <c r="M2" s="5">
        <v>0</v>
      </c>
      <c r="N2" s="5">
        <v>5</v>
      </c>
      <c r="O2" s="5">
        <v>1</v>
      </c>
      <c r="P2" s="1" t="s">
        <v>18</v>
      </c>
      <c r="Q2" s="1" t="s">
        <v>19</v>
      </c>
    </row>
    <row r="3" spans="1:28" x14ac:dyDescent="0.25">
      <c r="A3">
        <v>1.8616290780358286E-2</v>
      </c>
      <c r="B3" s="5" t="s">
        <v>20</v>
      </c>
      <c r="C3" s="5">
        <v>65540</v>
      </c>
      <c r="D3" s="5">
        <v>57135</v>
      </c>
      <c r="E3" s="7">
        <v>5866</v>
      </c>
      <c r="F3" s="5">
        <v>0</v>
      </c>
      <c r="G3" s="5">
        <v>300</v>
      </c>
      <c r="H3" s="7">
        <v>1260</v>
      </c>
      <c r="I3" s="5">
        <v>1500</v>
      </c>
      <c r="J3" s="7">
        <v>2160</v>
      </c>
      <c r="K3" s="7">
        <v>713</v>
      </c>
      <c r="L3" s="5">
        <v>14149</v>
      </c>
      <c r="M3" s="5">
        <v>2</v>
      </c>
      <c r="N3" s="5">
        <v>3</v>
      </c>
      <c r="O3" s="5">
        <v>1</v>
      </c>
      <c r="P3" s="1" t="s">
        <v>19</v>
      </c>
      <c r="Q3" s="1" t="s">
        <v>19</v>
      </c>
    </row>
    <row r="4" spans="1:28" x14ac:dyDescent="0.25">
      <c r="A4">
        <v>2.7771843623157447E-2</v>
      </c>
      <c r="B4" s="5" t="s">
        <v>21</v>
      </c>
      <c r="C4" s="5">
        <v>109822</v>
      </c>
      <c r="D4" s="5">
        <v>81099</v>
      </c>
      <c r="E4" s="7">
        <v>5214</v>
      </c>
      <c r="F4" s="5">
        <v>2868</v>
      </c>
      <c r="G4" s="5">
        <v>900</v>
      </c>
      <c r="H4" s="7">
        <v>2100</v>
      </c>
      <c r="I4" s="5">
        <v>600</v>
      </c>
      <c r="J4" s="7">
        <v>1620</v>
      </c>
      <c r="K4" s="7">
        <v>1200</v>
      </c>
      <c r="L4" s="5">
        <v>32524</v>
      </c>
      <c r="M4" s="5">
        <v>0</v>
      </c>
      <c r="N4" s="5">
        <v>3</v>
      </c>
      <c r="O4" s="5">
        <v>1</v>
      </c>
      <c r="P4" s="1" t="s">
        <v>18</v>
      </c>
      <c r="Q4" s="1" t="s">
        <v>19</v>
      </c>
    </row>
    <row r="5" spans="1:28" x14ac:dyDescent="0.25">
      <c r="A5">
        <v>3.2959990234076968E-2</v>
      </c>
      <c r="B5" s="5" t="s">
        <v>22</v>
      </c>
      <c r="C5" s="5">
        <v>95000</v>
      </c>
      <c r="D5" s="5">
        <v>73499</v>
      </c>
      <c r="E5" s="7">
        <v>5214</v>
      </c>
      <c r="F5" s="5">
        <v>3128</v>
      </c>
      <c r="G5" s="5">
        <v>0</v>
      </c>
      <c r="H5" s="7">
        <v>5880</v>
      </c>
      <c r="I5" s="5">
        <v>4800</v>
      </c>
      <c r="J5" s="7">
        <v>1800</v>
      </c>
      <c r="K5" s="7">
        <v>280</v>
      </c>
      <c r="L5" s="5">
        <v>23481</v>
      </c>
      <c r="M5" s="5">
        <v>0</v>
      </c>
      <c r="N5" s="5">
        <v>2</v>
      </c>
      <c r="O5" s="5">
        <v>1</v>
      </c>
      <c r="P5" s="1" t="s">
        <v>23</v>
      </c>
      <c r="Q5" s="1" t="s">
        <v>19</v>
      </c>
    </row>
    <row r="6" spans="1:28" x14ac:dyDescent="0.25">
      <c r="A6">
        <v>3.601184118167669E-2</v>
      </c>
      <c r="B6" s="5" t="s">
        <v>24</v>
      </c>
      <c r="C6" s="5">
        <v>50000</v>
      </c>
      <c r="D6" s="5">
        <v>39622</v>
      </c>
      <c r="E6" s="7">
        <v>5735</v>
      </c>
      <c r="F6" s="5">
        <v>2607</v>
      </c>
      <c r="G6" s="5">
        <v>600</v>
      </c>
      <c r="H6" s="7">
        <v>360</v>
      </c>
      <c r="I6" s="5">
        <v>1200</v>
      </c>
      <c r="J6" s="7">
        <v>720</v>
      </c>
      <c r="K6" s="7">
        <v>1300</v>
      </c>
      <c r="L6" s="5">
        <v>13702</v>
      </c>
      <c r="M6" s="5">
        <v>0</v>
      </c>
      <c r="N6" s="5">
        <v>1</v>
      </c>
      <c r="O6" s="5">
        <v>1</v>
      </c>
      <c r="P6" s="1" t="s">
        <v>25</v>
      </c>
      <c r="Q6" s="1" t="s">
        <v>26</v>
      </c>
    </row>
    <row r="7" spans="1:28" x14ac:dyDescent="0.25">
      <c r="A7">
        <v>5.7374797814874721E-2</v>
      </c>
      <c r="B7" s="5" t="s">
        <v>27</v>
      </c>
      <c r="C7" s="5">
        <v>31500</v>
      </c>
      <c r="D7" s="5">
        <v>26369</v>
      </c>
      <c r="E7" s="7">
        <v>7821</v>
      </c>
      <c r="F7" s="5">
        <v>0</v>
      </c>
      <c r="G7" s="5">
        <v>0</v>
      </c>
      <c r="H7" s="7">
        <v>2400</v>
      </c>
      <c r="I7" s="5">
        <v>0</v>
      </c>
      <c r="J7" s="7">
        <v>3000</v>
      </c>
      <c r="K7" s="7">
        <v>1480</v>
      </c>
      <c r="L7" s="5">
        <v>18301</v>
      </c>
      <c r="M7" s="5">
        <v>0</v>
      </c>
      <c r="N7" s="5">
        <v>2</v>
      </c>
      <c r="O7" s="5">
        <v>1</v>
      </c>
      <c r="P7" s="1" t="s">
        <v>23</v>
      </c>
      <c r="Q7" s="1" t="s">
        <v>26</v>
      </c>
    </row>
    <row r="8" spans="1:28" x14ac:dyDescent="0.25">
      <c r="A8">
        <v>6.9582201605273591E-2</v>
      </c>
      <c r="B8" s="5" t="s">
        <v>28</v>
      </c>
      <c r="C8" s="5">
        <v>32469</v>
      </c>
      <c r="D8" s="5">
        <v>32230</v>
      </c>
      <c r="E8" s="7">
        <v>5214</v>
      </c>
      <c r="F8" s="5">
        <v>0</v>
      </c>
      <c r="G8" s="5">
        <v>360</v>
      </c>
      <c r="H8" s="7">
        <v>1200</v>
      </c>
      <c r="I8" s="5">
        <v>600</v>
      </c>
      <c r="J8" s="7">
        <v>1080</v>
      </c>
      <c r="K8" s="7">
        <v>1600</v>
      </c>
      <c r="L8" s="5">
        <v>15357</v>
      </c>
      <c r="M8" s="5">
        <v>0</v>
      </c>
      <c r="N8" s="5">
        <v>2</v>
      </c>
      <c r="O8" s="5">
        <v>1</v>
      </c>
      <c r="P8" s="1" t="s">
        <v>25</v>
      </c>
      <c r="Q8" s="1" t="s">
        <v>26</v>
      </c>
    </row>
    <row r="9" spans="1:28" x14ac:dyDescent="0.25">
      <c r="A9">
        <v>7.2939237647633284E-2</v>
      </c>
      <c r="B9" s="5" t="s">
        <v>29</v>
      </c>
      <c r="C9" s="5">
        <v>77000</v>
      </c>
      <c r="D9" s="5">
        <v>56854</v>
      </c>
      <c r="E9" s="7">
        <v>4171</v>
      </c>
      <c r="F9" s="5">
        <v>1564</v>
      </c>
      <c r="G9" s="5">
        <v>4800</v>
      </c>
      <c r="H9" s="7">
        <v>240</v>
      </c>
      <c r="I9" s="5">
        <v>1800</v>
      </c>
      <c r="J9" s="7">
        <v>1200</v>
      </c>
      <c r="K9" s="7">
        <v>1000</v>
      </c>
      <c r="L9" s="5">
        <v>24889</v>
      </c>
      <c r="M9" s="5">
        <v>0</v>
      </c>
      <c r="N9" s="5">
        <v>1</v>
      </c>
      <c r="O9" s="5">
        <v>1</v>
      </c>
      <c r="P9" s="1" t="s">
        <v>18</v>
      </c>
      <c r="Q9" s="1" t="s">
        <v>19</v>
      </c>
      <c r="S9" t="s">
        <v>316</v>
      </c>
    </row>
    <row r="10" spans="1:28" x14ac:dyDescent="0.25">
      <c r="A10">
        <v>7.6296273689992977E-2</v>
      </c>
      <c r="B10" s="5" t="s">
        <v>30</v>
      </c>
      <c r="C10" s="5">
        <v>98188</v>
      </c>
      <c r="D10" s="5">
        <v>81895</v>
      </c>
      <c r="E10" s="7">
        <v>5214</v>
      </c>
      <c r="F10" s="5">
        <v>5214</v>
      </c>
      <c r="G10" s="5">
        <v>510</v>
      </c>
      <c r="H10" s="7">
        <v>540</v>
      </c>
      <c r="I10" s="5">
        <v>0</v>
      </c>
      <c r="J10" s="7">
        <v>1260</v>
      </c>
      <c r="K10" s="7">
        <v>620</v>
      </c>
      <c r="L10" s="5">
        <v>17969</v>
      </c>
      <c r="M10" s="5">
        <v>0</v>
      </c>
      <c r="N10" s="5">
        <v>3</v>
      </c>
      <c r="O10" s="5">
        <v>0</v>
      </c>
      <c r="P10" s="1" t="s">
        <v>25</v>
      </c>
      <c r="Q10" s="1" t="s">
        <v>19</v>
      </c>
      <c r="S10" s="21" t="s">
        <v>312</v>
      </c>
    </row>
    <row r="11" spans="1:28" x14ac:dyDescent="0.25">
      <c r="A11">
        <v>7.6296273689992977E-2</v>
      </c>
      <c r="B11" s="5" t="s">
        <v>31</v>
      </c>
      <c r="C11" s="5">
        <v>86000</v>
      </c>
      <c r="D11" s="5">
        <v>69207</v>
      </c>
      <c r="E11" s="7">
        <v>7821</v>
      </c>
      <c r="F11" s="5">
        <v>1043</v>
      </c>
      <c r="G11" s="5">
        <v>1200</v>
      </c>
      <c r="H11" s="7">
        <v>1440</v>
      </c>
      <c r="I11" s="5">
        <v>600</v>
      </c>
      <c r="J11" s="7">
        <v>1440</v>
      </c>
      <c r="K11" s="7">
        <v>800</v>
      </c>
      <c r="L11" s="5">
        <v>24248</v>
      </c>
      <c r="M11" s="5">
        <v>0</v>
      </c>
      <c r="N11" s="5">
        <v>2</v>
      </c>
      <c r="O11" s="5">
        <v>1</v>
      </c>
      <c r="P11" s="1" t="s">
        <v>23</v>
      </c>
      <c r="Q11" s="1" t="s">
        <v>26</v>
      </c>
    </row>
    <row r="12" spans="1:28" x14ac:dyDescent="0.25">
      <c r="A12">
        <v>7.7211828974272895E-2</v>
      </c>
      <c r="B12" s="5" t="s">
        <v>32</v>
      </c>
      <c r="C12" s="5">
        <v>24380</v>
      </c>
      <c r="D12" s="5">
        <v>24380</v>
      </c>
      <c r="E12" s="7">
        <v>10428</v>
      </c>
      <c r="F12" s="5">
        <v>782</v>
      </c>
      <c r="G12" s="5">
        <v>240</v>
      </c>
      <c r="H12" s="7">
        <v>300</v>
      </c>
      <c r="I12" s="5">
        <v>120</v>
      </c>
      <c r="J12" s="7">
        <v>1080</v>
      </c>
      <c r="K12" s="7">
        <v>1080</v>
      </c>
      <c r="L12" s="5">
        <v>16450</v>
      </c>
      <c r="M12" s="5">
        <v>0</v>
      </c>
      <c r="N12" s="5">
        <v>2</v>
      </c>
      <c r="O12" s="5">
        <v>1</v>
      </c>
      <c r="P12" s="1" t="s">
        <v>19</v>
      </c>
      <c r="Q12" s="1" t="s">
        <v>19</v>
      </c>
      <c r="S12" t="s">
        <v>313</v>
      </c>
      <c r="AB12">
        <f>COUNTIFS(Q2:Q251, "F", P2:P251, "B")</f>
        <v>25</v>
      </c>
    </row>
    <row r="13" spans="1:28" x14ac:dyDescent="0.25">
      <c r="A13">
        <v>9.2776268807031465E-2</v>
      </c>
      <c r="B13" s="5" t="s">
        <v>33</v>
      </c>
      <c r="C13" s="5">
        <v>37000</v>
      </c>
      <c r="D13" s="5">
        <v>30302</v>
      </c>
      <c r="E13" s="7">
        <v>4171</v>
      </c>
      <c r="F13" s="5">
        <v>0</v>
      </c>
      <c r="G13" s="5">
        <v>0</v>
      </c>
      <c r="H13" s="7">
        <v>480</v>
      </c>
      <c r="I13" s="5">
        <v>480</v>
      </c>
      <c r="J13" s="7">
        <v>840</v>
      </c>
      <c r="K13" s="7">
        <v>200</v>
      </c>
      <c r="L13" s="5">
        <v>8021</v>
      </c>
      <c r="M13" s="5">
        <v>0</v>
      </c>
      <c r="N13" s="5">
        <v>1</v>
      </c>
      <c r="O13" s="5">
        <v>0</v>
      </c>
      <c r="P13" s="1" t="s">
        <v>19</v>
      </c>
      <c r="Q13" s="1" t="s">
        <v>19</v>
      </c>
      <c r="S13" t="s">
        <v>314</v>
      </c>
      <c r="AB13">
        <f>COUNTA(B2:B251)</f>
        <v>250</v>
      </c>
    </row>
    <row r="14" spans="1:28" x14ac:dyDescent="0.25">
      <c r="A14">
        <v>9.4912564470351277E-2</v>
      </c>
      <c r="B14" s="5" t="s">
        <v>34</v>
      </c>
      <c r="C14" s="5">
        <v>51600</v>
      </c>
      <c r="D14" s="5">
        <v>40768</v>
      </c>
      <c r="E14" s="7">
        <v>4171</v>
      </c>
      <c r="F14" s="5">
        <v>1043</v>
      </c>
      <c r="G14" s="5">
        <v>3000</v>
      </c>
      <c r="H14" s="7">
        <v>1200</v>
      </c>
      <c r="I14" s="5">
        <v>960</v>
      </c>
      <c r="J14" s="7">
        <v>780</v>
      </c>
      <c r="K14" s="7">
        <v>1200</v>
      </c>
      <c r="L14" s="5">
        <v>18301</v>
      </c>
      <c r="M14" s="5">
        <v>0</v>
      </c>
      <c r="N14" s="5">
        <v>1</v>
      </c>
      <c r="O14" s="5">
        <v>0</v>
      </c>
      <c r="P14" s="1" t="s">
        <v>25</v>
      </c>
      <c r="Q14" s="1" t="s">
        <v>26</v>
      </c>
      <c r="S14" t="s">
        <v>315</v>
      </c>
      <c r="U14">
        <f>AB12/AB13</f>
        <v>0.1</v>
      </c>
      <c r="V14" s="18">
        <f>AB12/AB13</f>
        <v>0.1</v>
      </c>
    </row>
    <row r="15" spans="1:28" x14ac:dyDescent="0.25">
      <c r="A15">
        <v>9.7048860133671075E-2</v>
      </c>
      <c r="B15" s="5" t="s">
        <v>35</v>
      </c>
      <c r="C15" s="5">
        <v>60000</v>
      </c>
      <c r="D15" s="5">
        <v>50618</v>
      </c>
      <c r="E15" s="7">
        <v>5214</v>
      </c>
      <c r="F15" s="5">
        <v>2607</v>
      </c>
      <c r="G15" s="5">
        <v>3600</v>
      </c>
      <c r="H15" s="7">
        <v>3840</v>
      </c>
      <c r="I15" s="5">
        <v>0</v>
      </c>
      <c r="J15" s="7">
        <v>1200</v>
      </c>
      <c r="K15" s="7">
        <v>3200</v>
      </c>
      <c r="L15" s="5">
        <v>27768</v>
      </c>
      <c r="M15" s="5">
        <v>0</v>
      </c>
      <c r="N15" s="5">
        <v>2</v>
      </c>
      <c r="O15" s="5">
        <v>0</v>
      </c>
      <c r="P15" s="1" t="s">
        <v>25</v>
      </c>
      <c r="Q15" s="1" t="s">
        <v>26</v>
      </c>
    </row>
    <row r="16" spans="1:28" x14ac:dyDescent="0.25">
      <c r="A16">
        <v>9.9185155796990887E-2</v>
      </c>
      <c r="B16" s="5" t="s">
        <v>36</v>
      </c>
      <c r="C16" s="5">
        <v>17286</v>
      </c>
      <c r="D16" s="5">
        <v>17286</v>
      </c>
      <c r="E16" s="7">
        <v>3128</v>
      </c>
      <c r="F16" s="5">
        <v>0</v>
      </c>
      <c r="G16" s="5">
        <v>600</v>
      </c>
      <c r="H16" s="7">
        <v>720</v>
      </c>
      <c r="I16" s="5">
        <v>0</v>
      </c>
      <c r="J16" s="7">
        <v>1200</v>
      </c>
      <c r="K16" s="7">
        <v>2600</v>
      </c>
      <c r="L16" s="5">
        <v>9852</v>
      </c>
      <c r="M16" s="5">
        <v>0</v>
      </c>
      <c r="N16" s="5">
        <v>2</v>
      </c>
      <c r="O16" s="5">
        <v>0</v>
      </c>
      <c r="P16" s="1" t="s">
        <v>19</v>
      </c>
      <c r="Q16" s="1" t="s">
        <v>19</v>
      </c>
    </row>
    <row r="17" spans="1:26" x14ac:dyDescent="0.25">
      <c r="A17">
        <v>0.10132145146031069</v>
      </c>
      <c r="B17" s="5" t="s">
        <v>37</v>
      </c>
      <c r="C17" s="5">
        <v>163698</v>
      </c>
      <c r="D17" s="5">
        <v>122541</v>
      </c>
      <c r="E17" s="7">
        <v>8342</v>
      </c>
      <c r="F17" s="5">
        <v>0</v>
      </c>
      <c r="G17" s="5">
        <v>1080</v>
      </c>
      <c r="H17" s="7">
        <v>1920</v>
      </c>
      <c r="I17" s="5">
        <v>600</v>
      </c>
      <c r="J17" s="7">
        <v>960</v>
      </c>
      <c r="K17" s="7">
        <v>1500</v>
      </c>
      <c r="L17" s="5">
        <v>27540</v>
      </c>
      <c r="M17" s="5">
        <v>2</v>
      </c>
      <c r="N17" s="5">
        <v>2</v>
      </c>
      <c r="O17" s="5">
        <v>1</v>
      </c>
      <c r="P17" s="1" t="s">
        <v>19</v>
      </c>
      <c r="Q17" s="1" t="s">
        <v>26</v>
      </c>
      <c r="S17" s="19" t="s">
        <v>317</v>
      </c>
    </row>
    <row r="18" spans="1:26" x14ac:dyDescent="0.25">
      <c r="A18">
        <v>0.10528885769219032</v>
      </c>
      <c r="B18" s="5" t="s">
        <v>38</v>
      </c>
      <c r="C18" s="5">
        <v>30524</v>
      </c>
      <c r="D18" s="5">
        <v>25671</v>
      </c>
      <c r="E18" s="7">
        <v>6257</v>
      </c>
      <c r="F18" s="5">
        <v>1043</v>
      </c>
      <c r="G18" s="5">
        <v>240</v>
      </c>
      <c r="H18" s="7">
        <v>300</v>
      </c>
      <c r="I18" s="5">
        <v>0</v>
      </c>
      <c r="J18" s="7">
        <v>240</v>
      </c>
      <c r="K18" s="7">
        <v>1050</v>
      </c>
      <c r="L18" s="5">
        <v>12490</v>
      </c>
      <c r="M18" s="5">
        <v>0</v>
      </c>
      <c r="N18" s="5">
        <v>1</v>
      </c>
      <c r="O18" s="5">
        <v>1</v>
      </c>
      <c r="P18" s="1" t="s">
        <v>19</v>
      </c>
      <c r="Q18" s="1" t="s">
        <v>19</v>
      </c>
    </row>
    <row r="19" spans="1:26" x14ac:dyDescent="0.25">
      <c r="A19">
        <v>0.10589922788171027</v>
      </c>
      <c r="B19" s="5" t="s">
        <v>39</v>
      </c>
      <c r="C19" s="5">
        <v>27001</v>
      </c>
      <c r="D19" s="5">
        <v>26262</v>
      </c>
      <c r="E19" s="7">
        <v>7300</v>
      </c>
      <c r="F19" s="5">
        <v>521</v>
      </c>
      <c r="G19" s="5">
        <v>0</v>
      </c>
      <c r="H19" s="7">
        <v>420</v>
      </c>
      <c r="I19" s="5">
        <v>240</v>
      </c>
      <c r="J19" s="7">
        <v>120</v>
      </c>
      <c r="K19" s="7">
        <v>1420</v>
      </c>
      <c r="L19" s="5">
        <v>15751</v>
      </c>
      <c r="M19" s="5">
        <v>1</v>
      </c>
      <c r="N19" s="5">
        <v>2</v>
      </c>
      <c r="O19" s="5">
        <v>1</v>
      </c>
      <c r="P19" s="1" t="s">
        <v>23</v>
      </c>
      <c r="Q19" s="1" t="s">
        <v>19</v>
      </c>
      <c r="S19" t="s">
        <v>318</v>
      </c>
      <c r="Y19">
        <f>COUNTIF(P2:P251, "B")</f>
        <v>62</v>
      </c>
    </row>
    <row r="20" spans="1:26" x14ac:dyDescent="0.25">
      <c r="A20">
        <v>0.11597033600878934</v>
      </c>
      <c r="B20" s="5" t="s">
        <v>40</v>
      </c>
      <c r="C20" s="5">
        <v>54060</v>
      </c>
      <c r="D20" s="5">
        <v>42529</v>
      </c>
      <c r="E20" s="7">
        <v>5214</v>
      </c>
      <c r="F20" s="5">
        <v>1043</v>
      </c>
      <c r="G20" s="5">
        <v>840</v>
      </c>
      <c r="H20" s="7">
        <v>2400</v>
      </c>
      <c r="I20" s="5">
        <v>0</v>
      </c>
      <c r="J20" s="7">
        <v>1200</v>
      </c>
      <c r="K20" s="7">
        <v>600</v>
      </c>
      <c r="L20" s="5">
        <v>19297</v>
      </c>
      <c r="M20" s="5">
        <v>0</v>
      </c>
      <c r="N20" s="5">
        <v>1</v>
      </c>
      <c r="O20" s="5">
        <v>1</v>
      </c>
      <c r="P20" s="1" t="s">
        <v>19</v>
      </c>
      <c r="Q20" s="1" t="s">
        <v>19</v>
      </c>
      <c r="S20" s="22" t="s">
        <v>319</v>
      </c>
      <c r="Y20">
        <f>COUNTIFS(Q2:Q251, "F", P2:P251, "B")</f>
        <v>25</v>
      </c>
    </row>
    <row r="21" spans="1:26" x14ac:dyDescent="0.25">
      <c r="A21">
        <v>0.11780144657734916</v>
      </c>
      <c r="B21" s="5" t="s">
        <v>41</v>
      </c>
      <c r="C21" s="5">
        <v>14300</v>
      </c>
      <c r="D21" s="5">
        <v>14054</v>
      </c>
      <c r="E21" s="7">
        <v>7821</v>
      </c>
      <c r="F21" s="5">
        <v>522</v>
      </c>
      <c r="G21" s="5">
        <v>1680</v>
      </c>
      <c r="H21" s="7">
        <v>3000</v>
      </c>
      <c r="I21" s="5">
        <v>600</v>
      </c>
      <c r="J21" s="7">
        <v>1440</v>
      </c>
      <c r="K21" s="7">
        <v>1700</v>
      </c>
      <c r="L21" s="5">
        <v>23493</v>
      </c>
      <c r="M21" s="5">
        <v>0</v>
      </c>
      <c r="N21" s="5">
        <v>2</v>
      </c>
      <c r="O21" s="5">
        <v>1</v>
      </c>
      <c r="P21" s="1" t="s">
        <v>18</v>
      </c>
      <c r="Q21" s="1" t="s">
        <v>26</v>
      </c>
      <c r="S21" t="s">
        <v>289</v>
      </c>
      <c r="Y21" s="18">
        <f>Y20/Y19</f>
        <v>0.40322580645161288</v>
      </c>
      <c r="Z21" s="18"/>
    </row>
    <row r="22" spans="1:26" x14ac:dyDescent="0.25">
      <c r="A22">
        <v>0.12848292489394819</v>
      </c>
      <c r="B22" s="5" t="s">
        <v>42</v>
      </c>
      <c r="C22" s="5">
        <v>13640</v>
      </c>
      <c r="D22" s="5">
        <v>13640</v>
      </c>
      <c r="E22" s="7">
        <v>3650</v>
      </c>
      <c r="F22" s="5">
        <v>0</v>
      </c>
      <c r="G22" s="5">
        <v>600</v>
      </c>
      <c r="H22" s="7">
        <v>600</v>
      </c>
      <c r="I22" s="5">
        <v>600</v>
      </c>
      <c r="J22" s="7">
        <v>600</v>
      </c>
      <c r="K22" s="7">
        <v>500</v>
      </c>
      <c r="L22" s="5">
        <v>8914</v>
      </c>
      <c r="M22" s="5">
        <v>0</v>
      </c>
      <c r="N22" s="5">
        <v>1</v>
      </c>
      <c r="O22" s="5">
        <v>0</v>
      </c>
      <c r="P22" s="1" t="s">
        <v>25</v>
      </c>
      <c r="Q22" s="1" t="s">
        <v>26</v>
      </c>
    </row>
    <row r="23" spans="1:26" x14ac:dyDescent="0.25">
      <c r="A23">
        <v>0.13458662678914762</v>
      </c>
      <c r="B23" s="5" t="s">
        <v>43</v>
      </c>
      <c r="C23" s="5">
        <v>108988</v>
      </c>
      <c r="D23" s="5">
        <v>85683</v>
      </c>
      <c r="E23" s="7">
        <v>4693</v>
      </c>
      <c r="F23" s="5">
        <v>521</v>
      </c>
      <c r="G23" s="5">
        <v>480</v>
      </c>
      <c r="H23" s="7">
        <v>720</v>
      </c>
      <c r="I23" s="5">
        <v>480</v>
      </c>
      <c r="J23" s="7">
        <v>1200</v>
      </c>
      <c r="K23" s="7">
        <v>1800</v>
      </c>
      <c r="L23" s="5">
        <v>13946</v>
      </c>
      <c r="M23" s="5">
        <v>0</v>
      </c>
      <c r="N23" s="5">
        <v>2</v>
      </c>
      <c r="O23" s="5">
        <v>1</v>
      </c>
      <c r="P23" s="1" t="s">
        <v>18</v>
      </c>
      <c r="Q23" s="1" t="s">
        <v>19</v>
      </c>
    </row>
    <row r="24" spans="1:26" x14ac:dyDescent="0.25">
      <c r="A24">
        <v>0.14465773491622669</v>
      </c>
      <c r="B24" s="5" t="s">
        <v>44</v>
      </c>
      <c r="C24" s="5">
        <v>123000</v>
      </c>
      <c r="D24" s="5">
        <v>82284</v>
      </c>
      <c r="E24" s="7">
        <v>5214</v>
      </c>
      <c r="F24" s="5">
        <v>3911</v>
      </c>
      <c r="G24" s="5">
        <v>480</v>
      </c>
      <c r="H24" s="7">
        <v>0</v>
      </c>
      <c r="I24" s="5">
        <v>600</v>
      </c>
      <c r="J24" s="7">
        <v>600</v>
      </c>
      <c r="K24" s="7">
        <v>600</v>
      </c>
      <c r="L24" s="5">
        <v>15209</v>
      </c>
      <c r="M24" s="5">
        <v>0</v>
      </c>
      <c r="N24" s="5">
        <v>1</v>
      </c>
      <c r="O24" s="5">
        <v>0</v>
      </c>
      <c r="P24" s="1" t="s">
        <v>23</v>
      </c>
      <c r="Q24" s="1" t="s">
        <v>26</v>
      </c>
      <c r="S24" s="23" t="s">
        <v>320</v>
      </c>
    </row>
    <row r="25" spans="1:26" x14ac:dyDescent="0.25">
      <c r="A25">
        <v>0.14496292001098668</v>
      </c>
      <c r="B25" s="5" t="s">
        <v>45</v>
      </c>
      <c r="C25" s="5">
        <v>71342</v>
      </c>
      <c r="D25" s="5">
        <v>59373</v>
      </c>
      <c r="E25" s="7">
        <v>15642</v>
      </c>
      <c r="F25" s="5">
        <v>521</v>
      </c>
      <c r="G25" s="5">
        <v>540</v>
      </c>
      <c r="H25" s="7">
        <v>2250</v>
      </c>
      <c r="I25" s="5">
        <v>3300</v>
      </c>
      <c r="J25" s="7">
        <v>1140</v>
      </c>
      <c r="K25" s="7">
        <v>1275</v>
      </c>
      <c r="L25" s="5">
        <v>37302</v>
      </c>
      <c r="M25" s="5">
        <v>1</v>
      </c>
      <c r="N25" s="5">
        <v>3</v>
      </c>
      <c r="O25" s="5">
        <v>1</v>
      </c>
      <c r="P25" s="1" t="s">
        <v>19</v>
      </c>
      <c r="Q25" s="1" t="s">
        <v>26</v>
      </c>
      <c r="S25" t="s">
        <v>321</v>
      </c>
      <c r="V25">
        <f>COUNTIF(Q2:Q251, "M")</f>
        <v>137</v>
      </c>
    </row>
    <row r="26" spans="1:26" x14ac:dyDescent="0.25">
      <c r="A26">
        <v>0.15076143681142612</v>
      </c>
      <c r="B26" s="5" t="s">
        <v>46</v>
      </c>
      <c r="C26" s="5">
        <v>72000</v>
      </c>
      <c r="D26" s="5">
        <v>59175</v>
      </c>
      <c r="E26" s="7">
        <v>6257</v>
      </c>
      <c r="F26" s="5">
        <v>3389</v>
      </c>
      <c r="G26" s="5">
        <v>2400</v>
      </c>
      <c r="H26" s="7">
        <v>2280</v>
      </c>
      <c r="I26" s="5">
        <v>300</v>
      </c>
      <c r="J26" s="7">
        <v>690</v>
      </c>
      <c r="K26" s="7">
        <v>1550</v>
      </c>
      <c r="L26" s="5">
        <v>24631</v>
      </c>
      <c r="M26" s="5">
        <v>0</v>
      </c>
      <c r="N26" s="5">
        <v>2</v>
      </c>
      <c r="O26" s="5">
        <v>1</v>
      </c>
      <c r="P26" s="1" t="s">
        <v>23</v>
      </c>
      <c r="Q26" s="1" t="s">
        <v>19</v>
      </c>
      <c r="S26" t="s">
        <v>322</v>
      </c>
      <c r="X26">
        <f>COUNTIFS(Q2:Q251, "M", P2:P251, "M")</f>
        <v>25</v>
      </c>
    </row>
    <row r="27" spans="1:26" x14ac:dyDescent="0.25">
      <c r="A27">
        <v>0.15961180455946533</v>
      </c>
      <c r="B27" s="5" t="s">
        <v>47</v>
      </c>
      <c r="C27" s="5">
        <v>283447</v>
      </c>
      <c r="D27" s="5">
        <v>194154</v>
      </c>
      <c r="E27" s="7">
        <v>6257</v>
      </c>
      <c r="F27" s="5">
        <v>1564</v>
      </c>
      <c r="G27" s="5">
        <v>2400</v>
      </c>
      <c r="H27" s="7">
        <v>720</v>
      </c>
      <c r="I27" s="5">
        <v>1200</v>
      </c>
      <c r="J27" s="7">
        <v>2400</v>
      </c>
      <c r="K27" s="7">
        <v>930</v>
      </c>
      <c r="L27" s="5">
        <v>34053</v>
      </c>
      <c r="M27" s="5">
        <v>0</v>
      </c>
      <c r="N27" s="5">
        <v>3</v>
      </c>
      <c r="O27" s="5">
        <v>1</v>
      </c>
      <c r="P27" s="1" t="s">
        <v>18</v>
      </c>
      <c r="Q27" s="1" t="s">
        <v>26</v>
      </c>
      <c r="S27" t="s">
        <v>289</v>
      </c>
      <c r="U27" s="18">
        <f>X26/V25</f>
        <v>0.18248175182481752</v>
      </c>
    </row>
    <row r="28" spans="1:26" x14ac:dyDescent="0.25">
      <c r="A28">
        <v>0.16418958098086492</v>
      </c>
      <c r="B28" s="5" t="s">
        <v>48</v>
      </c>
      <c r="C28" s="5">
        <v>13949</v>
      </c>
      <c r="D28" s="5">
        <v>13138</v>
      </c>
      <c r="E28" s="7">
        <v>6257</v>
      </c>
      <c r="F28" s="5">
        <v>2086</v>
      </c>
      <c r="G28" s="5">
        <v>240</v>
      </c>
      <c r="H28" s="7">
        <v>600</v>
      </c>
      <c r="I28" s="5">
        <v>360</v>
      </c>
      <c r="J28" s="7">
        <v>0</v>
      </c>
      <c r="K28" s="7">
        <v>165</v>
      </c>
      <c r="L28" s="5">
        <v>9708</v>
      </c>
      <c r="M28" s="5">
        <v>0</v>
      </c>
      <c r="N28" s="5">
        <v>1</v>
      </c>
      <c r="O28" s="5">
        <v>0</v>
      </c>
      <c r="P28" s="1" t="s">
        <v>25</v>
      </c>
      <c r="Q28" s="1" t="s">
        <v>26</v>
      </c>
    </row>
    <row r="29" spans="1:26" x14ac:dyDescent="0.25">
      <c r="A29">
        <v>0.17090365306558428</v>
      </c>
      <c r="B29" s="5" t="s">
        <v>49</v>
      </c>
      <c r="C29" s="5">
        <v>14532</v>
      </c>
      <c r="D29" s="5">
        <v>14532</v>
      </c>
      <c r="E29" s="7">
        <v>4953</v>
      </c>
      <c r="F29" s="5">
        <v>0</v>
      </c>
      <c r="G29" s="5">
        <v>624</v>
      </c>
      <c r="H29" s="7">
        <v>60</v>
      </c>
      <c r="I29" s="5">
        <v>60</v>
      </c>
      <c r="J29" s="7">
        <v>120</v>
      </c>
      <c r="K29" s="7">
        <v>5</v>
      </c>
      <c r="L29" s="5">
        <v>6358</v>
      </c>
      <c r="M29" s="5">
        <v>0</v>
      </c>
      <c r="N29" s="5">
        <v>1</v>
      </c>
      <c r="O29" s="5">
        <v>1</v>
      </c>
      <c r="P29" s="1" t="s">
        <v>18</v>
      </c>
      <c r="Q29" s="1" t="s">
        <v>26</v>
      </c>
    </row>
    <row r="30" spans="1:26" x14ac:dyDescent="0.25">
      <c r="A30">
        <v>0.17090365306558428</v>
      </c>
      <c r="B30" s="5" t="s">
        <v>50</v>
      </c>
      <c r="C30" s="5">
        <v>70928</v>
      </c>
      <c r="D30" s="5">
        <v>56940</v>
      </c>
      <c r="E30" s="7">
        <v>19553</v>
      </c>
      <c r="F30" s="5">
        <v>0</v>
      </c>
      <c r="G30" s="5">
        <v>480</v>
      </c>
      <c r="H30" s="7">
        <v>1740</v>
      </c>
      <c r="I30" s="5">
        <v>1380</v>
      </c>
      <c r="J30" s="7">
        <v>1080</v>
      </c>
      <c r="K30" s="7">
        <v>1475</v>
      </c>
      <c r="L30" s="5">
        <v>34118</v>
      </c>
      <c r="M30" s="5">
        <v>3</v>
      </c>
      <c r="N30" s="5">
        <v>2</v>
      </c>
      <c r="O30" s="5">
        <v>1</v>
      </c>
      <c r="P30" s="1" t="s">
        <v>19</v>
      </c>
      <c r="Q30" s="1" t="s">
        <v>26</v>
      </c>
    </row>
    <row r="31" spans="1:26" x14ac:dyDescent="0.25">
      <c r="A31">
        <v>0.18036439100314341</v>
      </c>
      <c r="B31" s="5" t="s">
        <v>51</v>
      </c>
      <c r="C31" s="5">
        <v>180061</v>
      </c>
      <c r="D31" s="5">
        <v>127627</v>
      </c>
      <c r="E31" s="7">
        <v>7821</v>
      </c>
      <c r="F31" s="5">
        <v>1043</v>
      </c>
      <c r="G31" s="5">
        <v>2100</v>
      </c>
      <c r="H31" s="7">
        <v>3240</v>
      </c>
      <c r="I31" s="5">
        <v>3600</v>
      </c>
      <c r="J31" s="7">
        <v>1860</v>
      </c>
      <c r="K31" s="7">
        <v>1400</v>
      </c>
      <c r="L31" s="5">
        <v>30684</v>
      </c>
      <c r="M31" s="5">
        <v>0</v>
      </c>
      <c r="N31" s="5">
        <v>2</v>
      </c>
      <c r="O31" s="5">
        <v>0</v>
      </c>
      <c r="P31" s="1" t="s">
        <v>23</v>
      </c>
      <c r="Q31" s="1" t="s">
        <v>19</v>
      </c>
    </row>
    <row r="32" spans="1:26" x14ac:dyDescent="0.25">
      <c r="A32">
        <v>0.19409772026734215</v>
      </c>
      <c r="B32" s="5" t="s">
        <v>52</v>
      </c>
      <c r="C32" s="5">
        <v>87000</v>
      </c>
      <c r="D32" s="5">
        <v>69958</v>
      </c>
      <c r="E32" s="7">
        <v>10428</v>
      </c>
      <c r="F32" s="5">
        <v>782</v>
      </c>
      <c r="G32" s="5">
        <v>600</v>
      </c>
      <c r="H32" s="7">
        <v>3000</v>
      </c>
      <c r="I32" s="5">
        <v>1920</v>
      </c>
      <c r="J32" s="7">
        <v>1140</v>
      </c>
      <c r="K32" s="7">
        <v>800</v>
      </c>
      <c r="L32" s="5">
        <v>35073</v>
      </c>
      <c r="M32" s="5">
        <v>0</v>
      </c>
      <c r="N32" s="5">
        <v>2</v>
      </c>
      <c r="O32" s="5">
        <v>1</v>
      </c>
      <c r="P32" s="1" t="s">
        <v>23</v>
      </c>
      <c r="Q32" s="1" t="s">
        <v>26</v>
      </c>
    </row>
    <row r="33" spans="1:17" x14ac:dyDescent="0.25">
      <c r="A33">
        <v>0.2053895687734611</v>
      </c>
      <c r="B33" s="5" t="s">
        <v>53</v>
      </c>
      <c r="C33" s="5">
        <v>38254</v>
      </c>
      <c r="D33" s="5">
        <v>34533</v>
      </c>
      <c r="E33" s="7">
        <v>7821</v>
      </c>
      <c r="F33" s="5">
        <v>0</v>
      </c>
      <c r="G33" s="5">
        <v>480</v>
      </c>
      <c r="H33" s="7">
        <v>720</v>
      </c>
      <c r="I33" s="5">
        <v>600</v>
      </c>
      <c r="J33" s="7">
        <v>1080</v>
      </c>
      <c r="K33" s="7">
        <v>660</v>
      </c>
      <c r="L33" s="5">
        <v>11861</v>
      </c>
      <c r="M33" s="5">
        <v>1</v>
      </c>
      <c r="N33" s="5">
        <v>2</v>
      </c>
      <c r="O33" s="5">
        <v>0</v>
      </c>
      <c r="P33" s="1" t="s">
        <v>54</v>
      </c>
      <c r="Q33" s="1" t="s">
        <v>19</v>
      </c>
    </row>
    <row r="34" spans="1:17" x14ac:dyDescent="0.25">
      <c r="A34">
        <v>0.20569475386822109</v>
      </c>
      <c r="B34" s="5" t="s">
        <v>55</v>
      </c>
      <c r="C34" s="5">
        <v>144139</v>
      </c>
      <c r="D34" s="5">
        <v>106705</v>
      </c>
      <c r="E34" s="7">
        <v>8082</v>
      </c>
      <c r="F34" s="5">
        <v>913</v>
      </c>
      <c r="G34" s="5">
        <v>960</v>
      </c>
      <c r="H34" s="7">
        <v>1800</v>
      </c>
      <c r="I34" s="5">
        <v>600</v>
      </c>
      <c r="J34" s="7">
        <v>600</v>
      </c>
      <c r="K34" s="7">
        <v>1398</v>
      </c>
      <c r="L34" s="5">
        <v>20515</v>
      </c>
      <c r="M34" s="5">
        <v>0</v>
      </c>
      <c r="N34" s="5">
        <v>2</v>
      </c>
      <c r="O34" s="5">
        <v>1</v>
      </c>
      <c r="P34" s="1" t="s">
        <v>23</v>
      </c>
      <c r="Q34" s="1" t="s">
        <v>19</v>
      </c>
    </row>
    <row r="35" spans="1:17" x14ac:dyDescent="0.25">
      <c r="A35">
        <v>0.21454512161626027</v>
      </c>
      <c r="B35" s="5" t="s">
        <v>56</v>
      </c>
      <c r="C35" s="5">
        <v>24371</v>
      </c>
      <c r="D35" s="5">
        <v>21920</v>
      </c>
      <c r="E35" s="7">
        <v>6257</v>
      </c>
      <c r="F35" s="5">
        <v>209</v>
      </c>
      <c r="G35" s="5">
        <v>0</v>
      </c>
      <c r="H35" s="7">
        <v>300</v>
      </c>
      <c r="I35" s="5">
        <v>120</v>
      </c>
      <c r="J35" s="7">
        <v>720</v>
      </c>
      <c r="K35" s="7">
        <v>70</v>
      </c>
      <c r="L35" s="5">
        <v>7928</v>
      </c>
      <c r="M35" s="5">
        <v>0</v>
      </c>
      <c r="N35" s="5">
        <v>1</v>
      </c>
      <c r="O35" s="5">
        <v>1</v>
      </c>
      <c r="P35" s="1" t="s">
        <v>54</v>
      </c>
      <c r="Q35" s="1" t="s">
        <v>26</v>
      </c>
    </row>
    <row r="36" spans="1:17" x14ac:dyDescent="0.25">
      <c r="A36">
        <v>0.22186956389049961</v>
      </c>
      <c r="B36" s="5" t="s">
        <v>57</v>
      </c>
      <c r="C36" s="5">
        <v>104082</v>
      </c>
      <c r="D36" s="5">
        <v>82296</v>
      </c>
      <c r="E36" s="7">
        <v>4432</v>
      </c>
      <c r="F36" s="5">
        <v>2086</v>
      </c>
      <c r="G36" s="5">
        <v>600</v>
      </c>
      <c r="H36" s="7">
        <v>480</v>
      </c>
      <c r="I36" s="5">
        <v>540</v>
      </c>
      <c r="J36" s="7">
        <v>1320</v>
      </c>
      <c r="K36" s="7">
        <v>570</v>
      </c>
      <c r="L36" s="5">
        <v>14089</v>
      </c>
      <c r="M36" s="5">
        <v>0</v>
      </c>
      <c r="N36" s="5">
        <v>2</v>
      </c>
      <c r="O36" s="5">
        <v>0</v>
      </c>
      <c r="P36" s="1" t="s">
        <v>23</v>
      </c>
      <c r="Q36" s="1" t="s">
        <v>26</v>
      </c>
    </row>
    <row r="37" spans="1:17" x14ac:dyDescent="0.25">
      <c r="A37">
        <v>0.22247993408001954</v>
      </c>
      <c r="B37" s="5" t="s">
        <v>58</v>
      </c>
      <c r="C37" s="5">
        <v>50640</v>
      </c>
      <c r="D37" s="5">
        <v>50640</v>
      </c>
      <c r="E37" s="7">
        <v>14599</v>
      </c>
      <c r="F37" s="5">
        <v>261</v>
      </c>
      <c r="G37" s="5">
        <v>0</v>
      </c>
      <c r="H37" s="7">
        <v>1920</v>
      </c>
      <c r="I37" s="5">
        <v>1920</v>
      </c>
      <c r="J37" s="7">
        <v>2160</v>
      </c>
      <c r="K37" s="7">
        <v>800</v>
      </c>
      <c r="L37" s="5">
        <v>33845</v>
      </c>
      <c r="M37" s="5">
        <v>0</v>
      </c>
      <c r="N37" s="5">
        <v>2</v>
      </c>
      <c r="O37" s="5">
        <v>1</v>
      </c>
      <c r="P37" s="1" t="s">
        <v>19</v>
      </c>
      <c r="Q37" s="1" t="s">
        <v>19</v>
      </c>
    </row>
    <row r="38" spans="1:17" x14ac:dyDescent="0.25">
      <c r="A38">
        <v>0.22339548936429945</v>
      </c>
      <c r="B38" s="5" t="s">
        <v>59</v>
      </c>
      <c r="C38" s="5">
        <v>62100</v>
      </c>
      <c r="D38" s="5">
        <v>52115</v>
      </c>
      <c r="E38" s="7">
        <v>6257</v>
      </c>
      <c r="F38" s="5">
        <v>131</v>
      </c>
      <c r="G38" s="5">
        <v>480</v>
      </c>
      <c r="H38" s="7">
        <v>900</v>
      </c>
      <c r="I38" s="5">
        <v>1320</v>
      </c>
      <c r="J38" s="7">
        <v>600</v>
      </c>
      <c r="K38" s="7">
        <v>1000</v>
      </c>
      <c r="L38" s="5">
        <v>18498</v>
      </c>
      <c r="M38" s="5">
        <v>0</v>
      </c>
      <c r="N38" s="5">
        <v>2</v>
      </c>
      <c r="O38" s="5">
        <v>1</v>
      </c>
      <c r="P38" s="1" t="s">
        <v>23</v>
      </c>
      <c r="Q38" s="1" t="s">
        <v>26</v>
      </c>
    </row>
    <row r="39" spans="1:17" x14ac:dyDescent="0.25">
      <c r="A39">
        <v>0.22431104464857937</v>
      </c>
      <c r="B39" s="5" t="s">
        <v>60</v>
      </c>
      <c r="C39" s="5">
        <v>114436</v>
      </c>
      <c r="D39" s="5">
        <v>97234</v>
      </c>
      <c r="E39" s="7">
        <v>10689</v>
      </c>
      <c r="F39" s="5">
        <v>261</v>
      </c>
      <c r="G39" s="5">
        <v>180</v>
      </c>
      <c r="H39" s="7">
        <v>1200</v>
      </c>
      <c r="I39" s="5">
        <v>240</v>
      </c>
      <c r="J39" s="7">
        <v>780</v>
      </c>
      <c r="K39" s="7">
        <v>1670</v>
      </c>
      <c r="L39" s="5">
        <v>19185</v>
      </c>
      <c r="M39" s="5">
        <v>0</v>
      </c>
      <c r="N39" s="5">
        <v>3</v>
      </c>
      <c r="O39" s="5">
        <v>1</v>
      </c>
      <c r="P39" s="1" t="s">
        <v>25</v>
      </c>
      <c r="Q39" s="1" t="s">
        <v>19</v>
      </c>
    </row>
    <row r="40" spans="1:17" x14ac:dyDescent="0.25">
      <c r="A40">
        <v>0.22675252540665913</v>
      </c>
      <c r="B40" s="5" t="s">
        <v>61</v>
      </c>
      <c r="C40" s="5">
        <v>18000</v>
      </c>
      <c r="D40" s="5">
        <v>17724</v>
      </c>
      <c r="E40" s="7">
        <v>6257</v>
      </c>
      <c r="F40" s="5">
        <v>261</v>
      </c>
      <c r="G40" s="5">
        <v>240</v>
      </c>
      <c r="H40" s="7">
        <v>1680</v>
      </c>
      <c r="I40" s="5">
        <v>1680</v>
      </c>
      <c r="J40" s="7">
        <v>600</v>
      </c>
      <c r="K40" s="7">
        <v>400</v>
      </c>
      <c r="L40" s="5">
        <v>15802</v>
      </c>
      <c r="M40" s="5">
        <v>0</v>
      </c>
      <c r="N40" s="5">
        <v>2</v>
      </c>
      <c r="O40" s="5">
        <v>1</v>
      </c>
      <c r="P40" s="1" t="s">
        <v>25</v>
      </c>
      <c r="Q40" s="1" t="s">
        <v>26</v>
      </c>
    </row>
    <row r="41" spans="1:17" x14ac:dyDescent="0.25">
      <c r="A41">
        <v>0.23438215277565844</v>
      </c>
      <c r="B41" s="5" t="s">
        <v>62</v>
      </c>
      <c r="C41" s="5">
        <v>120060</v>
      </c>
      <c r="D41" s="5">
        <v>91802</v>
      </c>
      <c r="E41" s="7">
        <v>10428</v>
      </c>
      <c r="F41" s="5">
        <v>2607</v>
      </c>
      <c r="G41" s="5">
        <v>4800</v>
      </c>
      <c r="H41" s="7">
        <v>2400</v>
      </c>
      <c r="I41" s="5">
        <v>2400</v>
      </c>
      <c r="J41" s="7">
        <v>2400</v>
      </c>
      <c r="K41" s="7">
        <v>1000</v>
      </c>
      <c r="L41" s="5">
        <v>49635</v>
      </c>
      <c r="M41" s="5">
        <v>0</v>
      </c>
      <c r="N41" s="5">
        <v>3</v>
      </c>
      <c r="O41" s="5">
        <v>1</v>
      </c>
      <c r="P41" s="1" t="s">
        <v>19</v>
      </c>
      <c r="Q41" s="1" t="s">
        <v>19</v>
      </c>
    </row>
    <row r="42" spans="1:17" x14ac:dyDescent="0.25">
      <c r="A42">
        <v>0.24353770561845761</v>
      </c>
      <c r="B42" s="5" t="s">
        <v>63</v>
      </c>
      <c r="C42" s="5">
        <v>64234</v>
      </c>
      <c r="D42" s="5">
        <v>55625</v>
      </c>
      <c r="E42" s="7">
        <v>10428</v>
      </c>
      <c r="F42" s="5">
        <v>0</v>
      </c>
      <c r="G42" s="5">
        <v>720</v>
      </c>
      <c r="H42" s="7">
        <v>1440</v>
      </c>
      <c r="I42" s="5">
        <v>600</v>
      </c>
      <c r="J42" s="7">
        <v>1200</v>
      </c>
      <c r="K42" s="7">
        <v>2000</v>
      </c>
      <c r="L42" s="5">
        <v>24048</v>
      </c>
      <c r="M42" s="5">
        <v>0</v>
      </c>
      <c r="N42" s="5">
        <v>3</v>
      </c>
      <c r="O42" s="5">
        <v>1</v>
      </c>
      <c r="P42" s="1" t="s">
        <v>23</v>
      </c>
      <c r="Q42" s="1" t="s">
        <v>19</v>
      </c>
    </row>
    <row r="43" spans="1:17" x14ac:dyDescent="0.25">
      <c r="A43">
        <v>0.24903103732413709</v>
      </c>
      <c r="B43" s="5" t="s">
        <v>64</v>
      </c>
      <c r="C43" s="5">
        <v>61399</v>
      </c>
      <c r="D43" s="5">
        <v>52881</v>
      </c>
      <c r="E43" s="7">
        <v>10428</v>
      </c>
      <c r="F43" s="5">
        <v>3128</v>
      </c>
      <c r="G43" s="5">
        <v>1200</v>
      </c>
      <c r="H43" s="7">
        <v>720</v>
      </c>
      <c r="I43" s="5">
        <v>1200</v>
      </c>
      <c r="J43" s="7">
        <v>4800</v>
      </c>
      <c r="K43" s="7">
        <v>2300</v>
      </c>
      <c r="L43" s="5">
        <v>29340</v>
      </c>
      <c r="M43" s="5">
        <v>1</v>
      </c>
      <c r="N43" s="5">
        <v>3</v>
      </c>
      <c r="O43" s="5">
        <v>0</v>
      </c>
      <c r="P43" s="1" t="s">
        <v>18</v>
      </c>
      <c r="Q43" s="1" t="s">
        <v>19</v>
      </c>
    </row>
    <row r="44" spans="1:17" x14ac:dyDescent="0.25">
      <c r="A44">
        <v>0.25391399884029664</v>
      </c>
      <c r="B44" s="5" t="s">
        <v>65</v>
      </c>
      <c r="C44" s="5">
        <v>74166</v>
      </c>
      <c r="D44" s="5">
        <v>62086</v>
      </c>
      <c r="E44" s="7">
        <v>10428</v>
      </c>
      <c r="F44" s="5">
        <v>1304</v>
      </c>
      <c r="G44" s="5">
        <v>2400</v>
      </c>
      <c r="H44" s="7">
        <v>3300</v>
      </c>
      <c r="I44" s="5">
        <v>900</v>
      </c>
      <c r="J44" s="7">
        <v>1440</v>
      </c>
      <c r="K44" s="7">
        <v>1400</v>
      </c>
      <c r="L44" s="5">
        <v>23772</v>
      </c>
      <c r="M44" s="5">
        <v>2</v>
      </c>
      <c r="N44" s="5">
        <v>2</v>
      </c>
      <c r="O44" s="5">
        <v>0</v>
      </c>
      <c r="P44" s="1" t="s">
        <v>19</v>
      </c>
      <c r="Q44" s="1" t="s">
        <v>19</v>
      </c>
    </row>
    <row r="45" spans="1:17" x14ac:dyDescent="0.25">
      <c r="A45">
        <v>0.26551103244117558</v>
      </c>
      <c r="B45" s="5" t="s">
        <v>66</v>
      </c>
      <c r="C45" s="5">
        <v>13279</v>
      </c>
      <c r="D45" s="5">
        <v>13279</v>
      </c>
      <c r="E45" s="7">
        <v>3128</v>
      </c>
      <c r="F45" s="5">
        <v>1304</v>
      </c>
      <c r="G45" s="5">
        <v>0</v>
      </c>
      <c r="H45" s="7">
        <v>720</v>
      </c>
      <c r="I45" s="5">
        <v>0</v>
      </c>
      <c r="J45" s="7">
        <v>504</v>
      </c>
      <c r="K45" s="7">
        <v>150</v>
      </c>
      <c r="L45" s="5">
        <v>6356</v>
      </c>
      <c r="M45" s="5">
        <v>0</v>
      </c>
      <c r="N45" s="5">
        <v>1</v>
      </c>
      <c r="O45" s="5">
        <v>1</v>
      </c>
      <c r="P45" s="1" t="s">
        <v>54</v>
      </c>
      <c r="Q45" s="1" t="s">
        <v>26</v>
      </c>
    </row>
    <row r="46" spans="1:17" x14ac:dyDescent="0.25">
      <c r="A46">
        <v>0.27954954680013427</v>
      </c>
      <c r="B46" s="5" t="s">
        <v>67</v>
      </c>
      <c r="C46" s="5">
        <v>26198</v>
      </c>
      <c r="D46" s="5">
        <v>26198</v>
      </c>
      <c r="E46" s="7">
        <v>3128</v>
      </c>
      <c r="F46" s="5">
        <v>0</v>
      </c>
      <c r="G46" s="5">
        <v>2400</v>
      </c>
      <c r="H46" s="7">
        <v>600</v>
      </c>
      <c r="I46" s="5">
        <v>0</v>
      </c>
      <c r="J46" s="7">
        <v>600</v>
      </c>
      <c r="K46" s="7">
        <v>650</v>
      </c>
      <c r="L46" s="5">
        <v>9978</v>
      </c>
      <c r="M46" s="5">
        <v>0</v>
      </c>
      <c r="N46" s="5">
        <v>1</v>
      </c>
      <c r="O46" s="5">
        <v>1</v>
      </c>
      <c r="P46" s="1" t="s">
        <v>18</v>
      </c>
      <c r="Q46" s="1" t="s">
        <v>26</v>
      </c>
    </row>
    <row r="47" spans="1:17" x14ac:dyDescent="0.25">
      <c r="A47">
        <v>0.30823694570757165</v>
      </c>
      <c r="B47" s="5" t="s">
        <v>68</v>
      </c>
      <c r="C47" s="5">
        <v>131000</v>
      </c>
      <c r="D47" s="5">
        <v>100211</v>
      </c>
      <c r="E47" s="7">
        <v>6518</v>
      </c>
      <c r="F47" s="5">
        <v>1564</v>
      </c>
      <c r="G47" s="5">
        <v>3000</v>
      </c>
      <c r="H47" s="7">
        <v>5400</v>
      </c>
      <c r="I47" s="5">
        <v>2400</v>
      </c>
      <c r="J47" s="7">
        <v>1680</v>
      </c>
      <c r="K47" s="7">
        <v>650</v>
      </c>
      <c r="L47" s="5">
        <v>30193</v>
      </c>
      <c r="M47" s="5">
        <v>0</v>
      </c>
      <c r="N47" s="5">
        <v>2</v>
      </c>
      <c r="O47" s="5">
        <v>1</v>
      </c>
      <c r="P47" s="1" t="s">
        <v>25</v>
      </c>
      <c r="Q47" s="1" t="s">
        <v>26</v>
      </c>
    </row>
    <row r="48" spans="1:17" x14ac:dyDescent="0.25">
      <c r="A48">
        <v>0.31067842646565141</v>
      </c>
      <c r="B48" s="5" t="s">
        <v>69</v>
      </c>
      <c r="C48" s="5">
        <v>257141</v>
      </c>
      <c r="D48" s="5">
        <v>170726</v>
      </c>
      <c r="E48" s="7">
        <v>10428</v>
      </c>
      <c r="F48" s="5">
        <v>1304</v>
      </c>
      <c r="G48" s="5">
        <v>1800</v>
      </c>
      <c r="H48" s="7">
        <v>600</v>
      </c>
      <c r="I48" s="5">
        <v>1200</v>
      </c>
      <c r="J48" s="7">
        <v>300</v>
      </c>
      <c r="K48" s="7">
        <v>900</v>
      </c>
      <c r="L48" s="5">
        <v>25732</v>
      </c>
      <c r="M48" s="5">
        <v>4</v>
      </c>
      <c r="N48" s="5">
        <v>2</v>
      </c>
      <c r="O48" s="5">
        <v>1</v>
      </c>
      <c r="P48" s="1" t="s">
        <v>25</v>
      </c>
      <c r="Q48" s="1" t="s">
        <v>19</v>
      </c>
    </row>
    <row r="49" spans="1:17" x14ac:dyDescent="0.25">
      <c r="A49">
        <v>0.32013916440321055</v>
      </c>
      <c r="B49" s="5" t="s">
        <v>70</v>
      </c>
      <c r="C49" s="5">
        <v>117450</v>
      </c>
      <c r="D49" s="5">
        <v>88736</v>
      </c>
      <c r="E49" s="7">
        <v>10168</v>
      </c>
      <c r="F49" s="5">
        <v>1825</v>
      </c>
      <c r="G49" s="5">
        <v>360</v>
      </c>
      <c r="H49" s="7">
        <v>1080</v>
      </c>
      <c r="I49" s="5">
        <v>360</v>
      </c>
      <c r="J49" s="7">
        <v>420</v>
      </c>
      <c r="K49" s="7">
        <v>2100</v>
      </c>
      <c r="L49" s="5">
        <v>23583</v>
      </c>
      <c r="M49" s="5">
        <v>0</v>
      </c>
      <c r="N49" s="5">
        <v>2</v>
      </c>
      <c r="O49" s="5">
        <v>1</v>
      </c>
      <c r="P49" s="1" t="s">
        <v>23</v>
      </c>
      <c r="Q49" s="1" t="s">
        <v>26</v>
      </c>
    </row>
    <row r="50" spans="1:17" x14ac:dyDescent="0.25">
      <c r="A50">
        <v>0.32074953459273048</v>
      </c>
      <c r="B50" s="5" t="s">
        <v>71</v>
      </c>
      <c r="C50" s="5">
        <v>29552</v>
      </c>
      <c r="D50" s="5">
        <v>29552</v>
      </c>
      <c r="E50" s="7">
        <v>5214</v>
      </c>
      <c r="F50" s="5">
        <v>0</v>
      </c>
      <c r="G50" s="5">
        <v>0</v>
      </c>
      <c r="H50" s="7">
        <v>600</v>
      </c>
      <c r="I50" s="5">
        <v>480</v>
      </c>
      <c r="J50" s="7">
        <v>1200</v>
      </c>
      <c r="K50" s="7">
        <v>530</v>
      </c>
      <c r="L50" s="5">
        <v>13464</v>
      </c>
      <c r="M50" s="5">
        <v>0</v>
      </c>
      <c r="N50" s="5">
        <v>2</v>
      </c>
      <c r="O50" s="5">
        <v>1</v>
      </c>
      <c r="P50" s="1" t="s">
        <v>25</v>
      </c>
      <c r="Q50" s="1" t="s">
        <v>19</v>
      </c>
    </row>
    <row r="51" spans="1:17" x14ac:dyDescent="0.25">
      <c r="A51">
        <v>0.32319101535081024</v>
      </c>
      <c r="B51" s="5" t="s">
        <v>72</v>
      </c>
      <c r="C51" s="5">
        <v>57000</v>
      </c>
      <c r="D51" s="5">
        <v>44637</v>
      </c>
      <c r="E51" s="7">
        <v>6257</v>
      </c>
      <c r="F51" s="5">
        <v>521</v>
      </c>
      <c r="G51" s="5">
        <v>600</v>
      </c>
      <c r="H51" s="7">
        <v>1440</v>
      </c>
      <c r="I51" s="5">
        <v>1200</v>
      </c>
      <c r="J51" s="7">
        <v>1800</v>
      </c>
      <c r="K51" s="7">
        <v>1000</v>
      </c>
      <c r="L51" s="5">
        <v>27542</v>
      </c>
      <c r="M51" s="5">
        <v>0</v>
      </c>
      <c r="N51" s="5">
        <v>1</v>
      </c>
      <c r="O51" s="5">
        <v>1</v>
      </c>
      <c r="P51" s="1" t="s">
        <v>54</v>
      </c>
      <c r="Q51" s="1" t="s">
        <v>26</v>
      </c>
    </row>
    <row r="52" spans="1:17" x14ac:dyDescent="0.25">
      <c r="A52">
        <v>0.33631397442548905</v>
      </c>
      <c r="B52" s="5" t="s">
        <v>73</v>
      </c>
      <c r="C52" s="5">
        <v>42270</v>
      </c>
      <c r="D52" s="5">
        <v>37049</v>
      </c>
      <c r="E52" s="7">
        <v>6778</v>
      </c>
      <c r="F52" s="5">
        <v>0</v>
      </c>
      <c r="G52" s="5">
        <v>180</v>
      </c>
      <c r="H52" s="7">
        <v>3000</v>
      </c>
      <c r="I52" s="5">
        <v>240</v>
      </c>
      <c r="J52" s="7">
        <v>1200</v>
      </c>
      <c r="K52" s="7">
        <v>900</v>
      </c>
      <c r="L52" s="5">
        <v>14048</v>
      </c>
      <c r="M52" s="5">
        <v>1</v>
      </c>
      <c r="N52" s="5">
        <v>1</v>
      </c>
      <c r="O52" s="5">
        <v>0</v>
      </c>
      <c r="P52" s="1" t="s">
        <v>25</v>
      </c>
      <c r="Q52" s="1" t="s">
        <v>19</v>
      </c>
    </row>
    <row r="53" spans="1:17" x14ac:dyDescent="0.25">
      <c r="A53">
        <v>0.34485915707876824</v>
      </c>
      <c r="B53" s="5" t="s">
        <v>74</v>
      </c>
      <c r="C53" s="5">
        <v>21528</v>
      </c>
      <c r="D53" s="5">
        <v>21528</v>
      </c>
      <c r="E53" s="7">
        <v>4171</v>
      </c>
      <c r="F53" s="5">
        <v>1564</v>
      </c>
      <c r="G53" s="5">
        <v>0</v>
      </c>
      <c r="H53" s="7">
        <v>0</v>
      </c>
      <c r="I53" s="5">
        <v>0</v>
      </c>
      <c r="J53" s="7">
        <v>3840</v>
      </c>
      <c r="K53" s="7">
        <v>1020</v>
      </c>
      <c r="L53" s="5">
        <v>13523</v>
      </c>
      <c r="M53" s="5">
        <v>2</v>
      </c>
      <c r="N53" s="5">
        <v>1</v>
      </c>
      <c r="O53" s="5">
        <v>0</v>
      </c>
      <c r="P53" s="1" t="s">
        <v>18</v>
      </c>
      <c r="Q53" s="1" t="s">
        <v>19</v>
      </c>
    </row>
    <row r="54" spans="1:17" x14ac:dyDescent="0.25">
      <c r="A54">
        <v>0.35096285897396773</v>
      </c>
      <c r="B54" s="5" t="s">
        <v>75</v>
      </c>
      <c r="C54" s="5">
        <v>102742</v>
      </c>
      <c r="D54" s="5">
        <v>87434</v>
      </c>
      <c r="E54" s="7">
        <v>14339</v>
      </c>
      <c r="F54" s="5">
        <v>2607</v>
      </c>
      <c r="G54" s="5">
        <v>900</v>
      </c>
      <c r="H54" s="7">
        <v>1200</v>
      </c>
      <c r="I54" s="5">
        <v>900</v>
      </c>
      <c r="J54" s="7">
        <v>2100</v>
      </c>
      <c r="K54" s="7">
        <v>800</v>
      </c>
      <c r="L54" s="5">
        <v>34546</v>
      </c>
      <c r="M54" s="5">
        <v>1</v>
      </c>
      <c r="N54" s="5">
        <v>4</v>
      </c>
      <c r="O54" s="5">
        <v>1</v>
      </c>
      <c r="P54" s="1" t="s">
        <v>23</v>
      </c>
      <c r="Q54" s="1" t="s">
        <v>19</v>
      </c>
    </row>
    <row r="55" spans="1:17" x14ac:dyDescent="0.25">
      <c r="A55">
        <v>0.36439100314340644</v>
      </c>
      <c r="B55" s="5" t="s">
        <v>76</v>
      </c>
      <c r="C55" s="5">
        <v>84140</v>
      </c>
      <c r="D55" s="5">
        <v>71365</v>
      </c>
      <c r="E55" s="7">
        <v>10428</v>
      </c>
      <c r="F55" s="5">
        <v>522</v>
      </c>
      <c r="G55" s="5">
        <v>1440</v>
      </c>
      <c r="H55" s="7">
        <v>1500</v>
      </c>
      <c r="I55" s="5">
        <v>900</v>
      </c>
      <c r="J55" s="7">
        <v>1200</v>
      </c>
      <c r="K55" s="7">
        <v>1150</v>
      </c>
      <c r="L55" s="5">
        <v>22088</v>
      </c>
      <c r="M55" s="5">
        <v>1</v>
      </c>
      <c r="N55" s="5">
        <v>2</v>
      </c>
      <c r="O55" s="5">
        <v>0</v>
      </c>
      <c r="P55" s="1" t="s">
        <v>54</v>
      </c>
      <c r="Q55" s="1" t="s">
        <v>26</v>
      </c>
    </row>
    <row r="56" spans="1:17" x14ac:dyDescent="0.25">
      <c r="A56">
        <v>0.36835840937528613</v>
      </c>
      <c r="B56" s="5" t="s">
        <v>77</v>
      </c>
      <c r="C56" s="5">
        <v>78896</v>
      </c>
      <c r="D56" s="5">
        <v>62893</v>
      </c>
      <c r="E56" s="7">
        <v>7821</v>
      </c>
      <c r="F56" s="5">
        <v>2607</v>
      </c>
      <c r="G56" s="5">
        <v>960</v>
      </c>
      <c r="H56" s="7">
        <v>1680</v>
      </c>
      <c r="I56" s="5">
        <v>960</v>
      </c>
      <c r="J56" s="7">
        <v>1200</v>
      </c>
      <c r="K56" s="7">
        <v>1200</v>
      </c>
      <c r="L56" s="5">
        <v>21328</v>
      </c>
      <c r="M56" s="5">
        <v>2</v>
      </c>
      <c r="N56" s="5">
        <v>2</v>
      </c>
      <c r="O56" s="5">
        <v>1</v>
      </c>
      <c r="P56" s="1" t="s">
        <v>18</v>
      </c>
      <c r="Q56" s="1" t="s">
        <v>26</v>
      </c>
    </row>
    <row r="57" spans="1:17" x14ac:dyDescent="0.25">
      <c r="A57">
        <v>0.3686635944700461</v>
      </c>
      <c r="B57" s="5" t="s">
        <v>78</v>
      </c>
      <c r="C57" s="5">
        <v>85736</v>
      </c>
      <c r="D57" s="5">
        <v>66212</v>
      </c>
      <c r="E57" s="7">
        <v>9907</v>
      </c>
      <c r="F57" s="5">
        <v>521</v>
      </c>
      <c r="G57" s="5">
        <v>1920</v>
      </c>
      <c r="H57" s="7">
        <v>2040</v>
      </c>
      <c r="I57" s="5">
        <v>480</v>
      </c>
      <c r="J57" s="7">
        <v>930</v>
      </c>
      <c r="K57" s="7">
        <v>1500</v>
      </c>
      <c r="L57" s="5">
        <v>35388</v>
      </c>
      <c r="M57" s="5">
        <v>1</v>
      </c>
      <c r="N57" s="5">
        <v>2</v>
      </c>
      <c r="O57" s="5">
        <v>1</v>
      </c>
      <c r="P57" s="1" t="s">
        <v>54</v>
      </c>
      <c r="Q57" s="1" t="s">
        <v>26</v>
      </c>
    </row>
    <row r="58" spans="1:17" x14ac:dyDescent="0.25">
      <c r="A58">
        <v>0.37079989013336589</v>
      </c>
      <c r="B58" s="5" t="s">
        <v>79</v>
      </c>
      <c r="C58" s="5">
        <v>54158</v>
      </c>
      <c r="D58" s="5">
        <v>46037</v>
      </c>
      <c r="E58" s="7">
        <v>10428</v>
      </c>
      <c r="F58" s="5">
        <v>521</v>
      </c>
      <c r="G58" s="5">
        <v>480</v>
      </c>
      <c r="H58" s="7">
        <v>2880</v>
      </c>
      <c r="I58" s="5">
        <v>2160</v>
      </c>
      <c r="J58" s="7">
        <v>1200</v>
      </c>
      <c r="K58" s="7">
        <v>1380</v>
      </c>
      <c r="L58" s="5">
        <v>26809</v>
      </c>
      <c r="M58" s="5">
        <v>3</v>
      </c>
      <c r="N58" s="5">
        <v>2</v>
      </c>
      <c r="O58" s="5">
        <v>1</v>
      </c>
      <c r="P58" s="1" t="s">
        <v>23</v>
      </c>
      <c r="Q58" s="1" t="s">
        <v>19</v>
      </c>
    </row>
    <row r="59" spans="1:17" x14ac:dyDescent="0.25">
      <c r="A59">
        <v>0.37934507278664509</v>
      </c>
      <c r="B59" s="5" t="s">
        <v>80</v>
      </c>
      <c r="C59" s="5">
        <v>62497</v>
      </c>
      <c r="D59" s="5">
        <v>49807</v>
      </c>
      <c r="E59" s="7">
        <v>6257</v>
      </c>
      <c r="F59" s="5">
        <v>104</v>
      </c>
      <c r="G59" s="5">
        <v>1200</v>
      </c>
      <c r="H59" s="7">
        <v>3120</v>
      </c>
      <c r="I59" s="5">
        <v>480</v>
      </c>
      <c r="J59" s="7">
        <v>840</v>
      </c>
      <c r="K59" s="7">
        <v>600</v>
      </c>
      <c r="L59" s="5">
        <v>16691</v>
      </c>
      <c r="M59" s="5">
        <v>2</v>
      </c>
      <c r="N59" s="5">
        <v>1</v>
      </c>
      <c r="O59" s="5">
        <v>0</v>
      </c>
      <c r="P59" s="1" t="s">
        <v>25</v>
      </c>
      <c r="Q59" s="1" t="s">
        <v>26</v>
      </c>
    </row>
    <row r="60" spans="1:17" x14ac:dyDescent="0.25">
      <c r="A60">
        <v>0.38087099826044496</v>
      </c>
      <c r="B60" s="5" t="s">
        <v>81</v>
      </c>
      <c r="C60" s="5">
        <v>192000</v>
      </c>
      <c r="D60" s="5">
        <v>134624</v>
      </c>
      <c r="E60" s="7">
        <v>13035</v>
      </c>
      <c r="F60" s="5">
        <v>1564</v>
      </c>
      <c r="G60" s="5">
        <v>3600</v>
      </c>
      <c r="H60" s="7">
        <v>600</v>
      </c>
      <c r="I60" s="5">
        <v>2400</v>
      </c>
      <c r="J60" s="7">
        <v>3600</v>
      </c>
      <c r="K60" s="7">
        <v>1000</v>
      </c>
      <c r="L60" s="5">
        <v>34299</v>
      </c>
      <c r="M60" s="5">
        <v>2</v>
      </c>
      <c r="N60" s="5">
        <v>2</v>
      </c>
      <c r="O60" s="5">
        <v>1</v>
      </c>
      <c r="P60" s="1" t="s">
        <v>23</v>
      </c>
      <c r="Q60" s="1" t="s">
        <v>26</v>
      </c>
    </row>
    <row r="61" spans="1:17" x14ac:dyDescent="0.25">
      <c r="A61">
        <v>0.38239692373424483</v>
      </c>
      <c r="B61" s="5" t="s">
        <v>82</v>
      </c>
      <c r="C61" s="5">
        <v>45647</v>
      </c>
      <c r="D61" s="5">
        <v>45647</v>
      </c>
      <c r="E61" s="7">
        <v>10428</v>
      </c>
      <c r="F61" s="5">
        <v>1043</v>
      </c>
      <c r="G61" s="5">
        <v>480</v>
      </c>
      <c r="H61" s="7">
        <v>1200</v>
      </c>
      <c r="I61" s="5">
        <v>1200</v>
      </c>
      <c r="J61" s="7">
        <v>1560</v>
      </c>
      <c r="K61" s="7">
        <v>1200</v>
      </c>
      <c r="L61" s="5">
        <v>27151</v>
      </c>
      <c r="M61" s="5">
        <v>0</v>
      </c>
      <c r="N61" s="5">
        <v>2</v>
      </c>
      <c r="O61" s="5">
        <v>1</v>
      </c>
      <c r="P61" s="1" t="s">
        <v>19</v>
      </c>
      <c r="Q61" s="1" t="s">
        <v>19</v>
      </c>
    </row>
    <row r="62" spans="1:17" x14ac:dyDescent="0.25">
      <c r="A62">
        <v>0.38697470015564445</v>
      </c>
      <c r="B62" s="5" t="s">
        <v>83</v>
      </c>
      <c r="C62" s="5">
        <v>70500</v>
      </c>
      <c r="D62" s="5">
        <v>53098</v>
      </c>
      <c r="E62" s="7">
        <v>4171</v>
      </c>
      <c r="F62" s="5">
        <v>1304</v>
      </c>
      <c r="G62" s="5">
        <v>0</v>
      </c>
      <c r="H62" s="7">
        <v>4800</v>
      </c>
      <c r="I62" s="5">
        <v>1200</v>
      </c>
      <c r="J62" s="7">
        <v>720</v>
      </c>
      <c r="K62" s="7">
        <v>1160</v>
      </c>
      <c r="L62" s="5">
        <v>47455</v>
      </c>
      <c r="M62" s="5">
        <v>0</v>
      </c>
      <c r="N62" s="5">
        <v>1</v>
      </c>
      <c r="O62" s="5">
        <v>1</v>
      </c>
      <c r="P62" s="1" t="s">
        <v>54</v>
      </c>
      <c r="Q62" s="1" t="s">
        <v>26</v>
      </c>
    </row>
    <row r="63" spans="1:17" x14ac:dyDescent="0.25">
      <c r="A63">
        <v>0.39063692129276406</v>
      </c>
      <c r="B63" s="5" t="s">
        <v>84</v>
      </c>
      <c r="C63" s="5">
        <v>70460</v>
      </c>
      <c r="D63" s="5">
        <v>59139</v>
      </c>
      <c r="E63" s="7">
        <v>9385</v>
      </c>
      <c r="F63" s="5">
        <v>0</v>
      </c>
      <c r="G63" s="5">
        <v>240</v>
      </c>
      <c r="H63" s="7">
        <v>0</v>
      </c>
      <c r="I63" s="5">
        <v>0</v>
      </c>
      <c r="J63" s="7">
        <v>1800</v>
      </c>
      <c r="K63" s="7">
        <v>1400</v>
      </c>
      <c r="L63" s="5">
        <v>14149</v>
      </c>
      <c r="M63" s="5">
        <v>0</v>
      </c>
      <c r="N63" s="5">
        <v>3</v>
      </c>
      <c r="O63" s="5">
        <v>0</v>
      </c>
      <c r="P63" s="1" t="s">
        <v>23</v>
      </c>
      <c r="Q63" s="1" t="s">
        <v>19</v>
      </c>
    </row>
    <row r="64" spans="1:17" x14ac:dyDescent="0.25">
      <c r="A64">
        <v>0.40742210150456254</v>
      </c>
      <c r="B64" s="5" t="s">
        <v>85</v>
      </c>
      <c r="C64" s="5">
        <v>107950</v>
      </c>
      <c r="D64" s="5">
        <v>84304</v>
      </c>
      <c r="E64" s="7">
        <v>10428</v>
      </c>
      <c r="F64" s="5">
        <v>1043</v>
      </c>
      <c r="G64" s="5">
        <v>1920</v>
      </c>
      <c r="H64" s="7">
        <v>4800</v>
      </c>
      <c r="I64" s="5">
        <v>720</v>
      </c>
      <c r="J64" s="7">
        <v>1440</v>
      </c>
      <c r="K64" s="7">
        <v>1600</v>
      </c>
      <c r="L64" s="5">
        <v>42954</v>
      </c>
      <c r="M64" s="5">
        <v>2</v>
      </c>
      <c r="N64" s="5">
        <v>2</v>
      </c>
      <c r="O64" s="5">
        <v>1</v>
      </c>
      <c r="P64" s="1" t="s">
        <v>19</v>
      </c>
      <c r="Q64" s="1" t="s">
        <v>19</v>
      </c>
    </row>
    <row r="65" spans="1:17" x14ac:dyDescent="0.25">
      <c r="A65">
        <v>0.41077913754692219</v>
      </c>
      <c r="B65" s="5" t="s">
        <v>86</v>
      </c>
      <c r="C65" s="5">
        <v>14430</v>
      </c>
      <c r="D65" s="5">
        <v>14430</v>
      </c>
      <c r="E65" s="7">
        <v>2607</v>
      </c>
      <c r="F65" s="5">
        <v>0</v>
      </c>
      <c r="G65" s="5">
        <v>0</v>
      </c>
      <c r="H65" s="7">
        <v>0</v>
      </c>
      <c r="I65" s="5">
        <v>60</v>
      </c>
      <c r="J65" s="7">
        <v>120</v>
      </c>
      <c r="K65" s="7">
        <v>200</v>
      </c>
      <c r="L65" s="5">
        <v>4530</v>
      </c>
      <c r="M65" s="5">
        <v>0</v>
      </c>
      <c r="N65" s="5">
        <v>1</v>
      </c>
      <c r="O65" s="5">
        <v>0</v>
      </c>
      <c r="P65" s="1" t="s">
        <v>23</v>
      </c>
      <c r="Q65" s="1" t="s">
        <v>26</v>
      </c>
    </row>
    <row r="66" spans="1:17" x14ac:dyDescent="0.25">
      <c r="A66">
        <v>0.41444135868404186</v>
      </c>
      <c r="B66" s="5" t="s">
        <v>87</v>
      </c>
      <c r="C66" s="5">
        <v>70000</v>
      </c>
      <c r="D66" s="5">
        <v>52798</v>
      </c>
      <c r="E66" s="7">
        <v>7821</v>
      </c>
      <c r="F66" s="5">
        <v>5214</v>
      </c>
      <c r="G66" s="5">
        <v>3600</v>
      </c>
      <c r="H66" s="7">
        <v>1800</v>
      </c>
      <c r="I66" s="5">
        <v>600</v>
      </c>
      <c r="J66" s="7">
        <v>240</v>
      </c>
      <c r="K66" s="7">
        <v>1850</v>
      </c>
      <c r="L66" s="5">
        <v>26625</v>
      </c>
      <c r="M66" s="5">
        <v>0</v>
      </c>
      <c r="N66" s="5">
        <v>1</v>
      </c>
      <c r="O66" s="5">
        <v>1</v>
      </c>
      <c r="P66" s="1" t="s">
        <v>23</v>
      </c>
      <c r="Q66" s="1" t="s">
        <v>19</v>
      </c>
    </row>
    <row r="67" spans="1:17" x14ac:dyDescent="0.25">
      <c r="A67">
        <v>0.41596728415784168</v>
      </c>
      <c r="B67" s="5" t="s">
        <v>88</v>
      </c>
      <c r="C67" s="5">
        <v>108000</v>
      </c>
      <c r="D67" s="5">
        <v>81705</v>
      </c>
      <c r="E67" s="7">
        <v>4171</v>
      </c>
      <c r="F67" s="5">
        <v>391</v>
      </c>
      <c r="G67" s="5">
        <v>600</v>
      </c>
      <c r="H67" s="7">
        <v>1800</v>
      </c>
      <c r="I67" s="5">
        <v>1200</v>
      </c>
      <c r="J67" s="7">
        <v>1440</v>
      </c>
      <c r="K67" s="7">
        <v>2000</v>
      </c>
      <c r="L67" s="5">
        <v>17662</v>
      </c>
      <c r="M67" s="5">
        <v>0</v>
      </c>
      <c r="N67" s="5">
        <v>2</v>
      </c>
      <c r="O67" s="5">
        <v>1</v>
      </c>
      <c r="P67" s="1" t="s">
        <v>18</v>
      </c>
      <c r="Q67" s="1" t="s">
        <v>26</v>
      </c>
    </row>
    <row r="68" spans="1:17" x14ac:dyDescent="0.25">
      <c r="A68">
        <v>0.41840876491592149</v>
      </c>
      <c r="B68" s="5" t="s">
        <v>89</v>
      </c>
      <c r="C68" s="5">
        <v>24094</v>
      </c>
      <c r="D68" s="5">
        <v>24094</v>
      </c>
      <c r="E68" s="7">
        <v>7821</v>
      </c>
      <c r="F68" s="5">
        <v>469</v>
      </c>
      <c r="G68" s="5">
        <v>300</v>
      </c>
      <c r="H68" s="7">
        <v>924</v>
      </c>
      <c r="I68" s="5">
        <v>360</v>
      </c>
      <c r="J68" s="7">
        <v>636</v>
      </c>
      <c r="K68" s="7">
        <v>635</v>
      </c>
      <c r="L68" s="5">
        <v>15303</v>
      </c>
      <c r="M68" s="5">
        <v>0</v>
      </c>
      <c r="N68" s="5">
        <v>2</v>
      </c>
      <c r="O68" s="5">
        <v>1</v>
      </c>
      <c r="P68" s="1" t="s">
        <v>18</v>
      </c>
      <c r="Q68" s="1" t="s">
        <v>26</v>
      </c>
    </row>
    <row r="69" spans="1:17" x14ac:dyDescent="0.25">
      <c r="A69">
        <v>0.41840876491592149</v>
      </c>
      <c r="B69" s="5" t="s">
        <v>90</v>
      </c>
      <c r="C69" s="5">
        <v>157000</v>
      </c>
      <c r="D69" s="5">
        <v>151727</v>
      </c>
      <c r="E69" s="7">
        <v>13035</v>
      </c>
      <c r="F69" s="5">
        <v>3650</v>
      </c>
      <c r="G69" s="5">
        <v>3000</v>
      </c>
      <c r="H69" s="7">
        <v>2640</v>
      </c>
      <c r="I69" s="5">
        <v>1800</v>
      </c>
      <c r="J69" s="7">
        <v>1440</v>
      </c>
      <c r="K69" s="7">
        <v>2000</v>
      </c>
      <c r="L69" s="5">
        <v>43305</v>
      </c>
      <c r="M69" s="5">
        <v>0</v>
      </c>
      <c r="N69" s="5">
        <v>2</v>
      </c>
      <c r="O69" s="5">
        <v>1</v>
      </c>
      <c r="P69" s="1" t="s">
        <v>18</v>
      </c>
      <c r="Q69" s="1" t="s">
        <v>19</v>
      </c>
    </row>
    <row r="70" spans="1:17" x14ac:dyDescent="0.25">
      <c r="A70">
        <v>0.4217658009582812</v>
      </c>
      <c r="B70" s="5" t="s">
        <v>91</v>
      </c>
      <c r="C70" s="5">
        <v>14776</v>
      </c>
      <c r="D70" s="5">
        <v>14776</v>
      </c>
      <c r="E70" s="7">
        <v>1304</v>
      </c>
      <c r="F70" s="5">
        <v>0</v>
      </c>
      <c r="G70" s="5">
        <v>0</v>
      </c>
      <c r="H70" s="7">
        <v>360</v>
      </c>
      <c r="I70" s="5">
        <v>0</v>
      </c>
      <c r="J70" s="7">
        <v>360</v>
      </c>
      <c r="K70" s="7">
        <v>250</v>
      </c>
      <c r="L70" s="5">
        <v>2489</v>
      </c>
      <c r="M70" s="5">
        <v>0</v>
      </c>
      <c r="N70" s="5">
        <v>1</v>
      </c>
      <c r="O70" s="5">
        <v>0</v>
      </c>
      <c r="P70" s="1" t="s">
        <v>23</v>
      </c>
      <c r="Q70" s="1" t="s">
        <v>19</v>
      </c>
    </row>
    <row r="71" spans="1:17" x14ac:dyDescent="0.25">
      <c r="A71">
        <v>0.42878505813776058</v>
      </c>
      <c r="B71" s="5" t="s">
        <v>92</v>
      </c>
      <c r="C71" s="5">
        <v>68162</v>
      </c>
      <c r="D71" s="5">
        <v>57499</v>
      </c>
      <c r="E71" s="7">
        <v>5214</v>
      </c>
      <c r="F71" s="5">
        <v>0</v>
      </c>
      <c r="G71" s="5">
        <v>960</v>
      </c>
      <c r="H71" s="7">
        <v>2400</v>
      </c>
      <c r="I71" s="5">
        <v>2400</v>
      </c>
      <c r="J71" s="7">
        <v>1800</v>
      </c>
      <c r="K71" s="7">
        <v>2000</v>
      </c>
      <c r="L71" s="5">
        <v>17774</v>
      </c>
      <c r="M71" s="5">
        <v>1</v>
      </c>
      <c r="N71" s="5">
        <v>2</v>
      </c>
      <c r="O71" s="5">
        <v>0</v>
      </c>
      <c r="P71" s="1" t="s">
        <v>18</v>
      </c>
      <c r="Q71" s="1" t="s">
        <v>26</v>
      </c>
    </row>
    <row r="72" spans="1:17" x14ac:dyDescent="0.25">
      <c r="A72">
        <v>0.44618060853907898</v>
      </c>
      <c r="B72" s="5" t="s">
        <v>93</v>
      </c>
      <c r="C72" s="5">
        <v>22400</v>
      </c>
      <c r="D72" s="5">
        <v>20039</v>
      </c>
      <c r="E72" s="7">
        <v>4693</v>
      </c>
      <c r="F72" s="5">
        <v>1564</v>
      </c>
      <c r="G72" s="5">
        <v>600</v>
      </c>
      <c r="H72" s="7">
        <v>2400</v>
      </c>
      <c r="I72" s="5">
        <v>600</v>
      </c>
      <c r="J72" s="7">
        <v>1200</v>
      </c>
      <c r="K72" s="7">
        <v>1320</v>
      </c>
      <c r="L72" s="5">
        <v>18808</v>
      </c>
      <c r="M72" s="5">
        <v>0</v>
      </c>
      <c r="N72" s="5">
        <v>1</v>
      </c>
      <c r="O72" s="5">
        <v>0</v>
      </c>
      <c r="P72" s="1" t="s">
        <v>23</v>
      </c>
      <c r="Q72" s="1" t="s">
        <v>26</v>
      </c>
    </row>
    <row r="73" spans="1:17" x14ac:dyDescent="0.25">
      <c r="A73">
        <v>0.45381023590807823</v>
      </c>
      <c r="B73" s="5" t="s">
        <v>94</v>
      </c>
      <c r="C73" s="5">
        <v>150001</v>
      </c>
      <c r="D73" s="5">
        <v>109051</v>
      </c>
      <c r="E73" s="7">
        <v>14860</v>
      </c>
      <c r="F73" s="5">
        <v>1825</v>
      </c>
      <c r="G73" s="5">
        <v>1320</v>
      </c>
      <c r="H73" s="7">
        <v>2100</v>
      </c>
      <c r="I73" s="5">
        <v>3000</v>
      </c>
      <c r="J73" s="7">
        <v>1200</v>
      </c>
      <c r="K73" s="7">
        <v>1700</v>
      </c>
      <c r="L73" s="5">
        <v>50745</v>
      </c>
      <c r="M73" s="5">
        <v>0</v>
      </c>
      <c r="N73" s="5">
        <v>3</v>
      </c>
      <c r="O73" s="5">
        <v>1</v>
      </c>
      <c r="P73" s="1" t="s">
        <v>25</v>
      </c>
      <c r="Q73" s="1" t="s">
        <v>19</v>
      </c>
    </row>
    <row r="74" spans="1:17" x14ac:dyDescent="0.25">
      <c r="A74">
        <v>0.45381023590807823</v>
      </c>
      <c r="B74" s="5" t="s">
        <v>95</v>
      </c>
      <c r="C74" s="5">
        <v>12530</v>
      </c>
      <c r="D74" s="5">
        <v>12530</v>
      </c>
      <c r="E74" s="7">
        <v>15642</v>
      </c>
      <c r="F74" s="5">
        <v>0</v>
      </c>
      <c r="G74" s="5">
        <v>600</v>
      </c>
      <c r="H74" s="7">
        <v>3600</v>
      </c>
      <c r="I74" s="5">
        <v>1200</v>
      </c>
      <c r="J74" s="7">
        <v>1800</v>
      </c>
      <c r="K74" s="7">
        <v>5700</v>
      </c>
      <c r="L74" s="5">
        <v>31752</v>
      </c>
      <c r="M74" s="5">
        <v>3</v>
      </c>
      <c r="N74" s="5">
        <v>2</v>
      </c>
      <c r="O74" s="5">
        <v>1</v>
      </c>
      <c r="P74" s="1" t="s">
        <v>23</v>
      </c>
      <c r="Q74" s="1" t="s">
        <v>26</v>
      </c>
    </row>
    <row r="75" spans="1:17" x14ac:dyDescent="0.25">
      <c r="A75">
        <v>0.47822504348887601</v>
      </c>
      <c r="B75" s="5" t="s">
        <v>96</v>
      </c>
      <c r="C75" s="5">
        <v>8450</v>
      </c>
      <c r="D75" s="5">
        <v>8450</v>
      </c>
      <c r="E75" s="7">
        <v>5996</v>
      </c>
      <c r="F75" s="5">
        <v>0</v>
      </c>
      <c r="G75" s="5">
        <v>960</v>
      </c>
      <c r="H75" s="7">
        <v>1560</v>
      </c>
      <c r="I75" s="5">
        <v>0</v>
      </c>
      <c r="J75" s="7">
        <v>600</v>
      </c>
      <c r="K75" s="7">
        <v>1250</v>
      </c>
      <c r="L75" s="5">
        <v>16166</v>
      </c>
      <c r="M75" s="5">
        <v>0</v>
      </c>
      <c r="N75" s="5">
        <v>2</v>
      </c>
      <c r="O75" s="5">
        <v>1</v>
      </c>
      <c r="P75" s="1" t="s">
        <v>25</v>
      </c>
      <c r="Q75" s="1" t="s">
        <v>19</v>
      </c>
    </row>
    <row r="76" spans="1:17" x14ac:dyDescent="0.25">
      <c r="A76">
        <v>0.47853022858363597</v>
      </c>
      <c r="B76" s="5" t="s">
        <v>97</v>
      </c>
      <c r="C76" s="5">
        <v>74331</v>
      </c>
      <c r="D76" s="5">
        <v>57127</v>
      </c>
      <c r="E76" s="7">
        <v>20856</v>
      </c>
      <c r="F76" s="5">
        <v>1043</v>
      </c>
      <c r="G76" s="5">
        <v>1200</v>
      </c>
      <c r="H76" s="7">
        <v>780</v>
      </c>
      <c r="I76" s="5">
        <v>1200</v>
      </c>
      <c r="J76" s="7">
        <v>840</v>
      </c>
      <c r="K76" s="7">
        <v>2600</v>
      </c>
      <c r="L76" s="5">
        <v>40483</v>
      </c>
      <c r="M76" s="5">
        <v>2</v>
      </c>
      <c r="N76" s="5">
        <v>2</v>
      </c>
      <c r="O76" s="5">
        <v>1</v>
      </c>
      <c r="P76" s="1" t="s">
        <v>18</v>
      </c>
      <c r="Q76" s="1" t="s">
        <v>26</v>
      </c>
    </row>
    <row r="77" spans="1:17" x14ac:dyDescent="0.25">
      <c r="A77">
        <v>0.48341319009979555</v>
      </c>
      <c r="B77" s="5" t="s">
        <v>98</v>
      </c>
      <c r="C77" s="5">
        <v>203560</v>
      </c>
      <c r="D77" s="5">
        <v>152282</v>
      </c>
      <c r="E77" s="7">
        <v>7821</v>
      </c>
      <c r="F77" s="5">
        <v>782</v>
      </c>
      <c r="G77" s="5">
        <v>1200</v>
      </c>
      <c r="H77" s="7">
        <v>3600</v>
      </c>
      <c r="I77" s="5">
        <v>0</v>
      </c>
      <c r="J77" s="7">
        <v>480</v>
      </c>
      <c r="K77" s="7">
        <v>100</v>
      </c>
      <c r="L77" s="5">
        <v>19383</v>
      </c>
      <c r="M77" s="5">
        <v>0</v>
      </c>
      <c r="N77" s="5">
        <v>3</v>
      </c>
      <c r="O77" s="5">
        <v>0</v>
      </c>
      <c r="P77" s="1" t="s">
        <v>25</v>
      </c>
      <c r="Q77" s="1" t="s">
        <v>19</v>
      </c>
    </row>
    <row r="78" spans="1:17" x14ac:dyDescent="0.25">
      <c r="A78">
        <v>0.48341319009979555</v>
      </c>
      <c r="B78" s="5" t="s">
        <v>99</v>
      </c>
      <c r="C78" s="5">
        <v>18438</v>
      </c>
      <c r="D78" s="5">
        <v>18438</v>
      </c>
      <c r="E78" s="7">
        <v>7821</v>
      </c>
      <c r="F78" s="5">
        <v>1043</v>
      </c>
      <c r="G78" s="5">
        <v>960</v>
      </c>
      <c r="H78" s="7">
        <v>720</v>
      </c>
      <c r="I78" s="5">
        <v>360</v>
      </c>
      <c r="J78" s="7">
        <v>60</v>
      </c>
      <c r="K78" s="7">
        <v>1320</v>
      </c>
      <c r="L78" s="5">
        <v>15244</v>
      </c>
      <c r="M78" s="5">
        <v>0</v>
      </c>
      <c r="N78" s="5">
        <v>2</v>
      </c>
      <c r="O78" s="5">
        <v>1</v>
      </c>
      <c r="P78" s="1" t="s">
        <v>25</v>
      </c>
      <c r="Q78" s="1" t="s">
        <v>19</v>
      </c>
    </row>
    <row r="79" spans="1:17" x14ac:dyDescent="0.25">
      <c r="A79">
        <v>0.48524430066835539</v>
      </c>
      <c r="B79" s="5" t="s">
        <v>100</v>
      </c>
      <c r="C79" s="5">
        <v>75836</v>
      </c>
      <c r="D79" s="5">
        <v>75470</v>
      </c>
      <c r="E79" s="7">
        <v>7821</v>
      </c>
      <c r="F79" s="5">
        <v>3128</v>
      </c>
      <c r="G79" s="5">
        <v>600</v>
      </c>
      <c r="H79" s="7">
        <v>9600</v>
      </c>
      <c r="I79" s="5">
        <v>600</v>
      </c>
      <c r="J79" s="7">
        <v>1920</v>
      </c>
      <c r="K79" s="7">
        <v>1260</v>
      </c>
      <c r="L79" s="5">
        <v>34029</v>
      </c>
      <c r="M79" s="5">
        <v>0</v>
      </c>
      <c r="N79" s="5">
        <v>2</v>
      </c>
      <c r="O79" s="5">
        <v>1</v>
      </c>
      <c r="P79" s="1" t="s">
        <v>54</v>
      </c>
      <c r="Q79" s="1" t="s">
        <v>26</v>
      </c>
    </row>
    <row r="80" spans="1:17" x14ac:dyDescent="0.25">
      <c r="A80">
        <v>0.48738059633167519</v>
      </c>
      <c r="B80" s="5" t="s">
        <v>101</v>
      </c>
      <c r="C80" s="5">
        <v>31862</v>
      </c>
      <c r="D80" s="5">
        <v>31862</v>
      </c>
      <c r="E80" s="7">
        <v>7561</v>
      </c>
      <c r="F80" s="5">
        <v>0</v>
      </c>
      <c r="G80" s="5">
        <v>552</v>
      </c>
      <c r="H80" s="7">
        <v>900</v>
      </c>
      <c r="I80" s="5">
        <v>660</v>
      </c>
      <c r="J80" s="7">
        <v>240</v>
      </c>
      <c r="K80" s="7">
        <v>750</v>
      </c>
      <c r="L80" s="5">
        <v>15153</v>
      </c>
      <c r="M80" s="5">
        <v>0</v>
      </c>
      <c r="N80" s="5">
        <v>2</v>
      </c>
      <c r="O80" s="5">
        <v>1</v>
      </c>
      <c r="P80" s="1" t="s">
        <v>19</v>
      </c>
      <c r="Q80" s="1" t="s">
        <v>26</v>
      </c>
    </row>
    <row r="81" spans="1:17" x14ac:dyDescent="0.25">
      <c r="A81">
        <v>0.48829615161595508</v>
      </c>
      <c r="B81" s="5" t="s">
        <v>102</v>
      </c>
      <c r="C81" s="5">
        <v>47000</v>
      </c>
      <c r="D81" s="5">
        <v>40338</v>
      </c>
      <c r="E81" s="7">
        <v>5214</v>
      </c>
      <c r="F81" s="5">
        <v>5214</v>
      </c>
      <c r="G81" s="5">
        <v>960</v>
      </c>
      <c r="H81" s="7">
        <v>1200</v>
      </c>
      <c r="I81" s="5">
        <v>960</v>
      </c>
      <c r="J81" s="7">
        <v>960</v>
      </c>
      <c r="K81" s="7">
        <v>1900</v>
      </c>
      <c r="L81" s="5">
        <v>20272</v>
      </c>
      <c r="M81" s="5">
        <v>0</v>
      </c>
      <c r="N81" s="5">
        <v>2</v>
      </c>
      <c r="O81" s="5">
        <v>1</v>
      </c>
      <c r="P81" s="1" t="s">
        <v>18</v>
      </c>
      <c r="Q81" s="1" t="s">
        <v>19</v>
      </c>
    </row>
    <row r="82" spans="1:17" x14ac:dyDescent="0.25">
      <c r="A82">
        <v>0.50294503616443376</v>
      </c>
      <c r="B82" s="5" t="s">
        <v>103</v>
      </c>
      <c r="C82" s="5">
        <v>39501</v>
      </c>
      <c r="D82" s="5">
        <v>33938</v>
      </c>
      <c r="E82" s="7">
        <v>5214</v>
      </c>
      <c r="F82" s="5">
        <v>0</v>
      </c>
      <c r="G82" s="5">
        <v>1800</v>
      </c>
      <c r="H82" s="7">
        <v>1200</v>
      </c>
      <c r="I82" s="5">
        <v>600</v>
      </c>
      <c r="J82" s="7">
        <v>600</v>
      </c>
      <c r="K82" s="7">
        <v>700</v>
      </c>
      <c r="L82" s="5">
        <v>11814</v>
      </c>
      <c r="M82" s="5">
        <v>1</v>
      </c>
      <c r="N82" s="5">
        <v>1</v>
      </c>
      <c r="O82" s="5">
        <v>0</v>
      </c>
      <c r="P82" s="1" t="s">
        <v>19</v>
      </c>
      <c r="Q82" s="1" t="s">
        <v>19</v>
      </c>
    </row>
    <row r="83" spans="1:17" x14ac:dyDescent="0.25">
      <c r="A83">
        <v>0.51637318033387247</v>
      </c>
      <c r="B83" s="5" t="s">
        <v>104</v>
      </c>
      <c r="C83" s="5">
        <v>143000</v>
      </c>
      <c r="D83" s="5">
        <v>104833</v>
      </c>
      <c r="E83" s="7">
        <v>10428</v>
      </c>
      <c r="F83" s="5">
        <v>2086</v>
      </c>
      <c r="G83" s="5">
        <v>720</v>
      </c>
      <c r="H83" s="7">
        <v>480</v>
      </c>
      <c r="I83" s="5">
        <v>1800</v>
      </c>
      <c r="J83" s="7">
        <v>3000</v>
      </c>
      <c r="K83" s="7">
        <v>2400</v>
      </c>
      <c r="L83" s="5">
        <v>31608</v>
      </c>
      <c r="M83" s="5">
        <v>0</v>
      </c>
      <c r="N83" s="5">
        <v>2</v>
      </c>
      <c r="O83" s="5">
        <v>1</v>
      </c>
      <c r="P83" s="1" t="s">
        <v>54</v>
      </c>
      <c r="Q83" s="1" t="s">
        <v>26</v>
      </c>
    </row>
    <row r="84" spans="1:17" x14ac:dyDescent="0.25">
      <c r="A84">
        <v>0.52156132694479207</v>
      </c>
      <c r="B84" s="5" t="s">
        <v>105</v>
      </c>
      <c r="C84" s="5">
        <v>88938</v>
      </c>
      <c r="D84" s="5">
        <v>77530</v>
      </c>
      <c r="E84" s="7">
        <v>5214</v>
      </c>
      <c r="F84" s="5">
        <v>0</v>
      </c>
      <c r="G84" s="5">
        <v>360</v>
      </c>
      <c r="H84" s="7">
        <v>0</v>
      </c>
      <c r="I84" s="5">
        <v>600</v>
      </c>
      <c r="J84" s="7">
        <v>1680</v>
      </c>
      <c r="K84" s="7">
        <v>1120</v>
      </c>
      <c r="L84" s="5">
        <v>15592</v>
      </c>
      <c r="M84" s="5">
        <v>0</v>
      </c>
      <c r="N84" s="5">
        <v>4</v>
      </c>
      <c r="O84" s="5">
        <v>0</v>
      </c>
      <c r="P84" s="1" t="s">
        <v>19</v>
      </c>
      <c r="Q84" s="1" t="s">
        <v>26</v>
      </c>
    </row>
    <row r="85" spans="1:17" x14ac:dyDescent="0.25">
      <c r="A85">
        <v>0.52827539902951137</v>
      </c>
      <c r="B85" s="5" t="s">
        <v>106</v>
      </c>
      <c r="C85" s="5">
        <v>34820</v>
      </c>
      <c r="D85" s="5">
        <v>31444</v>
      </c>
      <c r="E85" s="7">
        <v>4693</v>
      </c>
      <c r="F85" s="5">
        <v>521</v>
      </c>
      <c r="G85" s="5">
        <v>480</v>
      </c>
      <c r="H85" s="7">
        <v>1620</v>
      </c>
      <c r="I85" s="5">
        <v>600</v>
      </c>
      <c r="J85" s="7">
        <v>480</v>
      </c>
      <c r="K85" s="7">
        <v>1000</v>
      </c>
      <c r="L85" s="5">
        <v>11575</v>
      </c>
      <c r="M85" s="5">
        <v>0</v>
      </c>
      <c r="N85" s="5">
        <v>2</v>
      </c>
      <c r="O85" s="5">
        <v>0</v>
      </c>
      <c r="P85" s="1" t="s">
        <v>18</v>
      </c>
      <c r="Q85" s="1" t="s">
        <v>26</v>
      </c>
    </row>
    <row r="86" spans="1:17" x14ac:dyDescent="0.25">
      <c r="A86">
        <v>0.5459761345255898</v>
      </c>
      <c r="B86" s="5" t="s">
        <v>107</v>
      </c>
      <c r="C86" s="5">
        <v>84338</v>
      </c>
      <c r="D86" s="5">
        <v>60911</v>
      </c>
      <c r="E86" s="7">
        <v>3650</v>
      </c>
      <c r="F86" s="5">
        <v>1043</v>
      </c>
      <c r="G86" s="5">
        <v>1200</v>
      </c>
      <c r="H86" s="7">
        <v>720</v>
      </c>
      <c r="I86" s="5">
        <v>1200</v>
      </c>
      <c r="J86" s="7">
        <v>960</v>
      </c>
      <c r="K86" s="7">
        <v>850</v>
      </c>
      <c r="L86" s="5">
        <v>14184</v>
      </c>
      <c r="M86" s="5">
        <v>0</v>
      </c>
      <c r="N86" s="5">
        <v>1</v>
      </c>
      <c r="O86" s="5">
        <v>1</v>
      </c>
      <c r="P86" s="1" t="s">
        <v>18</v>
      </c>
      <c r="Q86" s="1" t="s">
        <v>19</v>
      </c>
    </row>
    <row r="87" spans="1:17" x14ac:dyDescent="0.25">
      <c r="A87">
        <v>0.54628131962034976</v>
      </c>
      <c r="B87" s="5" t="s">
        <v>108</v>
      </c>
      <c r="C87" s="5">
        <v>12480</v>
      </c>
      <c r="D87" s="5">
        <v>12480</v>
      </c>
      <c r="E87" s="7">
        <v>3128</v>
      </c>
      <c r="F87" s="5">
        <v>521</v>
      </c>
      <c r="G87" s="5">
        <v>360</v>
      </c>
      <c r="H87" s="7">
        <v>720</v>
      </c>
      <c r="I87" s="5">
        <v>600</v>
      </c>
      <c r="J87" s="7">
        <v>480</v>
      </c>
      <c r="K87" s="7">
        <v>600</v>
      </c>
      <c r="L87" s="5">
        <v>8625</v>
      </c>
      <c r="M87" s="5">
        <v>0</v>
      </c>
      <c r="N87" s="5">
        <v>1</v>
      </c>
      <c r="O87" s="5">
        <v>1</v>
      </c>
      <c r="P87" s="1" t="s">
        <v>25</v>
      </c>
      <c r="Q87" s="1" t="s">
        <v>19</v>
      </c>
    </row>
    <row r="88" spans="1:17" x14ac:dyDescent="0.25">
      <c r="A88">
        <v>0.55055391094698936</v>
      </c>
      <c r="B88" s="5" t="s">
        <v>109</v>
      </c>
      <c r="C88" s="5">
        <v>78660</v>
      </c>
      <c r="D88" s="5">
        <v>64672</v>
      </c>
      <c r="E88" s="7">
        <v>5214</v>
      </c>
      <c r="F88" s="5">
        <v>0</v>
      </c>
      <c r="G88" s="5">
        <v>480</v>
      </c>
      <c r="H88" s="7">
        <v>1440</v>
      </c>
      <c r="I88" s="5">
        <v>0</v>
      </c>
      <c r="J88" s="7">
        <v>1800</v>
      </c>
      <c r="K88" s="7">
        <v>2400</v>
      </c>
      <c r="L88" s="5">
        <v>15320</v>
      </c>
      <c r="M88" s="5">
        <v>3</v>
      </c>
      <c r="N88" s="5">
        <v>2</v>
      </c>
      <c r="O88" s="5">
        <v>1</v>
      </c>
      <c r="P88" s="1" t="s">
        <v>25</v>
      </c>
      <c r="Q88" s="1" t="s">
        <v>19</v>
      </c>
    </row>
    <row r="89" spans="1:17" x14ac:dyDescent="0.25">
      <c r="A89">
        <v>0.55970946378978848</v>
      </c>
      <c r="B89" s="5" t="s">
        <v>110</v>
      </c>
      <c r="C89" s="5">
        <v>50130</v>
      </c>
      <c r="D89" s="5">
        <v>43848</v>
      </c>
      <c r="E89" s="7">
        <v>5214</v>
      </c>
      <c r="F89" s="5">
        <v>0</v>
      </c>
      <c r="G89" s="5">
        <v>480</v>
      </c>
      <c r="H89" s="7">
        <v>960</v>
      </c>
      <c r="I89" s="5">
        <v>1200</v>
      </c>
      <c r="J89" s="7">
        <v>1080</v>
      </c>
      <c r="K89" s="7">
        <v>600</v>
      </c>
      <c r="L89" s="5">
        <v>12519</v>
      </c>
      <c r="M89" s="5">
        <v>0</v>
      </c>
      <c r="N89" s="5">
        <v>2</v>
      </c>
      <c r="O89" s="5">
        <v>1</v>
      </c>
      <c r="P89" s="1" t="s">
        <v>54</v>
      </c>
      <c r="Q89" s="1" t="s">
        <v>19</v>
      </c>
    </row>
    <row r="90" spans="1:17" x14ac:dyDescent="0.25">
      <c r="A90">
        <v>0.56581316568498796</v>
      </c>
      <c r="B90" s="5" t="s">
        <v>111</v>
      </c>
      <c r="C90" s="5">
        <v>32000</v>
      </c>
      <c r="D90" s="5">
        <v>27527</v>
      </c>
      <c r="E90" s="7">
        <v>3128</v>
      </c>
      <c r="F90" s="5">
        <v>1043</v>
      </c>
      <c r="G90" s="5">
        <v>0</v>
      </c>
      <c r="H90" s="7">
        <v>480</v>
      </c>
      <c r="I90" s="5">
        <v>480</v>
      </c>
      <c r="J90" s="7">
        <v>720</v>
      </c>
      <c r="K90" s="7">
        <v>360</v>
      </c>
      <c r="L90" s="5">
        <v>14161</v>
      </c>
      <c r="M90" s="5">
        <v>0</v>
      </c>
      <c r="N90" s="5">
        <v>1</v>
      </c>
      <c r="O90" s="5">
        <v>1</v>
      </c>
      <c r="P90" s="1" t="s">
        <v>23</v>
      </c>
      <c r="Q90" s="1" t="s">
        <v>19</v>
      </c>
    </row>
    <row r="91" spans="1:17" x14ac:dyDescent="0.25">
      <c r="A91">
        <v>0.56672872096926785</v>
      </c>
      <c r="B91" s="5" t="s">
        <v>112</v>
      </c>
      <c r="C91" s="5">
        <v>45580</v>
      </c>
      <c r="D91" s="5">
        <v>45580</v>
      </c>
      <c r="E91" s="7">
        <v>5735</v>
      </c>
      <c r="F91" s="5">
        <v>1564</v>
      </c>
      <c r="G91" s="5">
        <v>240</v>
      </c>
      <c r="H91" s="7">
        <v>1260</v>
      </c>
      <c r="I91" s="5">
        <v>576</v>
      </c>
      <c r="J91" s="7">
        <v>1704</v>
      </c>
      <c r="K91" s="7">
        <v>1032</v>
      </c>
      <c r="L91" s="5">
        <v>27211</v>
      </c>
      <c r="M91" s="5">
        <v>0</v>
      </c>
      <c r="N91" s="5">
        <v>2</v>
      </c>
      <c r="O91" s="5">
        <v>1</v>
      </c>
      <c r="P91" s="1" t="s">
        <v>19</v>
      </c>
      <c r="Q91" s="1" t="s">
        <v>26</v>
      </c>
    </row>
    <row r="92" spans="1:17" x14ac:dyDescent="0.25">
      <c r="A92">
        <v>0.58259834589678638</v>
      </c>
      <c r="B92" s="5" t="s">
        <v>113</v>
      </c>
      <c r="C92" s="5">
        <v>83303</v>
      </c>
      <c r="D92" s="5">
        <v>66333</v>
      </c>
      <c r="E92" s="7">
        <v>11992</v>
      </c>
      <c r="F92" s="5">
        <v>652</v>
      </c>
      <c r="G92" s="5">
        <v>540</v>
      </c>
      <c r="H92" s="7">
        <v>6000</v>
      </c>
      <c r="I92" s="5">
        <v>240</v>
      </c>
      <c r="J92" s="7">
        <v>1080</v>
      </c>
      <c r="K92" s="7">
        <v>3000</v>
      </c>
      <c r="L92" s="5">
        <v>35635</v>
      </c>
      <c r="M92" s="5">
        <v>0</v>
      </c>
      <c r="N92" s="5">
        <v>3</v>
      </c>
      <c r="O92" s="5">
        <v>1</v>
      </c>
      <c r="P92" s="1" t="s">
        <v>19</v>
      </c>
      <c r="Q92" s="1" t="s">
        <v>19</v>
      </c>
    </row>
    <row r="93" spans="1:17" x14ac:dyDescent="0.25">
      <c r="A93">
        <v>0.58320871608630631</v>
      </c>
      <c r="B93" s="5" t="s">
        <v>114</v>
      </c>
      <c r="C93" s="5">
        <v>99198</v>
      </c>
      <c r="D93" s="5">
        <v>70332</v>
      </c>
      <c r="E93" s="7">
        <v>14339</v>
      </c>
      <c r="F93" s="5">
        <v>2607</v>
      </c>
      <c r="G93" s="5">
        <v>600</v>
      </c>
      <c r="H93" s="7">
        <v>3600</v>
      </c>
      <c r="I93" s="5">
        <v>1200</v>
      </c>
      <c r="J93" s="7">
        <v>1200</v>
      </c>
      <c r="K93" s="7">
        <v>3000</v>
      </c>
      <c r="L93" s="5">
        <v>31453</v>
      </c>
      <c r="M93" s="5">
        <v>2</v>
      </c>
      <c r="N93" s="5">
        <v>2</v>
      </c>
      <c r="O93" s="5">
        <v>1</v>
      </c>
      <c r="P93" s="1" t="s">
        <v>18</v>
      </c>
      <c r="Q93" s="1" t="s">
        <v>19</v>
      </c>
    </row>
    <row r="94" spans="1:17" x14ac:dyDescent="0.25">
      <c r="A94">
        <v>0.58565019684438613</v>
      </c>
      <c r="B94" s="5" t="s">
        <v>115</v>
      </c>
      <c r="C94" s="5">
        <v>12315</v>
      </c>
      <c r="D94" s="5">
        <v>12315</v>
      </c>
      <c r="E94" s="7">
        <v>5214</v>
      </c>
      <c r="F94" s="5">
        <v>5214</v>
      </c>
      <c r="G94" s="5">
        <v>840</v>
      </c>
      <c r="H94" s="7">
        <v>840</v>
      </c>
      <c r="I94" s="5">
        <v>0</v>
      </c>
      <c r="J94" s="7">
        <v>3600</v>
      </c>
      <c r="K94" s="7">
        <v>500</v>
      </c>
      <c r="L94" s="5">
        <v>21758</v>
      </c>
      <c r="M94" s="5">
        <v>0</v>
      </c>
      <c r="N94" s="5">
        <v>1</v>
      </c>
      <c r="O94" s="5">
        <v>0</v>
      </c>
      <c r="P94" s="1" t="s">
        <v>23</v>
      </c>
      <c r="Q94" s="1" t="s">
        <v>26</v>
      </c>
    </row>
    <row r="95" spans="1:17" x14ac:dyDescent="0.25">
      <c r="A95">
        <v>0.58626056703390605</v>
      </c>
      <c r="B95" s="5" t="s">
        <v>116</v>
      </c>
      <c r="C95" s="5">
        <v>194112</v>
      </c>
      <c r="D95" s="5">
        <v>131445</v>
      </c>
      <c r="E95" s="7">
        <v>7821</v>
      </c>
      <c r="F95" s="5">
        <v>0</v>
      </c>
      <c r="G95" s="5">
        <v>450</v>
      </c>
      <c r="H95" s="7">
        <v>840</v>
      </c>
      <c r="I95" s="5">
        <v>360</v>
      </c>
      <c r="J95" s="7">
        <v>750</v>
      </c>
      <c r="K95" s="7">
        <v>1000</v>
      </c>
      <c r="L95" s="5">
        <v>18140</v>
      </c>
      <c r="M95" s="5">
        <v>0</v>
      </c>
      <c r="N95" s="5">
        <v>3</v>
      </c>
      <c r="O95" s="5">
        <v>1</v>
      </c>
      <c r="P95" s="1" t="s">
        <v>25</v>
      </c>
      <c r="Q95" s="1" t="s">
        <v>19</v>
      </c>
    </row>
    <row r="96" spans="1:17" x14ac:dyDescent="0.25">
      <c r="A96">
        <v>0.59846797082430492</v>
      </c>
      <c r="B96" s="5" t="s">
        <v>117</v>
      </c>
      <c r="C96" s="5">
        <v>93592</v>
      </c>
      <c r="D96" s="5">
        <v>74640</v>
      </c>
      <c r="E96" s="7">
        <v>5736</v>
      </c>
      <c r="F96" s="5">
        <v>782</v>
      </c>
      <c r="G96" s="5">
        <v>1020</v>
      </c>
      <c r="H96" s="7">
        <v>540</v>
      </c>
      <c r="I96" s="5">
        <v>360</v>
      </c>
      <c r="J96" s="7">
        <v>360</v>
      </c>
      <c r="K96" s="7">
        <v>700</v>
      </c>
      <c r="L96" s="5">
        <v>19956</v>
      </c>
      <c r="M96" s="5">
        <v>0</v>
      </c>
      <c r="N96" s="5">
        <v>2</v>
      </c>
      <c r="O96" s="5">
        <v>1</v>
      </c>
      <c r="P96" s="1" t="s">
        <v>54</v>
      </c>
      <c r="Q96" s="1" t="s">
        <v>26</v>
      </c>
    </row>
    <row r="97" spans="1:17" x14ac:dyDescent="0.25">
      <c r="A97">
        <v>0.6012146366771447</v>
      </c>
      <c r="B97" s="5" t="s">
        <v>118</v>
      </c>
      <c r="C97" s="5">
        <v>62337</v>
      </c>
      <c r="D97" s="5">
        <v>53380</v>
      </c>
      <c r="E97" s="7">
        <v>10428</v>
      </c>
      <c r="F97" s="5">
        <v>2607</v>
      </c>
      <c r="G97" s="5">
        <v>600</v>
      </c>
      <c r="H97" s="7">
        <v>3000</v>
      </c>
      <c r="I97" s="5">
        <v>600</v>
      </c>
      <c r="J97" s="7">
        <v>1800</v>
      </c>
      <c r="K97" s="7">
        <v>1200</v>
      </c>
      <c r="L97" s="5">
        <v>27019</v>
      </c>
      <c r="M97" s="5">
        <v>3</v>
      </c>
      <c r="N97" s="5">
        <v>2</v>
      </c>
      <c r="O97" s="5">
        <v>1</v>
      </c>
      <c r="P97" s="1" t="s">
        <v>25</v>
      </c>
      <c r="Q97" s="1" t="s">
        <v>26</v>
      </c>
    </row>
    <row r="98" spans="1:17" x14ac:dyDescent="0.25">
      <c r="A98">
        <v>0.60182500686666462</v>
      </c>
      <c r="B98" s="5" t="s">
        <v>119</v>
      </c>
      <c r="C98" s="5">
        <v>23567</v>
      </c>
      <c r="D98" s="5">
        <v>23567</v>
      </c>
      <c r="E98" s="7">
        <v>5214</v>
      </c>
      <c r="F98" s="5">
        <v>1043</v>
      </c>
      <c r="G98" s="5">
        <v>1200</v>
      </c>
      <c r="H98" s="7">
        <v>2400</v>
      </c>
      <c r="I98" s="5">
        <v>360</v>
      </c>
      <c r="J98" s="7">
        <v>2400</v>
      </c>
      <c r="K98" s="7">
        <v>880</v>
      </c>
      <c r="L98" s="5">
        <v>16102</v>
      </c>
      <c r="M98" s="5">
        <v>0</v>
      </c>
      <c r="N98" s="5">
        <v>2</v>
      </c>
      <c r="O98" s="5">
        <v>1</v>
      </c>
      <c r="P98" s="1" t="s">
        <v>23</v>
      </c>
      <c r="Q98" s="1" t="s">
        <v>19</v>
      </c>
    </row>
    <row r="99" spans="1:17" x14ac:dyDescent="0.25">
      <c r="A99">
        <v>0.61220130008850371</v>
      </c>
      <c r="B99" s="5" t="s">
        <v>120</v>
      </c>
      <c r="C99" s="5">
        <v>30000</v>
      </c>
      <c r="D99" s="5">
        <v>28088</v>
      </c>
      <c r="E99" s="7">
        <v>6257</v>
      </c>
      <c r="F99" s="5">
        <v>2607</v>
      </c>
      <c r="G99" s="5">
        <v>2400</v>
      </c>
      <c r="H99" s="7">
        <v>840</v>
      </c>
      <c r="I99" s="5">
        <v>1200</v>
      </c>
      <c r="J99" s="7">
        <v>3600</v>
      </c>
      <c r="K99" s="7">
        <v>1200</v>
      </c>
      <c r="L99" s="5">
        <v>21811</v>
      </c>
      <c r="M99" s="5">
        <v>0</v>
      </c>
      <c r="N99" s="5">
        <v>2</v>
      </c>
      <c r="O99" s="5">
        <v>1</v>
      </c>
      <c r="P99" s="1" t="s">
        <v>54</v>
      </c>
      <c r="Q99" s="1" t="s">
        <v>26</v>
      </c>
    </row>
    <row r="100" spans="1:17" x14ac:dyDescent="0.25">
      <c r="A100">
        <v>0.6140324106570636</v>
      </c>
      <c r="B100" s="5" t="s">
        <v>121</v>
      </c>
      <c r="C100" s="5">
        <v>42800</v>
      </c>
      <c r="D100" s="5">
        <v>34451</v>
      </c>
      <c r="E100" s="7">
        <v>2607</v>
      </c>
      <c r="F100" s="5">
        <v>1564</v>
      </c>
      <c r="G100" s="5">
        <v>2400</v>
      </c>
      <c r="H100" s="7">
        <v>2400</v>
      </c>
      <c r="I100" s="5">
        <v>2400</v>
      </c>
      <c r="J100" s="7">
        <v>600</v>
      </c>
      <c r="K100" s="7">
        <v>1200</v>
      </c>
      <c r="L100" s="5">
        <v>22657</v>
      </c>
      <c r="M100" s="5">
        <v>0</v>
      </c>
      <c r="N100" s="5">
        <v>1</v>
      </c>
      <c r="O100" s="5">
        <v>0</v>
      </c>
      <c r="P100" s="1" t="s">
        <v>19</v>
      </c>
      <c r="Q100" s="1" t="s">
        <v>26</v>
      </c>
    </row>
    <row r="101" spans="1:17" x14ac:dyDescent="0.25">
      <c r="A101">
        <v>0.62471388897366253</v>
      </c>
      <c r="B101" s="5" t="s">
        <v>122</v>
      </c>
      <c r="C101" s="5">
        <v>12610</v>
      </c>
      <c r="D101" s="5">
        <v>12610</v>
      </c>
      <c r="E101" s="7">
        <v>6257</v>
      </c>
      <c r="F101" s="5">
        <v>1043</v>
      </c>
      <c r="G101" s="5">
        <v>0</v>
      </c>
      <c r="H101" s="7">
        <v>360</v>
      </c>
      <c r="I101" s="5">
        <v>0</v>
      </c>
      <c r="J101" s="7">
        <v>240</v>
      </c>
      <c r="K101" s="7">
        <v>1500</v>
      </c>
      <c r="L101" s="5">
        <v>15340</v>
      </c>
      <c r="M101" s="5">
        <v>0</v>
      </c>
      <c r="N101" s="5">
        <v>1</v>
      </c>
      <c r="O101" s="5">
        <v>1</v>
      </c>
      <c r="P101" s="1" t="s">
        <v>54</v>
      </c>
      <c r="Q101" s="1" t="s">
        <v>26</v>
      </c>
    </row>
    <row r="102" spans="1:17" x14ac:dyDescent="0.25">
      <c r="A102">
        <v>0.63753166295358144</v>
      </c>
      <c r="B102" s="5" t="s">
        <v>123</v>
      </c>
      <c r="C102" s="5">
        <v>67910</v>
      </c>
      <c r="D102" s="5">
        <v>53843</v>
      </c>
      <c r="E102" s="7">
        <v>10428</v>
      </c>
      <c r="F102" s="5">
        <v>1043</v>
      </c>
      <c r="G102" s="5">
        <v>1200</v>
      </c>
      <c r="H102" s="7">
        <v>3000</v>
      </c>
      <c r="I102" s="5">
        <v>3000</v>
      </c>
      <c r="J102" s="7">
        <v>600</v>
      </c>
      <c r="K102" s="7">
        <v>1800</v>
      </c>
      <c r="L102" s="5">
        <v>32621</v>
      </c>
      <c r="M102" s="5">
        <v>1</v>
      </c>
      <c r="N102" s="5">
        <v>2</v>
      </c>
      <c r="O102" s="5">
        <v>1</v>
      </c>
      <c r="P102" s="1" t="s">
        <v>25</v>
      </c>
      <c r="Q102" s="1" t="s">
        <v>19</v>
      </c>
    </row>
    <row r="103" spans="1:17" x14ac:dyDescent="0.25">
      <c r="A103">
        <v>0.64271980956450092</v>
      </c>
      <c r="B103" s="5" t="s">
        <v>124</v>
      </c>
      <c r="C103" s="5">
        <v>60424</v>
      </c>
      <c r="D103" s="5">
        <v>50614</v>
      </c>
      <c r="E103" s="7">
        <v>8343</v>
      </c>
      <c r="F103" s="5">
        <v>0</v>
      </c>
      <c r="G103" s="5">
        <v>1800</v>
      </c>
      <c r="H103" s="7">
        <v>3900</v>
      </c>
      <c r="I103" s="5">
        <v>1800</v>
      </c>
      <c r="J103" s="7">
        <v>780</v>
      </c>
      <c r="K103" s="7">
        <v>1650</v>
      </c>
      <c r="L103" s="5">
        <v>40443</v>
      </c>
      <c r="M103" s="5">
        <v>2</v>
      </c>
      <c r="N103" s="5">
        <v>2</v>
      </c>
      <c r="O103" s="5">
        <v>1</v>
      </c>
      <c r="P103" s="1" t="s">
        <v>23</v>
      </c>
      <c r="Q103" s="1" t="s">
        <v>19</v>
      </c>
    </row>
    <row r="104" spans="1:17" x14ac:dyDescent="0.25">
      <c r="A104">
        <v>0.64516129032258063</v>
      </c>
      <c r="B104" s="5" t="s">
        <v>125</v>
      </c>
      <c r="C104" s="5">
        <v>42135</v>
      </c>
      <c r="D104" s="5">
        <v>33976</v>
      </c>
      <c r="E104" s="7">
        <v>3911</v>
      </c>
      <c r="F104" s="5">
        <v>0</v>
      </c>
      <c r="G104" s="5">
        <v>840</v>
      </c>
      <c r="H104" s="7">
        <v>1680</v>
      </c>
      <c r="I104" s="5">
        <v>720</v>
      </c>
      <c r="J104" s="7">
        <v>960</v>
      </c>
      <c r="K104" s="7">
        <v>470</v>
      </c>
      <c r="L104" s="5">
        <v>12381</v>
      </c>
      <c r="M104" s="5">
        <v>0</v>
      </c>
      <c r="N104" s="5">
        <v>1</v>
      </c>
      <c r="O104" s="5">
        <v>0</v>
      </c>
      <c r="P104" s="1" t="s">
        <v>25</v>
      </c>
      <c r="Q104" s="1" t="s">
        <v>26</v>
      </c>
    </row>
    <row r="105" spans="1:17" x14ac:dyDescent="0.25">
      <c r="A105">
        <v>0.64668721579638044</v>
      </c>
      <c r="B105" s="5" t="s">
        <v>126</v>
      </c>
      <c r="C105" s="5">
        <v>99987</v>
      </c>
      <c r="D105" s="5">
        <v>79787</v>
      </c>
      <c r="E105" s="7">
        <v>9125</v>
      </c>
      <c r="F105" s="5">
        <v>131</v>
      </c>
      <c r="G105" s="5">
        <v>570</v>
      </c>
      <c r="H105" s="7">
        <v>3300</v>
      </c>
      <c r="I105" s="5">
        <v>402</v>
      </c>
      <c r="J105" s="7">
        <v>1722</v>
      </c>
      <c r="K105" s="7">
        <v>2000</v>
      </c>
      <c r="L105" s="5">
        <v>50802</v>
      </c>
      <c r="M105" s="5">
        <v>0</v>
      </c>
      <c r="N105" s="5">
        <v>3</v>
      </c>
      <c r="O105" s="5">
        <v>1</v>
      </c>
      <c r="P105" s="1" t="s">
        <v>18</v>
      </c>
      <c r="Q105" s="1" t="s">
        <v>26</v>
      </c>
    </row>
    <row r="106" spans="1:17" x14ac:dyDescent="0.25">
      <c r="A106">
        <v>0.65462202826013982</v>
      </c>
      <c r="B106" s="5" t="s">
        <v>127</v>
      </c>
      <c r="C106" s="5">
        <v>54000</v>
      </c>
      <c r="D106" s="5">
        <v>42486</v>
      </c>
      <c r="E106" s="7">
        <v>2607</v>
      </c>
      <c r="F106" s="5">
        <v>0</v>
      </c>
      <c r="G106" s="5">
        <v>720</v>
      </c>
      <c r="H106" s="7">
        <v>600</v>
      </c>
      <c r="I106" s="5">
        <v>480</v>
      </c>
      <c r="J106" s="7">
        <v>1200</v>
      </c>
      <c r="K106" s="7">
        <v>1000</v>
      </c>
      <c r="L106" s="5">
        <v>12257</v>
      </c>
      <c r="M106" s="5">
        <v>0</v>
      </c>
      <c r="N106" s="5">
        <v>1</v>
      </c>
      <c r="O106" s="5">
        <v>1</v>
      </c>
      <c r="P106" s="1" t="s">
        <v>54</v>
      </c>
      <c r="Q106" s="1" t="s">
        <v>26</v>
      </c>
    </row>
    <row r="107" spans="1:17" x14ac:dyDescent="0.25">
      <c r="A107">
        <v>0.65523239844965975</v>
      </c>
      <c r="B107" s="5" t="s">
        <v>128</v>
      </c>
      <c r="C107" s="5">
        <v>22610</v>
      </c>
      <c r="D107" s="5">
        <v>22610</v>
      </c>
      <c r="E107" s="7">
        <v>6257</v>
      </c>
      <c r="F107" s="5">
        <v>521</v>
      </c>
      <c r="G107" s="5">
        <v>0</v>
      </c>
      <c r="H107" s="7">
        <v>480</v>
      </c>
      <c r="I107" s="5">
        <v>240</v>
      </c>
      <c r="J107" s="7">
        <v>600</v>
      </c>
      <c r="K107" s="7">
        <v>140</v>
      </c>
      <c r="L107" s="5">
        <v>8338</v>
      </c>
      <c r="M107" s="5">
        <v>0</v>
      </c>
      <c r="N107" s="5">
        <v>2</v>
      </c>
      <c r="O107" s="5">
        <v>1</v>
      </c>
      <c r="P107" s="1" t="s">
        <v>18</v>
      </c>
      <c r="Q107" s="1" t="s">
        <v>26</v>
      </c>
    </row>
    <row r="108" spans="1:17" x14ac:dyDescent="0.25">
      <c r="A108">
        <v>0.65706350901821964</v>
      </c>
      <c r="B108" s="5" t="s">
        <v>129</v>
      </c>
      <c r="C108" s="5">
        <v>59500</v>
      </c>
      <c r="D108" s="5">
        <v>50276</v>
      </c>
      <c r="E108" s="7">
        <v>6257</v>
      </c>
      <c r="F108" s="5">
        <v>1043</v>
      </c>
      <c r="G108" s="5">
        <v>2400</v>
      </c>
      <c r="H108" s="7">
        <v>3000</v>
      </c>
      <c r="I108" s="5">
        <v>1800</v>
      </c>
      <c r="J108" s="7">
        <v>2100</v>
      </c>
      <c r="K108" s="7">
        <v>1000</v>
      </c>
      <c r="L108" s="5">
        <v>34650</v>
      </c>
      <c r="M108" s="5">
        <v>0</v>
      </c>
      <c r="N108" s="5">
        <v>2</v>
      </c>
      <c r="O108" s="5">
        <v>1</v>
      </c>
      <c r="P108" s="1" t="s">
        <v>25</v>
      </c>
      <c r="Q108" s="1" t="s">
        <v>19</v>
      </c>
    </row>
    <row r="109" spans="1:17" x14ac:dyDescent="0.25">
      <c r="A109">
        <v>0.65828424939725949</v>
      </c>
      <c r="B109" s="5" t="s">
        <v>130</v>
      </c>
      <c r="C109" s="5">
        <v>26500</v>
      </c>
      <c r="D109" s="5">
        <v>22815</v>
      </c>
      <c r="E109" s="7">
        <v>3650</v>
      </c>
      <c r="F109" s="5">
        <v>0</v>
      </c>
      <c r="G109" s="5">
        <v>360</v>
      </c>
      <c r="H109" s="7">
        <v>600</v>
      </c>
      <c r="I109" s="5">
        <v>0</v>
      </c>
      <c r="J109" s="7">
        <v>600</v>
      </c>
      <c r="K109" s="7">
        <v>600</v>
      </c>
      <c r="L109" s="5">
        <v>6990</v>
      </c>
      <c r="M109" s="5">
        <v>0</v>
      </c>
      <c r="N109" s="5">
        <v>1</v>
      </c>
      <c r="O109" s="5">
        <v>1</v>
      </c>
      <c r="P109" s="1" t="s">
        <v>19</v>
      </c>
      <c r="Q109" s="1" t="s">
        <v>19</v>
      </c>
    </row>
    <row r="110" spans="1:17" x14ac:dyDescent="0.25">
      <c r="A110">
        <v>0.66194647053437916</v>
      </c>
      <c r="B110" s="5" t="s">
        <v>131</v>
      </c>
      <c r="C110" s="5">
        <v>72453</v>
      </c>
      <c r="D110" s="5">
        <v>59562</v>
      </c>
      <c r="E110" s="7">
        <v>5214</v>
      </c>
      <c r="F110" s="5">
        <v>782</v>
      </c>
      <c r="G110" s="5">
        <v>1800</v>
      </c>
      <c r="H110" s="7">
        <v>4200</v>
      </c>
      <c r="I110" s="5">
        <v>1200</v>
      </c>
      <c r="J110" s="7">
        <v>1440</v>
      </c>
      <c r="K110" s="7">
        <v>1500</v>
      </c>
      <c r="L110" s="5">
        <v>24536</v>
      </c>
      <c r="M110" s="5">
        <v>0</v>
      </c>
      <c r="N110" s="5">
        <v>2</v>
      </c>
      <c r="O110" s="5">
        <v>0</v>
      </c>
      <c r="P110" s="1" t="s">
        <v>54</v>
      </c>
      <c r="Q110" s="1" t="s">
        <v>26</v>
      </c>
    </row>
    <row r="111" spans="1:17" x14ac:dyDescent="0.25">
      <c r="A111">
        <v>0.66713461714529865</v>
      </c>
      <c r="B111" s="5" t="s">
        <v>132</v>
      </c>
      <c r="C111" s="5">
        <v>107754</v>
      </c>
      <c r="D111" s="5">
        <v>80060</v>
      </c>
      <c r="E111" s="7">
        <v>10428</v>
      </c>
      <c r="F111" s="5">
        <v>7821</v>
      </c>
      <c r="G111" s="5">
        <v>1800</v>
      </c>
      <c r="H111" s="7">
        <v>1200</v>
      </c>
      <c r="I111" s="5">
        <v>600</v>
      </c>
      <c r="J111" s="7">
        <v>360</v>
      </c>
      <c r="K111" s="7">
        <v>1350</v>
      </c>
      <c r="L111" s="5">
        <v>36659</v>
      </c>
      <c r="M111" s="5">
        <v>1</v>
      </c>
      <c r="N111" s="5">
        <v>2</v>
      </c>
      <c r="O111" s="5">
        <v>1</v>
      </c>
      <c r="P111" s="1" t="s">
        <v>18</v>
      </c>
      <c r="Q111" s="1" t="s">
        <v>19</v>
      </c>
    </row>
    <row r="112" spans="1:17" x14ac:dyDescent="0.25">
      <c r="A112">
        <v>0.67049165318765824</v>
      </c>
      <c r="B112" s="5" t="s">
        <v>133</v>
      </c>
      <c r="C112" s="5">
        <v>139000</v>
      </c>
      <c r="D112" s="5">
        <v>121798</v>
      </c>
      <c r="E112" s="7">
        <v>15642</v>
      </c>
      <c r="F112" s="5">
        <v>1043</v>
      </c>
      <c r="G112" s="5">
        <v>4800</v>
      </c>
      <c r="H112" s="7">
        <v>660</v>
      </c>
      <c r="I112" s="5">
        <v>6000</v>
      </c>
      <c r="J112" s="7">
        <v>3600</v>
      </c>
      <c r="K112" s="7">
        <v>1000</v>
      </c>
      <c r="L112" s="5">
        <v>53549</v>
      </c>
      <c r="M112" s="5">
        <v>0</v>
      </c>
      <c r="N112" s="5">
        <v>2</v>
      </c>
      <c r="O112" s="5">
        <v>1</v>
      </c>
      <c r="P112" s="1" t="s">
        <v>18</v>
      </c>
      <c r="Q112" s="1" t="s">
        <v>19</v>
      </c>
    </row>
    <row r="113" spans="1:17" x14ac:dyDescent="0.25">
      <c r="A113">
        <v>0.67171239356669821</v>
      </c>
      <c r="B113" s="5" t="s">
        <v>134</v>
      </c>
      <c r="C113" s="5">
        <v>106500</v>
      </c>
      <c r="D113" s="5">
        <v>90970</v>
      </c>
      <c r="E113" s="7">
        <v>8343</v>
      </c>
      <c r="F113" s="5">
        <v>3129</v>
      </c>
      <c r="G113" s="5">
        <v>1500</v>
      </c>
      <c r="H113" s="7">
        <v>3300</v>
      </c>
      <c r="I113" s="5">
        <v>900</v>
      </c>
      <c r="J113" s="7">
        <v>3120</v>
      </c>
      <c r="K113" s="7">
        <v>1070</v>
      </c>
      <c r="L113" s="5">
        <v>35852</v>
      </c>
      <c r="M113" s="5">
        <v>0</v>
      </c>
      <c r="N113" s="5">
        <v>2</v>
      </c>
      <c r="O113" s="5">
        <v>1</v>
      </c>
      <c r="P113" s="1" t="s">
        <v>18</v>
      </c>
      <c r="Q113" s="1" t="s">
        <v>26</v>
      </c>
    </row>
    <row r="114" spans="1:17" x14ac:dyDescent="0.25">
      <c r="A114">
        <v>0.68666646320993685</v>
      </c>
      <c r="B114" s="5" t="s">
        <v>135</v>
      </c>
      <c r="C114" s="5">
        <v>81050</v>
      </c>
      <c r="D114" s="5">
        <v>62989</v>
      </c>
      <c r="E114" s="7">
        <v>7821</v>
      </c>
      <c r="F114" s="5">
        <v>261</v>
      </c>
      <c r="G114" s="5">
        <v>480</v>
      </c>
      <c r="H114" s="7">
        <v>3600</v>
      </c>
      <c r="I114" s="5">
        <v>1800</v>
      </c>
      <c r="J114" s="7">
        <v>1560</v>
      </c>
      <c r="K114" s="7">
        <v>1150</v>
      </c>
      <c r="L114" s="5">
        <v>33632</v>
      </c>
      <c r="M114" s="5">
        <v>0</v>
      </c>
      <c r="N114" s="5">
        <v>3</v>
      </c>
      <c r="O114" s="5">
        <v>1</v>
      </c>
      <c r="P114" s="1" t="s">
        <v>18</v>
      </c>
      <c r="Q114" s="1" t="s">
        <v>26</v>
      </c>
    </row>
    <row r="115" spans="1:17" x14ac:dyDescent="0.25">
      <c r="A115">
        <v>0.69246498001037637</v>
      </c>
      <c r="B115" s="5" t="s">
        <v>136</v>
      </c>
      <c r="C115" s="5">
        <v>6776</v>
      </c>
      <c r="D115" s="5">
        <v>6776</v>
      </c>
      <c r="E115" s="7">
        <v>5214</v>
      </c>
      <c r="F115" s="5">
        <v>0</v>
      </c>
      <c r="G115" s="5">
        <v>300</v>
      </c>
      <c r="H115" s="7">
        <v>2400</v>
      </c>
      <c r="I115" s="5">
        <v>0</v>
      </c>
      <c r="J115" s="7">
        <v>480</v>
      </c>
      <c r="K115" s="7">
        <v>460</v>
      </c>
      <c r="L115" s="5">
        <v>9219</v>
      </c>
      <c r="M115" s="5">
        <v>0</v>
      </c>
      <c r="N115" s="5">
        <v>2</v>
      </c>
      <c r="O115" s="5">
        <v>1</v>
      </c>
      <c r="P115" s="1" t="s">
        <v>23</v>
      </c>
      <c r="Q115" s="1" t="s">
        <v>19</v>
      </c>
    </row>
    <row r="116" spans="1:17" x14ac:dyDescent="0.25">
      <c r="A116">
        <v>0.69490646076845608</v>
      </c>
      <c r="B116" s="5" t="s">
        <v>137</v>
      </c>
      <c r="C116" s="5">
        <v>21840</v>
      </c>
      <c r="D116" s="5">
        <v>21840</v>
      </c>
      <c r="E116" s="7">
        <v>3128</v>
      </c>
      <c r="F116" s="5">
        <v>2086</v>
      </c>
      <c r="G116" s="5">
        <v>0</v>
      </c>
      <c r="H116" s="7">
        <v>0</v>
      </c>
      <c r="I116" s="5">
        <v>0</v>
      </c>
      <c r="J116" s="7">
        <v>480</v>
      </c>
      <c r="K116" s="7">
        <v>1270</v>
      </c>
      <c r="L116" s="5">
        <v>8007</v>
      </c>
      <c r="M116" s="5">
        <v>0</v>
      </c>
      <c r="N116" s="5">
        <v>2</v>
      </c>
      <c r="O116" s="5">
        <v>0</v>
      </c>
      <c r="P116" s="1" t="s">
        <v>54</v>
      </c>
      <c r="Q116" s="1" t="s">
        <v>26</v>
      </c>
    </row>
    <row r="117" spans="1:17" x14ac:dyDescent="0.25">
      <c r="A117">
        <v>0.69887386700033571</v>
      </c>
      <c r="B117" s="5" t="s">
        <v>138</v>
      </c>
      <c r="C117" s="5">
        <v>17006</v>
      </c>
      <c r="D117" s="5">
        <v>17006</v>
      </c>
      <c r="E117" s="7">
        <v>5214</v>
      </c>
      <c r="F117" s="5">
        <v>0</v>
      </c>
      <c r="G117" s="5">
        <v>600</v>
      </c>
      <c r="H117" s="7">
        <v>1200</v>
      </c>
      <c r="I117" s="5">
        <v>600</v>
      </c>
      <c r="J117" s="7">
        <v>1800</v>
      </c>
      <c r="K117" s="7">
        <v>1000</v>
      </c>
      <c r="L117" s="5">
        <v>12514</v>
      </c>
      <c r="M117" s="5">
        <v>1</v>
      </c>
      <c r="N117" s="5">
        <v>1</v>
      </c>
      <c r="O117" s="5">
        <v>0</v>
      </c>
      <c r="P117" s="1" t="s">
        <v>25</v>
      </c>
      <c r="Q117" s="1" t="s">
        <v>19</v>
      </c>
    </row>
    <row r="118" spans="1:17" x14ac:dyDescent="0.25">
      <c r="A118">
        <v>0.72817163609729296</v>
      </c>
      <c r="B118" s="5" t="s">
        <v>139</v>
      </c>
      <c r="C118" s="5">
        <v>96919</v>
      </c>
      <c r="D118" s="5">
        <v>79283</v>
      </c>
      <c r="E118" s="7">
        <v>13557</v>
      </c>
      <c r="F118" s="5">
        <v>261</v>
      </c>
      <c r="G118" s="5">
        <v>240</v>
      </c>
      <c r="H118" s="7">
        <v>12000</v>
      </c>
      <c r="I118" s="5">
        <v>480</v>
      </c>
      <c r="J118" s="7">
        <v>2400</v>
      </c>
      <c r="K118" s="7">
        <v>2280</v>
      </c>
      <c r="L118" s="5">
        <v>37638</v>
      </c>
      <c r="M118" s="5">
        <v>2</v>
      </c>
      <c r="N118" s="5">
        <v>3</v>
      </c>
      <c r="O118" s="5">
        <v>1</v>
      </c>
      <c r="P118" s="1" t="s">
        <v>18</v>
      </c>
      <c r="Q118" s="1" t="s">
        <v>26</v>
      </c>
    </row>
    <row r="119" spans="1:17" x14ac:dyDescent="0.25">
      <c r="A119">
        <v>0.72939237647633282</v>
      </c>
      <c r="B119" s="5" t="s">
        <v>140</v>
      </c>
      <c r="C119" s="5">
        <v>108730</v>
      </c>
      <c r="D119" s="5">
        <v>89837</v>
      </c>
      <c r="E119" s="7">
        <v>13035</v>
      </c>
      <c r="F119" s="5">
        <v>5214</v>
      </c>
      <c r="G119" s="5">
        <v>180</v>
      </c>
      <c r="H119" s="7">
        <v>6000</v>
      </c>
      <c r="I119" s="5">
        <v>600</v>
      </c>
      <c r="J119" s="7">
        <v>1800</v>
      </c>
      <c r="K119" s="7">
        <v>1800</v>
      </c>
      <c r="L119" s="5">
        <v>37793</v>
      </c>
      <c r="M119" s="5">
        <v>0</v>
      </c>
      <c r="N119" s="5">
        <v>2</v>
      </c>
      <c r="O119" s="5">
        <v>1</v>
      </c>
      <c r="P119" s="1" t="s">
        <v>18</v>
      </c>
      <c r="Q119" s="1" t="s">
        <v>19</v>
      </c>
    </row>
    <row r="120" spans="1:17" x14ac:dyDescent="0.25">
      <c r="A120">
        <v>0.7541123691518905</v>
      </c>
      <c r="B120" s="5" t="s">
        <v>141</v>
      </c>
      <c r="C120" s="5">
        <v>61678</v>
      </c>
      <c r="D120" s="5">
        <v>56382</v>
      </c>
      <c r="E120" s="7">
        <v>10428</v>
      </c>
      <c r="F120" s="5">
        <v>1304</v>
      </c>
      <c r="G120" s="5">
        <v>2100</v>
      </c>
      <c r="H120" s="7">
        <v>4800</v>
      </c>
      <c r="I120" s="5">
        <v>1800</v>
      </c>
      <c r="J120" s="7">
        <v>1710</v>
      </c>
      <c r="K120" s="7">
        <v>1000</v>
      </c>
      <c r="L120" s="5">
        <v>27317</v>
      </c>
      <c r="M120" s="5">
        <v>1</v>
      </c>
      <c r="N120" s="5">
        <v>2</v>
      </c>
      <c r="O120" s="5">
        <v>1</v>
      </c>
      <c r="P120" s="1" t="s">
        <v>18</v>
      </c>
      <c r="Q120" s="1" t="s">
        <v>26</v>
      </c>
    </row>
    <row r="121" spans="1:17" x14ac:dyDescent="0.25">
      <c r="A121">
        <v>0.75960570085757018</v>
      </c>
      <c r="B121" s="5" t="s">
        <v>142</v>
      </c>
      <c r="C121" s="5">
        <v>60812</v>
      </c>
      <c r="D121" s="5">
        <v>49866</v>
      </c>
      <c r="E121" s="7">
        <v>6518</v>
      </c>
      <c r="F121" s="5">
        <v>2607</v>
      </c>
      <c r="G121" s="5">
        <v>2400</v>
      </c>
      <c r="H121" s="7">
        <v>3600</v>
      </c>
      <c r="I121" s="5">
        <v>600</v>
      </c>
      <c r="J121" s="7">
        <v>1320</v>
      </c>
      <c r="K121" s="7">
        <v>800</v>
      </c>
      <c r="L121" s="5">
        <v>27675</v>
      </c>
      <c r="M121" s="5">
        <v>1</v>
      </c>
      <c r="N121" s="5">
        <v>2</v>
      </c>
      <c r="O121" s="5">
        <v>1</v>
      </c>
      <c r="P121" s="1" t="s">
        <v>19</v>
      </c>
      <c r="Q121" s="1" t="s">
        <v>19</v>
      </c>
    </row>
    <row r="122" spans="1:17" x14ac:dyDescent="0.25">
      <c r="A122">
        <v>0.76235236671040985</v>
      </c>
      <c r="B122" s="5" t="s">
        <v>143</v>
      </c>
      <c r="C122" s="5">
        <v>85000</v>
      </c>
      <c r="D122" s="5">
        <v>68491</v>
      </c>
      <c r="E122" s="7">
        <v>5214</v>
      </c>
      <c r="F122" s="5">
        <v>5214</v>
      </c>
      <c r="G122" s="5">
        <v>1200</v>
      </c>
      <c r="H122" s="7">
        <v>1800</v>
      </c>
      <c r="I122" s="5">
        <v>600</v>
      </c>
      <c r="J122" s="7">
        <v>1800</v>
      </c>
      <c r="K122" s="7">
        <v>2725</v>
      </c>
      <c r="L122" s="5">
        <v>26697</v>
      </c>
      <c r="M122" s="5">
        <v>0</v>
      </c>
      <c r="N122" s="5">
        <v>2</v>
      </c>
      <c r="O122" s="5">
        <v>1</v>
      </c>
      <c r="P122" s="1" t="s">
        <v>54</v>
      </c>
      <c r="Q122" s="1" t="s">
        <v>26</v>
      </c>
    </row>
    <row r="123" spans="1:17" x14ac:dyDescent="0.25">
      <c r="A123">
        <v>0.76265755180516981</v>
      </c>
      <c r="B123" s="5" t="s">
        <v>144</v>
      </c>
      <c r="C123" s="5">
        <v>125186</v>
      </c>
      <c r="D123" s="5">
        <v>108062</v>
      </c>
      <c r="E123" s="7">
        <v>18249</v>
      </c>
      <c r="F123" s="5">
        <v>6257</v>
      </c>
      <c r="G123" s="5">
        <v>1200</v>
      </c>
      <c r="H123" s="7">
        <v>2400</v>
      </c>
      <c r="I123" s="5">
        <v>60</v>
      </c>
      <c r="J123" s="7">
        <v>1800</v>
      </c>
      <c r="K123" s="7">
        <v>1800</v>
      </c>
      <c r="L123" s="5">
        <v>50852</v>
      </c>
      <c r="M123" s="5">
        <v>2</v>
      </c>
      <c r="N123" s="5">
        <v>5</v>
      </c>
      <c r="O123" s="5">
        <v>1</v>
      </c>
      <c r="P123" s="1" t="s">
        <v>19</v>
      </c>
      <c r="Q123" s="1" t="s">
        <v>26</v>
      </c>
    </row>
    <row r="124" spans="1:17" x14ac:dyDescent="0.25">
      <c r="A124">
        <v>0.76937162388988933</v>
      </c>
      <c r="B124" s="5" t="s">
        <v>145</v>
      </c>
      <c r="C124" s="5">
        <v>21470</v>
      </c>
      <c r="D124" s="5">
        <v>21470</v>
      </c>
      <c r="E124" s="7">
        <v>7821</v>
      </c>
      <c r="F124" s="5">
        <v>1043</v>
      </c>
      <c r="G124" s="5">
        <v>4800</v>
      </c>
      <c r="H124" s="7">
        <v>0</v>
      </c>
      <c r="I124" s="5">
        <v>1800</v>
      </c>
      <c r="J124" s="7">
        <v>0</v>
      </c>
      <c r="K124" s="7">
        <v>1000</v>
      </c>
      <c r="L124" s="5">
        <v>31264</v>
      </c>
      <c r="M124" s="5">
        <v>1</v>
      </c>
      <c r="N124" s="5">
        <v>2</v>
      </c>
      <c r="O124" s="5">
        <v>1</v>
      </c>
      <c r="P124" s="1" t="s">
        <v>23</v>
      </c>
      <c r="Q124" s="1" t="s">
        <v>26</v>
      </c>
    </row>
    <row r="125" spans="1:17" x14ac:dyDescent="0.25">
      <c r="A125">
        <v>0.77333903012176886</v>
      </c>
      <c r="B125" s="5" t="s">
        <v>146</v>
      </c>
      <c r="C125" s="5">
        <v>16796</v>
      </c>
      <c r="D125" s="5">
        <v>16796</v>
      </c>
      <c r="E125" s="7">
        <v>6518</v>
      </c>
      <c r="F125" s="5">
        <v>2086</v>
      </c>
      <c r="G125" s="5">
        <v>420</v>
      </c>
      <c r="H125" s="7">
        <v>1620</v>
      </c>
      <c r="I125" s="5">
        <v>330</v>
      </c>
      <c r="J125" s="7">
        <v>1020</v>
      </c>
      <c r="K125" s="7">
        <v>1200</v>
      </c>
      <c r="L125" s="5">
        <v>16914</v>
      </c>
      <c r="M125" s="5">
        <v>0</v>
      </c>
      <c r="N125" s="5">
        <v>2</v>
      </c>
      <c r="O125" s="5">
        <v>1</v>
      </c>
      <c r="P125" s="1" t="s">
        <v>23</v>
      </c>
      <c r="Q125" s="1" t="s">
        <v>19</v>
      </c>
    </row>
    <row r="126" spans="1:17" x14ac:dyDescent="0.25">
      <c r="A126">
        <v>0.78005310220648827</v>
      </c>
      <c r="B126" s="5" t="s">
        <v>147</v>
      </c>
      <c r="C126" s="5">
        <v>36972</v>
      </c>
      <c r="D126" s="5">
        <v>33286</v>
      </c>
      <c r="E126" s="7">
        <v>13035</v>
      </c>
      <c r="F126" s="5">
        <v>0</v>
      </c>
      <c r="G126" s="5">
        <v>6000</v>
      </c>
      <c r="H126" s="7">
        <v>1560</v>
      </c>
      <c r="I126" s="5">
        <v>3600</v>
      </c>
      <c r="J126" s="7">
        <v>1200</v>
      </c>
      <c r="K126" s="7">
        <v>1600</v>
      </c>
      <c r="L126" s="5">
        <v>43145</v>
      </c>
      <c r="M126" s="5">
        <v>1</v>
      </c>
      <c r="N126" s="5">
        <v>2</v>
      </c>
      <c r="O126" s="5">
        <v>0</v>
      </c>
      <c r="P126" s="1" t="s">
        <v>19</v>
      </c>
      <c r="Q126" s="1" t="s">
        <v>19</v>
      </c>
    </row>
    <row r="127" spans="1:17" x14ac:dyDescent="0.25">
      <c r="A127">
        <v>0.78096865749076816</v>
      </c>
      <c r="B127" s="5" t="s">
        <v>148</v>
      </c>
      <c r="C127" s="5">
        <v>12530</v>
      </c>
      <c r="D127" s="5">
        <v>12530</v>
      </c>
      <c r="E127" s="7">
        <v>8342</v>
      </c>
      <c r="F127" s="5">
        <v>0</v>
      </c>
      <c r="G127" s="5">
        <v>0</v>
      </c>
      <c r="H127" s="7">
        <v>1200</v>
      </c>
      <c r="I127" s="5">
        <v>600</v>
      </c>
      <c r="J127" s="7">
        <v>480</v>
      </c>
      <c r="K127" s="7">
        <v>680</v>
      </c>
      <c r="L127" s="5">
        <v>13466</v>
      </c>
      <c r="M127" s="5">
        <v>0</v>
      </c>
      <c r="N127" s="5">
        <v>1</v>
      </c>
      <c r="O127" s="5">
        <v>1</v>
      </c>
      <c r="P127" s="1" t="s">
        <v>25</v>
      </c>
      <c r="Q127" s="1" t="s">
        <v>26</v>
      </c>
    </row>
    <row r="128" spans="1:17" x14ac:dyDescent="0.25">
      <c r="A128">
        <v>0.79165013580736709</v>
      </c>
      <c r="B128" s="5" t="s">
        <v>149</v>
      </c>
      <c r="C128" s="5">
        <v>102147</v>
      </c>
      <c r="D128" s="5">
        <v>84966</v>
      </c>
      <c r="E128" s="7">
        <v>15642</v>
      </c>
      <c r="F128" s="5">
        <v>2607</v>
      </c>
      <c r="G128" s="5">
        <v>2100</v>
      </c>
      <c r="H128" s="7">
        <v>2520</v>
      </c>
      <c r="I128" s="5">
        <v>3900</v>
      </c>
      <c r="J128" s="7">
        <v>3000</v>
      </c>
      <c r="K128" s="7">
        <v>2100</v>
      </c>
      <c r="L128" s="5">
        <v>52241</v>
      </c>
      <c r="M128" s="5">
        <v>2</v>
      </c>
      <c r="N128" s="5">
        <v>4</v>
      </c>
      <c r="O128" s="5">
        <v>1</v>
      </c>
      <c r="P128" s="1" t="s">
        <v>25</v>
      </c>
      <c r="Q128" s="1" t="s">
        <v>19</v>
      </c>
    </row>
    <row r="129" spans="1:17" x14ac:dyDescent="0.25">
      <c r="A129">
        <v>0.80141605883968625</v>
      </c>
      <c r="B129" s="5" t="s">
        <v>150</v>
      </c>
      <c r="C129" s="5">
        <v>37600</v>
      </c>
      <c r="D129" s="5">
        <v>30731</v>
      </c>
      <c r="E129" s="7">
        <v>5214</v>
      </c>
      <c r="F129" s="5">
        <v>1043</v>
      </c>
      <c r="G129" s="5">
        <v>720</v>
      </c>
      <c r="H129" s="7">
        <v>360</v>
      </c>
      <c r="I129" s="5">
        <v>600</v>
      </c>
      <c r="J129" s="7">
        <v>1800</v>
      </c>
      <c r="K129" s="7">
        <v>1200</v>
      </c>
      <c r="L129" s="5">
        <v>14497</v>
      </c>
      <c r="M129" s="5">
        <v>0</v>
      </c>
      <c r="N129" s="5">
        <v>1</v>
      </c>
      <c r="O129" s="5">
        <v>1</v>
      </c>
      <c r="P129" s="1" t="s">
        <v>54</v>
      </c>
      <c r="Q129" s="1" t="s">
        <v>19</v>
      </c>
    </row>
    <row r="130" spans="1:17" x14ac:dyDescent="0.25">
      <c r="A130">
        <v>0.81270790734580522</v>
      </c>
      <c r="B130" s="5" t="s">
        <v>151</v>
      </c>
      <c r="C130" s="5">
        <v>12090</v>
      </c>
      <c r="D130" s="5">
        <v>12090</v>
      </c>
      <c r="E130" s="7">
        <v>3128</v>
      </c>
      <c r="F130" s="5">
        <v>521</v>
      </c>
      <c r="G130" s="5">
        <v>0</v>
      </c>
      <c r="H130" s="7">
        <v>0</v>
      </c>
      <c r="I130" s="5">
        <v>480</v>
      </c>
      <c r="J130" s="7">
        <v>2784</v>
      </c>
      <c r="K130" s="7">
        <v>500</v>
      </c>
      <c r="L130" s="5">
        <v>12199</v>
      </c>
      <c r="M130" s="5">
        <v>0</v>
      </c>
      <c r="N130" s="5">
        <v>1</v>
      </c>
      <c r="O130" s="5">
        <v>1</v>
      </c>
      <c r="P130" s="1" t="s">
        <v>25</v>
      </c>
      <c r="Q130" s="1" t="s">
        <v>26</v>
      </c>
    </row>
    <row r="131" spans="1:17" x14ac:dyDescent="0.25">
      <c r="A131">
        <v>0.8130130924405653</v>
      </c>
      <c r="B131" s="5" t="s">
        <v>152</v>
      </c>
      <c r="C131" s="5">
        <v>135733</v>
      </c>
      <c r="D131" s="5">
        <v>112454</v>
      </c>
      <c r="E131" s="7">
        <v>13035</v>
      </c>
      <c r="F131" s="5">
        <v>0</v>
      </c>
      <c r="G131" s="5">
        <v>720</v>
      </c>
      <c r="H131" s="7">
        <v>1200</v>
      </c>
      <c r="I131" s="5">
        <v>0</v>
      </c>
      <c r="J131" s="7">
        <v>960</v>
      </c>
      <c r="K131" s="7">
        <v>1850</v>
      </c>
      <c r="L131" s="5">
        <v>35886</v>
      </c>
      <c r="M131" s="5">
        <v>0</v>
      </c>
      <c r="N131" s="5">
        <v>4</v>
      </c>
      <c r="O131" s="5">
        <v>1</v>
      </c>
      <c r="P131" s="1" t="s">
        <v>54</v>
      </c>
      <c r="Q131" s="1" t="s">
        <v>19</v>
      </c>
    </row>
    <row r="132" spans="1:17" x14ac:dyDescent="0.25">
      <c r="A132">
        <v>0.81575975829340497</v>
      </c>
      <c r="B132" s="5" t="s">
        <v>153</v>
      </c>
      <c r="C132" s="5">
        <v>20280</v>
      </c>
      <c r="D132" s="5">
        <v>20280</v>
      </c>
      <c r="E132" s="7">
        <v>9385</v>
      </c>
      <c r="F132" s="5">
        <v>1304</v>
      </c>
      <c r="G132" s="5">
        <v>0</v>
      </c>
      <c r="H132" s="7">
        <v>1140</v>
      </c>
      <c r="I132" s="5">
        <v>240</v>
      </c>
      <c r="J132" s="7">
        <v>720</v>
      </c>
      <c r="K132" s="7">
        <v>940</v>
      </c>
      <c r="L132" s="5">
        <v>14679</v>
      </c>
      <c r="M132" s="5">
        <v>0</v>
      </c>
      <c r="N132" s="5">
        <v>2</v>
      </c>
      <c r="O132" s="5">
        <v>1</v>
      </c>
      <c r="P132" s="1" t="s">
        <v>23</v>
      </c>
      <c r="Q132" s="1" t="s">
        <v>26</v>
      </c>
    </row>
    <row r="133" spans="1:17" x14ac:dyDescent="0.25">
      <c r="A133">
        <v>0.81881160924100471</v>
      </c>
      <c r="B133" s="5" t="s">
        <v>154</v>
      </c>
      <c r="C133" s="5">
        <v>85300</v>
      </c>
      <c r="D133" s="5">
        <v>64159</v>
      </c>
      <c r="E133" s="7">
        <v>2346</v>
      </c>
      <c r="F133" s="5">
        <v>0</v>
      </c>
      <c r="G133" s="5">
        <v>600</v>
      </c>
      <c r="H133" s="7">
        <v>5400</v>
      </c>
      <c r="I133" s="5">
        <v>480</v>
      </c>
      <c r="J133" s="7">
        <v>600</v>
      </c>
      <c r="K133" s="7">
        <v>470</v>
      </c>
      <c r="L133" s="5">
        <v>14106</v>
      </c>
      <c r="M133" s="5">
        <v>0</v>
      </c>
      <c r="N133" s="5">
        <v>1</v>
      </c>
      <c r="O133" s="5">
        <v>1</v>
      </c>
      <c r="P133" s="1" t="s">
        <v>25</v>
      </c>
      <c r="Q133" s="1" t="s">
        <v>19</v>
      </c>
    </row>
    <row r="134" spans="1:17" x14ac:dyDescent="0.25">
      <c r="A134">
        <v>0.81881160924100471</v>
      </c>
      <c r="B134" s="5" t="s">
        <v>155</v>
      </c>
      <c r="C134" s="5">
        <v>140943</v>
      </c>
      <c r="D134" s="5">
        <v>107933</v>
      </c>
      <c r="E134" s="7">
        <v>7821</v>
      </c>
      <c r="F134" s="5">
        <v>0</v>
      </c>
      <c r="G134" s="5">
        <v>360</v>
      </c>
      <c r="H134" s="7">
        <v>1200</v>
      </c>
      <c r="I134" s="5">
        <v>600</v>
      </c>
      <c r="J134" s="7">
        <v>1440</v>
      </c>
      <c r="K134" s="7">
        <v>1700</v>
      </c>
      <c r="L134" s="5">
        <v>31641</v>
      </c>
      <c r="M134" s="5">
        <v>0</v>
      </c>
      <c r="N134" s="5">
        <v>3</v>
      </c>
      <c r="O134" s="5">
        <v>1</v>
      </c>
      <c r="P134" s="1" t="s">
        <v>25</v>
      </c>
      <c r="Q134" s="1" t="s">
        <v>19</v>
      </c>
    </row>
    <row r="135" spans="1:17" x14ac:dyDescent="0.25">
      <c r="A135">
        <v>0.82216864528336431</v>
      </c>
      <c r="B135" s="5" t="s">
        <v>156</v>
      </c>
      <c r="C135" s="5">
        <v>104402</v>
      </c>
      <c r="D135" s="5">
        <v>83491</v>
      </c>
      <c r="E135" s="7">
        <v>13035</v>
      </c>
      <c r="F135" s="5">
        <v>0</v>
      </c>
      <c r="G135" s="5">
        <v>600</v>
      </c>
      <c r="H135" s="7">
        <v>1200</v>
      </c>
      <c r="I135" s="5">
        <v>300</v>
      </c>
      <c r="J135" s="7">
        <v>480</v>
      </c>
      <c r="K135" s="7">
        <v>1500</v>
      </c>
      <c r="L135" s="5">
        <v>29515</v>
      </c>
      <c r="M135" s="5">
        <v>3</v>
      </c>
      <c r="N135" s="5">
        <v>3</v>
      </c>
      <c r="O135" s="5">
        <v>1</v>
      </c>
      <c r="P135" s="1" t="s">
        <v>18</v>
      </c>
      <c r="Q135" s="1" t="s">
        <v>19</v>
      </c>
    </row>
    <row r="136" spans="1:17" x14ac:dyDescent="0.25">
      <c r="A136">
        <v>0.82796716208380383</v>
      </c>
      <c r="B136" s="5" t="s">
        <v>157</v>
      </c>
      <c r="C136" s="5">
        <v>88241</v>
      </c>
      <c r="D136" s="5">
        <v>70392</v>
      </c>
      <c r="E136" s="7">
        <v>9125</v>
      </c>
      <c r="F136" s="5">
        <v>0</v>
      </c>
      <c r="G136" s="5">
        <v>1800</v>
      </c>
      <c r="H136" s="7">
        <v>2040</v>
      </c>
      <c r="I136" s="5">
        <v>900</v>
      </c>
      <c r="J136" s="7">
        <v>1260</v>
      </c>
      <c r="K136" s="7">
        <v>1475</v>
      </c>
      <c r="L136" s="5">
        <v>24806</v>
      </c>
      <c r="M136" s="5">
        <v>0</v>
      </c>
      <c r="N136" s="5">
        <v>2</v>
      </c>
      <c r="O136" s="5">
        <v>1</v>
      </c>
      <c r="P136" s="1" t="s">
        <v>18</v>
      </c>
      <c r="Q136" s="1" t="s">
        <v>19</v>
      </c>
    </row>
    <row r="137" spans="1:17" x14ac:dyDescent="0.25">
      <c r="A137">
        <v>0.83223975341044332</v>
      </c>
      <c r="B137" s="5" t="s">
        <v>158</v>
      </c>
      <c r="C137" s="5">
        <v>92000</v>
      </c>
      <c r="D137" s="5">
        <v>73506</v>
      </c>
      <c r="E137" s="7">
        <v>8343</v>
      </c>
      <c r="F137" s="5">
        <v>1043</v>
      </c>
      <c r="G137" s="5">
        <v>960</v>
      </c>
      <c r="H137" s="7">
        <v>4680</v>
      </c>
      <c r="I137" s="5">
        <v>1080</v>
      </c>
      <c r="J137" s="7">
        <v>1200</v>
      </c>
      <c r="K137" s="7">
        <v>1200</v>
      </c>
      <c r="L137" s="5">
        <v>33015</v>
      </c>
      <c r="M137" s="5">
        <v>0</v>
      </c>
      <c r="N137" s="5">
        <v>2</v>
      </c>
      <c r="O137" s="5">
        <v>1</v>
      </c>
      <c r="P137" s="1" t="s">
        <v>18</v>
      </c>
      <c r="Q137" s="1" t="s">
        <v>19</v>
      </c>
    </row>
    <row r="138" spans="1:17" x14ac:dyDescent="0.25">
      <c r="A138">
        <v>0.83407086397900332</v>
      </c>
      <c r="B138" s="5" t="s">
        <v>159</v>
      </c>
      <c r="C138" s="5">
        <v>70612</v>
      </c>
      <c r="D138" s="5">
        <v>59668</v>
      </c>
      <c r="E138" s="7">
        <v>13035</v>
      </c>
      <c r="F138" s="5">
        <v>0</v>
      </c>
      <c r="G138" s="5">
        <v>0</v>
      </c>
      <c r="H138" s="7">
        <v>2880</v>
      </c>
      <c r="I138" s="5">
        <v>600</v>
      </c>
      <c r="J138" s="7">
        <v>1080</v>
      </c>
      <c r="K138" s="7">
        <v>1400</v>
      </c>
      <c r="L138" s="5">
        <v>26287</v>
      </c>
      <c r="M138" s="5">
        <v>0</v>
      </c>
      <c r="N138" s="5">
        <v>4</v>
      </c>
      <c r="O138" s="5">
        <v>1</v>
      </c>
      <c r="P138" s="1" t="s">
        <v>23</v>
      </c>
      <c r="Q138" s="1" t="s">
        <v>19</v>
      </c>
    </row>
    <row r="139" spans="1:17" x14ac:dyDescent="0.25">
      <c r="A139">
        <v>0.83437604907376328</v>
      </c>
      <c r="B139" s="5" t="s">
        <v>160</v>
      </c>
      <c r="C139" s="5">
        <v>65048</v>
      </c>
      <c r="D139" s="5">
        <v>56264</v>
      </c>
      <c r="E139" s="7">
        <v>6518</v>
      </c>
      <c r="F139" s="5">
        <v>1564</v>
      </c>
      <c r="G139" s="5">
        <v>2100</v>
      </c>
      <c r="H139" s="7">
        <v>3900</v>
      </c>
      <c r="I139" s="5">
        <v>900</v>
      </c>
      <c r="J139" s="7">
        <v>1020</v>
      </c>
      <c r="K139" s="7">
        <v>1300</v>
      </c>
      <c r="L139" s="5">
        <v>22777</v>
      </c>
      <c r="M139" s="5">
        <v>2</v>
      </c>
      <c r="N139" s="5">
        <v>2</v>
      </c>
      <c r="O139" s="5">
        <v>0</v>
      </c>
      <c r="P139" s="1" t="s">
        <v>54</v>
      </c>
      <c r="Q139" s="1" t="s">
        <v>19</v>
      </c>
    </row>
    <row r="140" spans="1:17" x14ac:dyDescent="0.25">
      <c r="A140">
        <v>0.83529160435804317</v>
      </c>
      <c r="B140" s="5" t="s">
        <v>161</v>
      </c>
      <c r="C140" s="5">
        <v>721161</v>
      </c>
      <c r="D140" s="5">
        <v>418490</v>
      </c>
      <c r="E140" s="7">
        <v>6257</v>
      </c>
      <c r="F140" s="5">
        <v>2607</v>
      </c>
      <c r="G140" s="5">
        <v>4800</v>
      </c>
      <c r="H140" s="7">
        <v>1740</v>
      </c>
      <c r="I140" s="5">
        <v>1500</v>
      </c>
      <c r="J140" s="7">
        <v>1980</v>
      </c>
      <c r="K140" s="7">
        <v>1100</v>
      </c>
      <c r="L140" s="5">
        <v>26234</v>
      </c>
      <c r="M140" s="5">
        <v>0</v>
      </c>
      <c r="N140" s="5">
        <v>2</v>
      </c>
      <c r="O140" s="5">
        <v>1</v>
      </c>
      <c r="P140" s="1" t="s">
        <v>18</v>
      </c>
      <c r="Q140" s="1" t="s">
        <v>19</v>
      </c>
    </row>
    <row r="141" spans="1:17" x14ac:dyDescent="0.25">
      <c r="A141">
        <v>0.83559678945280313</v>
      </c>
      <c r="B141" s="5" t="s">
        <v>162</v>
      </c>
      <c r="C141" s="5">
        <v>101600</v>
      </c>
      <c r="D141" s="5">
        <v>80390</v>
      </c>
      <c r="E141" s="7">
        <v>9385</v>
      </c>
      <c r="F141" s="5">
        <v>1825</v>
      </c>
      <c r="G141" s="5">
        <v>840</v>
      </c>
      <c r="H141" s="7">
        <v>1620</v>
      </c>
      <c r="I141" s="5">
        <v>390</v>
      </c>
      <c r="J141" s="7">
        <v>570</v>
      </c>
      <c r="K141" s="7">
        <v>510</v>
      </c>
      <c r="L141" s="5">
        <v>22190</v>
      </c>
      <c r="M141" s="5">
        <v>0</v>
      </c>
      <c r="N141" s="5">
        <v>2</v>
      </c>
      <c r="O141" s="5">
        <v>1</v>
      </c>
      <c r="P141" s="1" t="s">
        <v>18</v>
      </c>
      <c r="Q141" s="1" t="s">
        <v>19</v>
      </c>
    </row>
    <row r="142" spans="1:17" x14ac:dyDescent="0.25">
      <c r="A142">
        <v>0.8392590105899228</v>
      </c>
      <c r="B142" s="5" t="s">
        <v>163</v>
      </c>
      <c r="C142" s="5">
        <v>33640</v>
      </c>
      <c r="D142" s="5">
        <v>33640</v>
      </c>
      <c r="E142" s="7">
        <v>7300</v>
      </c>
      <c r="F142" s="5">
        <v>521</v>
      </c>
      <c r="G142" s="5">
        <v>0</v>
      </c>
      <c r="H142" s="7">
        <v>480</v>
      </c>
      <c r="I142" s="5">
        <v>120</v>
      </c>
      <c r="J142" s="7">
        <v>240</v>
      </c>
      <c r="K142" s="7">
        <v>1560</v>
      </c>
      <c r="L142" s="5">
        <v>16061</v>
      </c>
      <c r="M142" s="5">
        <v>0</v>
      </c>
      <c r="N142" s="5">
        <v>2</v>
      </c>
      <c r="O142" s="5">
        <v>1</v>
      </c>
      <c r="P142" s="1" t="s">
        <v>25</v>
      </c>
      <c r="Q142" s="1" t="s">
        <v>26</v>
      </c>
    </row>
    <row r="143" spans="1:17" x14ac:dyDescent="0.25">
      <c r="A143">
        <v>0.84078493606372262</v>
      </c>
      <c r="B143" s="5" t="s">
        <v>164</v>
      </c>
      <c r="C143" s="5">
        <v>15196</v>
      </c>
      <c r="D143" s="5">
        <v>15196</v>
      </c>
      <c r="E143" s="7">
        <v>3650</v>
      </c>
      <c r="F143" s="5">
        <v>1043</v>
      </c>
      <c r="G143" s="5">
        <v>240</v>
      </c>
      <c r="H143" s="7">
        <v>240</v>
      </c>
      <c r="I143" s="5">
        <v>0</v>
      </c>
      <c r="J143" s="7">
        <v>240</v>
      </c>
      <c r="K143" s="7">
        <v>160</v>
      </c>
      <c r="L143" s="5">
        <v>6433</v>
      </c>
      <c r="M143" s="5">
        <v>0</v>
      </c>
      <c r="N143" s="5">
        <v>2</v>
      </c>
      <c r="O143" s="5">
        <v>1</v>
      </c>
      <c r="P143" s="1" t="s">
        <v>19</v>
      </c>
      <c r="Q143" s="1" t="s">
        <v>19</v>
      </c>
    </row>
    <row r="144" spans="1:17" x14ac:dyDescent="0.25">
      <c r="A144">
        <v>0.8511612292855617</v>
      </c>
      <c r="B144" s="5" t="s">
        <v>165</v>
      </c>
      <c r="C144" s="5">
        <v>39072</v>
      </c>
      <c r="D144" s="5">
        <v>31784</v>
      </c>
      <c r="E144" s="7">
        <v>2086</v>
      </c>
      <c r="F144" s="5">
        <v>0</v>
      </c>
      <c r="G144" s="5">
        <v>360</v>
      </c>
      <c r="H144" s="7">
        <v>300</v>
      </c>
      <c r="I144" s="5">
        <v>0</v>
      </c>
      <c r="J144" s="7">
        <v>1080</v>
      </c>
      <c r="K144" s="7">
        <v>1400</v>
      </c>
      <c r="L144" s="5">
        <v>9923</v>
      </c>
      <c r="M144" s="5">
        <v>0</v>
      </c>
      <c r="N144" s="5">
        <v>1</v>
      </c>
      <c r="O144" s="5">
        <v>1</v>
      </c>
      <c r="P144" s="1" t="s">
        <v>19</v>
      </c>
      <c r="Q144" s="1" t="s">
        <v>19</v>
      </c>
    </row>
    <row r="145" spans="1:17" x14ac:dyDescent="0.25">
      <c r="A145">
        <v>0.85238196966460167</v>
      </c>
      <c r="B145" s="5" t="s">
        <v>166</v>
      </c>
      <c r="C145" s="5">
        <v>69000</v>
      </c>
      <c r="D145" s="5">
        <v>52198</v>
      </c>
      <c r="E145" s="7">
        <v>5475</v>
      </c>
      <c r="F145" s="5">
        <v>521</v>
      </c>
      <c r="G145" s="5">
        <v>600</v>
      </c>
      <c r="H145" s="7">
        <v>2400</v>
      </c>
      <c r="I145" s="5">
        <v>600</v>
      </c>
      <c r="J145" s="7">
        <v>2400</v>
      </c>
      <c r="K145" s="7">
        <v>1000</v>
      </c>
      <c r="L145" s="5">
        <v>20967</v>
      </c>
      <c r="M145" s="5">
        <v>0</v>
      </c>
      <c r="N145" s="5">
        <v>1</v>
      </c>
      <c r="O145" s="5">
        <v>1</v>
      </c>
      <c r="P145" s="1" t="s">
        <v>54</v>
      </c>
      <c r="Q145" s="1" t="s">
        <v>19</v>
      </c>
    </row>
    <row r="146" spans="1:17" x14ac:dyDescent="0.25">
      <c r="A146">
        <v>0.85879085665456101</v>
      </c>
      <c r="B146" s="5" t="s">
        <v>167</v>
      </c>
      <c r="C146" s="5">
        <v>27556</v>
      </c>
      <c r="D146" s="5">
        <v>27299</v>
      </c>
      <c r="E146" s="7">
        <v>5214</v>
      </c>
      <c r="F146" s="5">
        <v>1043</v>
      </c>
      <c r="G146" s="5">
        <v>1560</v>
      </c>
      <c r="H146" s="7">
        <v>1680</v>
      </c>
      <c r="I146" s="5">
        <v>1680</v>
      </c>
      <c r="J146" s="7">
        <v>1200</v>
      </c>
      <c r="K146" s="7">
        <v>1500</v>
      </c>
      <c r="L146" s="5">
        <v>29473</v>
      </c>
      <c r="M146" s="5">
        <v>0</v>
      </c>
      <c r="N146" s="5">
        <v>1</v>
      </c>
      <c r="O146" s="5">
        <v>1</v>
      </c>
      <c r="P146" s="1" t="s">
        <v>25</v>
      </c>
      <c r="Q146" s="1" t="s">
        <v>19</v>
      </c>
    </row>
    <row r="147" spans="1:17" x14ac:dyDescent="0.25">
      <c r="A147">
        <v>0.86001159703360086</v>
      </c>
      <c r="B147" s="5" t="s">
        <v>168</v>
      </c>
      <c r="C147" s="5">
        <v>56484</v>
      </c>
      <c r="D147" s="5">
        <v>48420</v>
      </c>
      <c r="E147" s="7">
        <v>10428</v>
      </c>
      <c r="F147" s="5">
        <v>0</v>
      </c>
      <c r="G147" s="5">
        <v>1200</v>
      </c>
      <c r="H147" s="7">
        <v>10272</v>
      </c>
      <c r="I147" s="5">
        <v>3600</v>
      </c>
      <c r="J147" s="7">
        <v>4800</v>
      </c>
      <c r="K147" s="7">
        <v>2006</v>
      </c>
      <c r="L147" s="5">
        <v>45998</v>
      </c>
      <c r="M147" s="5">
        <v>2</v>
      </c>
      <c r="N147" s="5">
        <v>2</v>
      </c>
      <c r="O147" s="5">
        <v>1</v>
      </c>
      <c r="P147" s="1" t="s">
        <v>19</v>
      </c>
      <c r="Q147" s="1" t="s">
        <v>26</v>
      </c>
    </row>
    <row r="148" spans="1:17" x14ac:dyDescent="0.25">
      <c r="A148">
        <v>0.86092715231788075</v>
      </c>
      <c r="B148" s="5" t="s">
        <v>169</v>
      </c>
      <c r="C148" s="5">
        <v>22690</v>
      </c>
      <c r="D148" s="5">
        <v>22690</v>
      </c>
      <c r="E148" s="7">
        <v>6518</v>
      </c>
      <c r="F148" s="5">
        <v>0</v>
      </c>
      <c r="G148" s="5">
        <v>1200</v>
      </c>
      <c r="H148" s="7">
        <v>2280</v>
      </c>
      <c r="I148" s="5">
        <v>600</v>
      </c>
      <c r="J148" s="7">
        <v>840</v>
      </c>
      <c r="K148" s="7">
        <v>950</v>
      </c>
      <c r="L148" s="5">
        <v>15150</v>
      </c>
      <c r="M148" s="5">
        <v>0</v>
      </c>
      <c r="N148" s="5">
        <v>2</v>
      </c>
      <c r="O148" s="5">
        <v>1</v>
      </c>
      <c r="P148" s="1" t="s">
        <v>18</v>
      </c>
      <c r="Q148" s="1" t="s">
        <v>19</v>
      </c>
    </row>
    <row r="149" spans="1:17" x14ac:dyDescent="0.25">
      <c r="A149">
        <v>0.86153752250740068</v>
      </c>
      <c r="B149" s="5" t="s">
        <v>170</v>
      </c>
      <c r="C149" s="5">
        <v>186831</v>
      </c>
      <c r="D149" s="5">
        <v>119999</v>
      </c>
      <c r="E149" s="7">
        <v>15642</v>
      </c>
      <c r="F149" s="5">
        <v>1043</v>
      </c>
      <c r="G149" s="5">
        <v>720</v>
      </c>
      <c r="H149" s="7">
        <v>960</v>
      </c>
      <c r="I149" s="5">
        <v>1200</v>
      </c>
      <c r="J149" s="7">
        <v>1200</v>
      </c>
      <c r="K149" s="7">
        <v>1100</v>
      </c>
      <c r="L149" s="5">
        <v>38952</v>
      </c>
      <c r="M149" s="5">
        <v>2</v>
      </c>
      <c r="N149" s="5">
        <v>2</v>
      </c>
      <c r="O149" s="5">
        <v>1</v>
      </c>
      <c r="P149" s="1" t="s">
        <v>18</v>
      </c>
      <c r="Q149" s="1" t="s">
        <v>19</v>
      </c>
    </row>
    <row r="150" spans="1:17" x14ac:dyDescent="0.25">
      <c r="A150">
        <v>0.86764122440260016</v>
      </c>
      <c r="B150" s="5" t="s">
        <v>171</v>
      </c>
      <c r="C150" s="5">
        <v>138110</v>
      </c>
      <c r="D150" s="5">
        <v>104463</v>
      </c>
      <c r="E150" s="7">
        <v>13035</v>
      </c>
      <c r="F150" s="5">
        <v>261</v>
      </c>
      <c r="G150" s="5">
        <v>900</v>
      </c>
      <c r="H150" s="7">
        <v>2880</v>
      </c>
      <c r="I150" s="5">
        <v>600</v>
      </c>
      <c r="J150" s="7">
        <v>600</v>
      </c>
      <c r="K150" s="7">
        <v>1500</v>
      </c>
      <c r="L150" s="5">
        <v>34180</v>
      </c>
      <c r="M150" s="5">
        <v>1</v>
      </c>
      <c r="N150" s="5">
        <v>3</v>
      </c>
      <c r="O150" s="5">
        <v>1</v>
      </c>
      <c r="P150" s="1" t="s">
        <v>18</v>
      </c>
      <c r="Q150" s="1" t="s">
        <v>19</v>
      </c>
    </row>
    <row r="151" spans="1:17" x14ac:dyDescent="0.25">
      <c r="A151">
        <v>0.87374492629779965</v>
      </c>
      <c r="B151" s="5" t="s">
        <v>172</v>
      </c>
      <c r="C151" s="5">
        <v>42440</v>
      </c>
      <c r="D151" s="5">
        <v>42440</v>
      </c>
      <c r="E151" s="7">
        <v>4171</v>
      </c>
      <c r="F151" s="5">
        <v>4380</v>
      </c>
      <c r="G151" s="5">
        <v>120</v>
      </c>
      <c r="H151" s="7">
        <v>2400</v>
      </c>
      <c r="I151" s="5">
        <v>240</v>
      </c>
      <c r="J151" s="7">
        <v>600</v>
      </c>
      <c r="K151" s="7">
        <v>1000</v>
      </c>
      <c r="L151" s="5">
        <v>17701</v>
      </c>
      <c r="M151" s="5">
        <v>0</v>
      </c>
      <c r="N151" s="5">
        <v>2</v>
      </c>
      <c r="O151" s="5">
        <v>1</v>
      </c>
      <c r="P151" s="1" t="s">
        <v>18</v>
      </c>
      <c r="Q151" s="1" t="s">
        <v>19</v>
      </c>
    </row>
    <row r="152" spans="1:17" x14ac:dyDescent="0.25">
      <c r="A152">
        <v>0.87862788781395917</v>
      </c>
      <c r="B152" s="5" t="s">
        <v>173</v>
      </c>
      <c r="C152" s="5">
        <v>74900</v>
      </c>
      <c r="D152" s="5">
        <v>62799</v>
      </c>
      <c r="E152" s="7">
        <v>9125</v>
      </c>
      <c r="F152" s="5">
        <v>0</v>
      </c>
      <c r="G152" s="5">
        <v>480</v>
      </c>
      <c r="H152" s="7">
        <v>570</v>
      </c>
      <c r="I152" s="5">
        <v>750</v>
      </c>
      <c r="J152" s="7">
        <v>1260</v>
      </c>
      <c r="K152" s="7">
        <v>1200</v>
      </c>
      <c r="L152" s="5">
        <v>21735</v>
      </c>
      <c r="M152" s="5">
        <v>0</v>
      </c>
      <c r="N152" s="5">
        <v>2</v>
      </c>
      <c r="O152" s="5">
        <v>1</v>
      </c>
      <c r="P152" s="1" t="s">
        <v>18</v>
      </c>
      <c r="Q152" s="1" t="s">
        <v>19</v>
      </c>
    </row>
    <row r="153" spans="1:17" x14ac:dyDescent="0.25">
      <c r="A153">
        <v>0.88442640461439859</v>
      </c>
      <c r="B153" s="5" t="s">
        <v>174</v>
      </c>
      <c r="C153" s="5">
        <v>150954</v>
      </c>
      <c r="D153" s="5">
        <v>103916</v>
      </c>
      <c r="E153" s="7">
        <v>13556</v>
      </c>
      <c r="F153" s="5">
        <v>1825</v>
      </c>
      <c r="G153" s="5">
        <v>600</v>
      </c>
      <c r="H153" s="7">
        <v>480</v>
      </c>
      <c r="I153" s="5">
        <v>240</v>
      </c>
      <c r="J153" s="7">
        <v>480</v>
      </c>
      <c r="K153" s="7">
        <v>1600</v>
      </c>
      <c r="L153" s="5">
        <v>36931</v>
      </c>
      <c r="M153" s="5">
        <v>2</v>
      </c>
      <c r="N153" s="5">
        <v>2</v>
      </c>
      <c r="O153" s="5">
        <v>1</v>
      </c>
      <c r="P153" s="1" t="s">
        <v>19</v>
      </c>
      <c r="Q153" s="1" t="s">
        <v>19</v>
      </c>
    </row>
    <row r="154" spans="1:17" x14ac:dyDescent="0.25">
      <c r="A154">
        <v>0.89693899349955752</v>
      </c>
      <c r="B154" s="5" t="s">
        <v>175</v>
      </c>
      <c r="C154" s="5">
        <v>73608</v>
      </c>
      <c r="D154" s="5">
        <v>58406</v>
      </c>
      <c r="E154" s="7">
        <v>6518</v>
      </c>
      <c r="F154" s="5">
        <v>522</v>
      </c>
      <c r="G154" s="5">
        <v>1500</v>
      </c>
      <c r="H154" s="7">
        <v>0</v>
      </c>
      <c r="I154" s="5">
        <v>420</v>
      </c>
      <c r="J154" s="7">
        <v>1200</v>
      </c>
      <c r="K154" s="7">
        <v>1000</v>
      </c>
      <c r="L154" s="5">
        <v>14414</v>
      </c>
      <c r="M154" s="5">
        <v>0</v>
      </c>
      <c r="N154" s="5">
        <v>2</v>
      </c>
      <c r="O154" s="5">
        <v>1</v>
      </c>
      <c r="P154" s="1" t="s">
        <v>25</v>
      </c>
      <c r="Q154" s="1" t="s">
        <v>19</v>
      </c>
    </row>
    <row r="155" spans="1:17" x14ac:dyDescent="0.25">
      <c r="A155">
        <v>0.90182195501571705</v>
      </c>
      <c r="B155" s="5" t="s">
        <v>176</v>
      </c>
      <c r="C155" s="5">
        <v>68100</v>
      </c>
      <c r="D155" s="5">
        <v>62827</v>
      </c>
      <c r="E155" s="7">
        <v>10428</v>
      </c>
      <c r="F155" s="5">
        <v>2607</v>
      </c>
      <c r="G155" s="5">
        <v>3600</v>
      </c>
      <c r="H155" s="7">
        <v>4800</v>
      </c>
      <c r="I155" s="5">
        <v>4800</v>
      </c>
      <c r="J155" s="7">
        <v>2400</v>
      </c>
      <c r="K155" s="7">
        <v>1200</v>
      </c>
      <c r="L155" s="5">
        <v>69735</v>
      </c>
      <c r="M155" s="5">
        <v>0</v>
      </c>
      <c r="N155" s="5">
        <v>2</v>
      </c>
      <c r="O155" s="5">
        <v>1</v>
      </c>
      <c r="P155" s="1" t="s">
        <v>23</v>
      </c>
      <c r="Q155" s="1" t="s">
        <v>26</v>
      </c>
    </row>
    <row r="156" spans="1:17" x14ac:dyDescent="0.25">
      <c r="A156">
        <v>0.91067232276375631</v>
      </c>
      <c r="B156" s="5" t="s">
        <v>177</v>
      </c>
      <c r="C156" s="5">
        <v>26400</v>
      </c>
      <c r="D156" s="5">
        <v>26400</v>
      </c>
      <c r="E156" s="7">
        <v>10428</v>
      </c>
      <c r="F156" s="5">
        <v>0</v>
      </c>
      <c r="G156" s="5">
        <v>600</v>
      </c>
      <c r="H156" s="7">
        <v>600</v>
      </c>
      <c r="I156" s="5">
        <v>900</v>
      </c>
      <c r="J156" s="7">
        <v>600</v>
      </c>
      <c r="K156" s="7">
        <v>800</v>
      </c>
      <c r="L156" s="5">
        <v>21202</v>
      </c>
      <c r="M156" s="5">
        <v>0</v>
      </c>
      <c r="N156" s="5">
        <v>2</v>
      </c>
      <c r="O156" s="5">
        <v>1</v>
      </c>
      <c r="P156" s="1" t="s">
        <v>54</v>
      </c>
      <c r="Q156" s="1" t="s">
        <v>26</v>
      </c>
    </row>
    <row r="157" spans="1:17" x14ac:dyDescent="0.25">
      <c r="A157">
        <v>0.91341898861659598</v>
      </c>
      <c r="B157" s="5" t="s">
        <v>178</v>
      </c>
      <c r="C157" s="5">
        <v>30101</v>
      </c>
      <c r="D157" s="5">
        <v>25381</v>
      </c>
      <c r="E157" s="7">
        <v>3128</v>
      </c>
      <c r="F157" s="5">
        <v>2346</v>
      </c>
      <c r="G157" s="5">
        <v>1200</v>
      </c>
      <c r="H157" s="7">
        <v>1320</v>
      </c>
      <c r="I157" s="5">
        <v>720</v>
      </c>
      <c r="J157" s="7">
        <v>360</v>
      </c>
      <c r="K157" s="7">
        <v>140</v>
      </c>
      <c r="L157" s="5">
        <v>12578</v>
      </c>
      <c r="M157" s="5">
        <v>0</v>
      </c>
      <c r="N157" s="5">
        <v>1</v>
      </c>
      <c r="O157" s="5">
        <v>0</v>
      </c>
      <c r="P157" s="1" t="s">
        <v>25</v>
      </c>
      <c r="Q157" s="1" t="s">
        <v>26</v>
      </c>
    </row>
    <row r="158" spans="1:17" x14ac:dyDescent="0.25">
      <c r="A158">
        <v>0.92379528183843496</v>
      </c>
      <c r="B158" s="5" t="s">
        <v>179</v>
      </c>
      <c r="C158" s="5">
        <v>108000</v>
      </c>
      <c r="D158" s="5">
        <v>84772</v>
      </c>
      <c r="E158" s="7">
        <v>5214</v>
      </c>
      <c r="F158" s="5">
        <v>0</v>
      </c>
      <c r="G158" s="5">
        <v>780</v>
      </c>
      <c r="H158" s="7">
        <v>3300</v>
      </c>
      <c r="I158" s="5">
        <v>600</v>
      </c>
      <c r="J158" s="7">
        <v>1320</v>
      </c>
      <c r="K158" s="7">
        <v>900</v>
      </c>
      <c r="L158" s="5">
        <v>18234</v>
      </c>
      <c r="M158" s="5">
        <v>0</v>
      </c>
      <c r="N158" s="5">
        <v>2</v>
      </c>
      <c r="O158" s="5">
        <v>1</v>
      </c>
      <c r="P158" s="1" t="s">
        <v>25</v>
      </c>
      <c r="Q158" s="1" t="s">
        <v>26</v>
      </c>
    </row>
    <row r="159" spans="1:17" x14ac:dyDescent="0.25">
      <c r="A159">
        <v>0.92532120731223499</v>
      </c>
      <c r="B159" s="5" t="s">
        <v>180</v>
      </c>
      <c r="C159" s="5">
        <v>98124</v>
      </c>
      <c r="D159" s="5">
        <v>73313</v>
      </c>
      <c r="E159" s="7">
        <v>7821</v>
      </c>
      <c r="F159" s="5">
        <v>521</v>
      </c>
      <c r="G159" s="5">
        <v>2400</v>
      </c>
      <c r="H159" s="7">
        <v>6000</v>
      </c>
      <c r="I159" s="5">
        <v>2400</v>
      </c>
      <c r="J159" s="7">
        <v>2400</v>
      </c>
      <c r="K159" s="7">
        <v>1700</v>
      </c>
      <c r="L159" s="5">
        <v>35942</v>
      </c>
      <c r="M159" s="5">
        <v>2</v>
      </c>
      <c r="N159" s="5">
        <v>2</v>
      </c>
      <c r="O159" s="5">
        <v>1</v>
      </c>
      <c r="P159" s="1" t="s">
        <v>23</v>
      </c>
      <c r="Q159" s="1" t="s">
        <v>26</v>
      </c>
    </row>
    <row r="160" spans="1:17" x14ac:dyDescent="0.25">
      <c r="A160">
        <v>0.92623676259651488</v>
      </c>
      <c r="B160" s="5" t="s">
        <v>181</v>
      </c>
      <c r="C160" s="5">
        <v>57037</v>
      </c>
      <c r="D160" s="5">
        <v>44663</v>
      </c>
      <c r="E160" s="7">
        <v>6778</v>
      </c>
      <c r="F160" s="5">
        <v>521</v>
      </c>
      <c r="G160" s="5">
        <v>240</v>
      </c>
      <c r="H160" s="7">
        <v>600</v>
      </c>
      <c r="I160" s="5">
        <v>300</v>
      </c>
      <c r="J160" s="7">
        <v>600</v>
      </c>
      <c r="K160" s="7">
        <v>1000</v>
      </c>
      <c r="L160" s="5">
        <v>12439</v>
      </c>
      <c r="M160" s="5">
        <v>0</v>
      </c>
      <c r="N160" s="5">
        <v>1</v>
      </c>
      <c r="O160" s="5">
        <v>0</v>
      </c>
      <c r="P160" s="1" t="s">
        <v>19</v>
      </c>
      <c r="Q160" s="1" t="s">
        <v>19</v>
      </c>
    </row>
    <row r="161" spans="1:17" x14ac:dyDescent="0.25">
      <c r="A161">
        <v>0.93020416882839452</v>
      </c>
      <c r="B161" s="5" t="s">
        <v>182</v>
      </c>
      <c r="C161" s="5">
        <v>72365</v>
      </c>
      <c r="D161" s="5">
        <v>55499</v>
      </c>
      <c r="E161" s="7">
        <v>4693</v>
      </c>
      <c r="F161" s="5">
        <v>0</v>
      </c>
      <c r="G161" s="5">
        <v>780</v>
      </c>
      <c r="H161" s="7">
        <v>1440</v>
      </c>
      <c r="I161" s="5">
        <v>960</v>
      </c>
      <c r="J161" s="7">
        <v>1404</v>
      </c>
      <c r="K161" s="7">
        <v>920</v>
      </c>
      <c r="L161" s="5">
        <v>15477</v>
      </c>
      <c r="M161" s="5">
        <v>1</v>
      </c>
      <c r="N161" s="5">
        <v>1</v>
      </c>
      <c r="O161" s="5">
        <v>1</v>
      </c>
      <c r="P161" s="1" t="s">
        <v>19</v>
      </c>
      <c r="Q161" s="1" t="s">
        <v>19</v>
      </c>
    </row>
    <row r="162" spans="1:17" x14ac:dyDescent="0.25">
      <c r="A162">
        <v>0.93264564958647422</v>
      </c>
      <c r="B162" s="5" t="s">
        <v>183</v>
      </c>
      <c r="C162" s="5">
        <v>13728</v>
      </c>
      <c r="D162" s="5">
        <v>13728</v>
      </c>
      <c r="E162" s="7">
        <v>5214</v>
      </c>
      <c r="F162" s="5">
        <v>0</v>
      </c>
      <c r="G162" s="5">
        <v>300</v>
      </c>
      <c r="H162" s="7">
        <v>240</v>
      </c>
      <c r="I162" s="5">
        <v>300</v>
      </c>
      <c r="J162" s="7">
        <v>300</v>
      </c>
      <c r="K162" s="7">
        <v>0</v>
      </c>
      <c r="L162" s="5">
        <v>6874</v>
      </c>
      <c r="M162" s="5">
        <v>0</v>
      </c>
      <c r="N162" s="5">
        <v>1</v>
      </c>
      <c r="O162" s="5">
        <v>0</v>
      </c>
      <c r="P162" s="1" t="s">
        <v>25</v>
      </c>
      <c r="Q162" s="1" t="s">
        <v>19</v>
      </c>
    </row>
    <row r="163" spans="1:17" x14ac:dyDescent="0.25">
      <c r="A163">
        <v>0.94576860866115298</v>
      </c>
      <c r="B163" s="5" t="s">
        <v>184</v>
      </c>
      <c r="C163" s="5">
        <v>10920</v>
      </c>
      <c r="D163" s="5">
        <v>10920</v>
      </c>
      <c r="E163" s="7">
        <v>1825</v>
      </c>
      <c r="F163" s="5">
        <v>0</v>
      </c>
      <c r="G163" s="5">
        <v>0</v>
      </c>
      <c r="H163" s="7">
        <v>0</v>
      </c>
      <c r="I163" s="5">
        <v>0</v>
      </c>
      <c r="J163" s="7">
        <v>120</v>
      </c>
      <c r="K163" s="7">
        <v>600</v>
      </c>
      <c r="L163" s="5">
        <v>2649</v>
      </c>
      <c r="M163" s="5">
        <v>0</v>
      </c>
      <c r="N163" s="5">
        <v>1</v>
      </c>
      <c r="O163" s="5">
        <v>0</v>
      </c>
      <c r="P163" s="1" t="s">
        <v>18</v>
      </c>
      <c r="Q163" s="1" t="s">
        <v>19</v>
      </c>
    </row>
    <row r="164" spans="1:17" x14ac:dyDescent="0.25">
      <c r="A164">
        <v>0.94698934904019283</v>
      </c>
      <c r="B164" s="5" t="s">
        <v>185</v>
      </c>
      <c r="C164" s="5">
        <v>83342</v>
      </c>
      <c r="D164" s="5">
        <v>67667</v>
      </c>
      <c r="E164" s="7">
        <v>10428</v>
      </c>
      <c r="F164" s="5">
        <v>0</v>
      </c>
      <c r="G164" s="5">
        <v>960</v>
      </c>
      <c r="H164" s="7">
        <v>5880</v>
      </c>
      <c r="I164" s="5">
        <v>240</v>
      </c>
      <c r="J164" s="7">
        <v>600</v>
      </c>
      <c r="K164" s="7">
        <v>840</v>
      </c>
      <c r="L164" s="5">
        <v>35878</v>
      </c>
      <c r="M164" s="5">
        <v>2</v>
      </c>
      <c r="N164" s="5">
        <v>2</v>
      </c>
      <c r="O164" s="5">
        <v>1</v>
      </c>
      <c r="P164" s="1" t="s">
        <v>18</v>
      </c>
      <c r="Q164" s="1" t="s">
        <v>26</v>
      </c>
    </row>
    <row r="165" spans="1:17" x14ac:dyDescent="0.25">
      <c r="A165">
        <v>0.94698934904019283</v>
      </c>
      <c r="B165" s="5" t="s">
        <v>186</v>
      </c>
      <c r="C165" s="5">
        <v>34880</v>
      </c>
      <c r="D165" s="5">
        <v>34880</v>
      </c>
      <c r="E165" s="7">
        <v>13035</v>
      </c>
      <c r="F165" s="5">
        <v>3128</v>
      </c>
      <c r="G165" s="5">
        <v>2400</v>
      </c>
      <c r="H165" s="7">
        <v>4320</v>
      </c>
      <c r="I165" s="5">
        <v>1200</v>
      </c>
      <c r="J165" s="7">
        <v>1440</v>
      </c>
      <c r="K165" s="7">
        <v>800</v>
      </c>
      <c r="L165" s="5">
        <v>32723</v>
      </c>
      <c r="M165" s="5">
        <v>0</v>
      </c>
      <c r="N165" s="5">
        <v>2</v>
      </c>
      <c r="O165" s="5">
        <v>1</v>
      </c>
      <c r="P165" s="1" t="s">
        <v>54</v>
      </c>
      <c r="Q165" s="1" t="s">
        <v>19</v>
      </c>
    </row>
    <row r="166" spans="1:17" x14ac:dyDescent="0.25">
      <c r="A166">
        <v>0.94729453413495279</v>
      </c>
      <c r="B166" s="5" t="s">
        <v>187</v>
      </c>
      <c r="C166" s="5">
        <v>156901</v>
      </c>
      <c r="D166" s="5">
        <v>116155</v>
      </c>
      <c r="E166" s="7">
        <v>16946</v>
      </c>
      <c r="F166" s="5">
        <v>522</v>
      </c>
      <c r="G166" s="5">
        <v>360</v>
      </c>
      <c r="H166" s="7">
        <v>2100</v>
      </c>
      <c r="I166" s="5">
        <v>2400</v>
      </c>
      <c r="J166" s="7">
        <v>2100</v>
      </c>
      <c r="K166" s="7">
        <v>2750</v>
      </c>
      <c r="L166" s="5">
        <v>40720</v>
      </c>
      <c r="M166" s="5">
        <v>2</v>
      </c>
      <c r="N166" s="5">
        <v>3</v>
      </c>
      <c r="O166" s="5">
        <v>1</v>
      </c>
      <c r="P166" s="1" t="s">
        <v>18</v>
      </c>
      <c r="Q166" s="1" t="s">
        <v>26</v>
      </c>
    </row>
    <row r="167" spans="1:17" x14ac:dyDescent="0.25">
      <c r="A167">
        <v>0.94851527451399265</v>
      </c>
      <c r="B167" s="5" t="s">
        <v>188</v>
      </c>
      <c r="C167" s="5">
        <v>13032</v>
      </c>
      <c r="D167" s="5">
        <v>13032</v>
      </c>
      <c r="E167" s="7">
        <v>5214</v>
      </c>
      <c r="F167" s="5">
        <v>1564</v>
      </c>
      <c r="G167" s="5">
        <v>240</v>
      </c>
      <c r="H167" s="7">
        <v>0</v>
      </c>
      <c r="I167" s="5">
        <v>720</v>
      </c>
      <c r="J167" s="7">
        <v>396</v>
      </c>
      <c r="K167" s="7">
        <v>90</v>
      </c>
      <c r="L167" s="5">
        <v>11806</v>
      </c>
      <c r="M167" s="5">
        <v>0</v>
      </c>
      <c r="N167" s="5">
        <v>1</v>
      </c>
      <c r="O167" s="5">
        <v>1</v>
      </c>
      <c r="P167" s="1" t="s">
        <v>25</v>
      </c>
      <c r="Q167" s="1" t="s">
        <v>26</v>
      </c>
    </row>
    <row r="168" spans="1:17" x14ac:dyDescent="0.25">
      <c r="A168">
        <v>0.95706045716727195</v>
      </c>
      <c r="B168" s="5" t="s">
        <v>189</v>
      </c>
      <c r="C168" s="5">
        <v>146205</v>
      </c>
      <c r="D168" s="5">
        <v>107550</v>
      </c>
      <c r="E168" s="7">
        <v>6257</v>
      </c>
      <c r="F168" s="5">
        <v>1043</v>
      </c>
      <c r="G168" s="5">
        <v>2400</v>
      </c>
      <c r="H168" s="7">
        <v>2400</v>
      </c>
      <c r="I168" s="5">
        <v>1200</v>
      </c>
      <c r="J168" s="7">
        <v>1200</v>
      </c>
      <c r="K168" s="7">
        <v>1200</v>
      </c>
      <c r="L168" s="5">
        <v>25900</v>
      </c>
      <c r="M168" s="5">
        <v>0</v>
      </c>
      <c r="N168" s="5">
        <v>2</v>
      </c>
      <c r="O168" s="5">
        <v>1</v>
      </c>
      <c r="P168" s="1" t="s">
        <v>54</v>
      </c>
      <c r="Q168" s="1" t="s">
        <v>19</v>
      </c>
    </row>
    <row r="169" spans="1:17" x14ac:dyDescent="0.25">
      <c r="A169">
        <v>0.96011230811487169</v>
      </c>
      <c r="B169" s="5" t="s">
        <v>190</v>
      </c>
      <c r="C169" s="5">
        <v>88000</v>
      </c>
      <c r="D169" s="5">
        <v>70639</v>
      </c>
      <c r="E169" s="7">
        <v>10428</v>
      </c>
      <c r="F169" s="5">
        <v>2607</v>
      </c>
      <c r="G169" s="5">
        <v>4800</v>
      </c>
      <c r="H169" s="7">
        <v>3000</v>
      </c>
      <c r="I169" s="5">
        <v>1200</v>
      </c>
      <c r="J169" s="7">
        <v>1200</v>
      </c>
      <c r="K169" s="7">
        <v>1200</v>
      </c>
      <c r="L169" s="5">
        <v>31835</v>
      </c>
      <c r="M169" s="5">
        <v>0</v>
      </c>
      <c r="N169" s="5">
        <v>2</v>
      </c>
      <c r="O169" s="5">
        <v>1</v>
      </c>
      <c r="P169" s="1" t="s">
        <v>25</v>
      </c>
      <c r="Q169" s="1" t="s">
        <v>19</v>
      </c>
    </row>
    <row r="170" spans="1:17" x14ac:dyDescent="0.25">
      <c r="A170">
        <v>0.97415082247383045</v>
      </c>
      <c r="B170" s="5" t="s">
        <v>191</v>
      </c>
      <c r="C170" s="5">
        <v>44304</v>
      </c>
      <c r="D170" s="5">
        <v>40230</v>
      </c>
      <c r="E170" s="7">
        <v>10428</v>
      </c>
      <c r="F170" s="5">
        <v>2607</v>
      </c>
      <c r="G170" s="5">
        <v>0</v>
      </c>
      <c r="H170" s="7">
        <v>720</v>
      </c>
      <c r="I170" s="5">
        <v>240</v>
      </c>
      <c r="J170" s="7">
        <v>360</v>
      </c>
      <c r="K170" s="7">
        <v>1200</v>
      </c>
      <c r="L170" s="5">
        <v>23833</v>
      </c>
      <c r="M170" s="5">
        <v>1</v>
      </c>
      <c r="N170" s="5">
        <v>3</v>
      </c>
      <c r="O170" s="5">
        <v>0</v>
      </c>
      <c r="P170" s="1" t="s">
        <v>18</v>
      </c>
      <c r="Q170" s="1" t="s">
        <v>19</v>
      </c>
    </row>
    <row r="171" spans="1:17" x14ac:dyDescent="0.25">
      <c r="A171">
        <v>0.97506637775811034</v>
      </c>
      <c r="B171" s="5" t="s">
        <v>192</v>
      </c>
      <c r="C171" s="5">
        <v>96691</v>
      </c>
      <c r="D171" s="5">
        <v>78281</v>
      </c>
      <c r="E171" s="7">
        <v>10428</v>
      </c>
      <c r="F171" s="5">
        <v>0</v>
      </c>
      <c r="G171" s="5">
        <v>2880</v>
      </c>
      <c r="H171" s="7">
        <v>2400</v>
      </c>
      <c r="I171" s="5">
        <v>1800</v>
      </c>
      <c r="J171" s="7">
        <v>840</v>
      </c>
      <c r="K171" s="7">
        <v>1400</v>
      </c>
      <c r="L171" s="5">
        <v>23760</v>
      </c>
      <c r="M171" s="5">
        <v>2</v>
      </c>
      <c r="N171" s="5">
        <v>2</v>
      </c>
      <c r="O171" s="5">
        <v>1</v>
      </c>
      <c r="P171" s="1" t="s">
        <v>18</v>
      </c>
      <c r="Q171" s="1" t="s">
        <v>26</v>
      </c>
    </row>
    <row r="172" spans="1:17" x14ac:dyDescent="0.25">
      <c r="A172">
        <v>0.97598193304239023</v>
      </c>
      <c r="B172" s="5" t="s">
        <v>193</v>
      </c>
      <c r="C172" s="5">
        <v>19448</v>
      </c>
      <c r="D172" s="5">
        <v>19448</v>
      </c>
      <c r="E172" s="7">
        <v>10428</v>
      </c>
      <c r="F172" s="5">
        <v>261</v>
      </c>
      <c r="G172" s="5">
        <v>1080</v>
      </c>
      <c r="H172" s="7">
        <v>2700</v>
      </c>
      <c r="I172" s="5">
        <v>600</v>
      </c>
      <c r="J172" s="7">
        <v>5580</v>
      </c>
      <c r="K172" s="7">
        <v>1075</v>
      </c>
      <c r="L172" s="5">
        <v>27620</v>
      </c>
      <c r="M172" s="5">
        <v>2</v>
      </c>
      <c r="N172" s="5">
        <v>2</v>
      </c>
      <c r="O172" s="5">
        <v>0</v>
      </c>
      <c r="P172" s="1" t="s">
        <v>23</v>
      </c>
      <c r="Q172" s="1" t="s">
        <v>19</v>
      </c>
    </row>
    <row r="173" spans="1:17" x14ac:dyDescent="0.25">
      <c r="A173">
        <v>0.98696859645374913</v>
      </c>
      <c r="B173" s="5" t="s">
        <v>194</v>
      </c>
      <c r="C173" s="5">
        <v>298480</v>
      </c>
      <c r="D173" s="5">
        <v>212672</v>
      </c>
      <c r="E173" s="7">
        <v>15642</v>
      </c>
      <c r="F173" s="5">
        <v>3128</v>
      </c>
      <c r="G173" s="5">
        <v>3000</v>
      </c>
      <c r="H173" s="7">
        <v>10320</v>
      </c>
      <c r="I173" s="5">
        <v>1200</v>
      </c>
      <c r="J173" s="7">
        <v>3600</v>
      </c>
      <c r="K173" s="7">
        <v>2000</v>
      </c>
      <c r="L173" s="5">
        <v>44990</v>
      </c>
      <c r="M173" s="5">
        <v>0</v>
      </c>
      <c r="N173" s="5">
        <v>4</v>
      </c>
      <c r="O173" s="5">
        <v>1</v>
      </c>
      <c r="P173" s="1" t="s">
        <v>25</v>
      </c>
      <c r="Q173" s="1" t="s">
        <v>19</v>
      </c>
    </row>
    <row r="174" spans="1:17" x14ac:dyDescent="0.25">
      <c r="A174">
        <v>0.99520859401226847</v>
      </c>
      <c r="B174" s="5" t="s">
        <v>195</v>
      </c>
      <c r="C174" s="5">
        <v>43868</v>
      </c>
      <c r="D174" s="5">
        <v>41500</v>
      </c>
      <c r="E174" s="7">
        <v>13035</v>
      </c>
      <c r="F174" s="5">
        <v>913</v>
      </c>
      <c r="G174" s="5">
        <v>0</v>
      </c>
      <c r="H174" s="7">
        <v>1200</v>
      </c>
      <c r="I174" s="5">
        <v>1200</v>
      </c>
      <c r="J174" s="7">
        <v>2400</v>
      </c>
      <c r="K174" s="7">
        <v>1800</v>
      </c>
      <c r="L174" s="5">
        <v>32998</v>
      </c>
      <c r="M174" s="5">
        <v>0</v>
      </c>
      <c r="N174" s="5">
        <v>2</v>
      </c>
      <c r="O174" s="5">
        <v>1</v>
      </c>
      <c r="P174" s="1" t="s">
        <v>23</v>
      </c>
      <c r="Q174" s="1" t="s">
        <v>19</v>
      </c>
    </row>
    <row r="175" spans="1:17" x14ac:dyDescent="0.25">
      <c r="A175">
        <v>0.99520859401226847</v>
      </c>
      <c r="B175" s="5" t="s">
        <v>196</v>
      </c>
      <c r="C175" s="5">
        <v>70374</v>
      </c>
      <c r="D175" s="5">
        <v>59587</v>
      </c>
      <c r="E175" s="7">
        <v>13035</v>
      </c>
      <c r="F175" s="5">
        <v>6257</v>
      </c>
      <c r="G175" s="5">
        <v>360</v>
      </c>
      <c r="H175" s="7">
        <v>7200</v>
      </c>
      <c r="I175" s="5">
        <v>1200</v>
      </c>
      <c r="J175" s="7">
        <v>3600</v>
      </c>
      <c r="K175" s="7">
        <v>500</v>
      </c>
      <c r="L175" s="5">
        <v>36534</v>
      </c>
      <c r="M175" s="5">
        <v>3</v>
      </c>
      <c r="N175" s="5">
        <v>2</v>
      </c>
      <c r="O175" s="5">
        <v>1</v>
      </c>
      <c r="P175" s="1" t="s">
        <v>23</v>
      </c>
      <c r="Q175" s="1" t="s">
        <v>19</v>
      </c>
    </row>
    <row r="176" spans="1:17" x14ac:dyDescent="0.25">
      <c r="A176">
        <v>1.0065004425183874</v>
      </c>
      <c r="B176" s="5" t="s">
        <v>197</v>
      </c>
      <c r="C176" s="5">
        <v>56000</v>
      </c>
      <c r="D176" s="5">
        <v>43921</v>
      </c>
      <c r="E176" s="7">
        <v>5214</v>
      </c>
      <c r="F176" s="5">
        <v>1825</v>
      </c>
      <c r="G176" s="5">
        <v>1560</v>
      </c>
      <c r="H176" s="7">
        <v>1800</v>
      </c>
      <c r="I176" s="5">
        <v>3000</v>
      </c>
      <c r="J176" s="7">
        <v>1800</v>
      </c>
      <c r="K176" s="7">
        <v>1100</v>
      </c>
      <c r="L176" s="5">
        <v>21139</v>
      </c>
      <c r="M176" s="5">
        <v>0</v>
      </c>
      <c r="N176" s="5">
        <v>1</v>
      </c>
      <c r="O176" s="5">
        <v>0</v>
      </c>
      <c r="P176" s="1" t="s">
        <v>18</v>
      </c>
      <c r="Q176" s="1" t="s">
        <v>19</v>
      </c>
    </row>
    <row r="177" spans="1:17" x14ac:dyDescent="0.25">
      <c r="A177">
        <v>1.0080263679921873</v>
      </c>
      <c r="B177" s="5" t="s">
        <v>198</v>
      </c>
      <c r="C177" s="5">
        <v>5124</v>
      </c>
      <c r="D177" s="5">
        <v>5124</v>
      </c>
      <c r="E177" s="7">
        <v>2086</v>
      </c>
      <c r="F177" s="5">
        <v>0</v>
      </c>
      <c r="G177" s="5">
        <v>0</v>
      </c>
      <c r="H177" s="7">
        <v>0</v>
      </c>
      <c r="I177" s="5">
        <v>1200</v>
      </c>
      <c r="J177" s="7">
        <v>0</v>
      </c>
      <c r="K177" s="7">
        <v>180</v>
      </c>
      <c r="L177" s="5">
        <v>5630</v>
      </c>
      <c r="M177" s="5">
        <v>0</v>
      </c>
      <c r="N177" s="5">
        <v>1</v>
      </c>
      <c r="O177" s="5">
        <v>0</v>
      </c>
      <c r="P177" s="1" t="s">
        <v>25</v>
      </c>
      <c r="Q177" s="1" t="s">
        <v>19</v>
      </c>
    </row>
    <row r="178" spans="1:17" x14ac:dyDescent="0.25">
      <c r="A178">
        <v>1.0141300698873867</v>
      </c>
      <c r="B178" s="5" t="s">
        <v>199</v>
      </c>
      <c r="C178" s="5">
        <v>169692</v>
      </c>
      <c r="D178" s="5">
        <v>131709</v>
      </c>
      <c r="E178" s="7">
        <v>13035</v>
      </c>
      <c r="F178" s="5">
        <v>0</v>
      </c>
      <c r="G178" s="5">
        <v>0</v>
      </c>
      <c r="H178" s="7">
        <v>4800</v>
      </c>
      <c r="I178" s="5">
        <v>1440</v>
      </c>
      <c r="J178" s="7">
        <v>1680</v>
      </c>
      <c r="K178" s="7">
        <v>2400</v>
      </c>
      <c r="L178" s="5">
        <v>25665</v>
      </c>
      <c r="M178" s="5">
        <v>0</v>
      </c>
      <c r="N178" s="5">
        <v>4</v>
      </c>
      <c r="O178" s="5">
        <v>1</v>
      </c>
      <c r="P178" s="1" t="s">
        <v>23</v>
      </c>
      <c r="Q178" s="1" t="s">
        <v>19</v>
      </c>
    </row>
    <row r="179" spans="1:17" x14ac:dyDescent="0.25">
      <c r="A179">
        <v>1.0144352549821467</v>
      </c>
      <c r="B179" s="5" t="s">
        <v>200</v>
      </c>
      <c r="C179" s="5">
        <v>20800</v>
      </c>
      <c r="D179" s="5">
        <v>20800</v>
      </c>
      <c r="E179" s="7">
        <v>5214</v>
      </c>
      <c r="F179" s="5">
        <v>860</v>
      </c>
      <c r="G179" s="5">
        <v>0</v>
      </c>
      <c r="H179" s="7">
        <v>1440</v>
      </c>
      <c r="I179" s="5">
        <v>180</v>
      </c>
      <c r="J179" s="7">
        <v>744</v>
      </c>
      <c r="K179" s="7">
        <v>608</v>
      </c>
      <c r="L179" s="5">
        <v>10203</v>
      </c>
      <c r="M179" s="5">
        <v>0</v>
      </c>
      <c r="N179" s="5">
        <v>2</v>
      </c>
      <c r="O179" s="5">
        <v>1</v>
      </c>
      <c r="P179" s="1" t="s">
        <v>23</v>
      </c>
      <c r="Q179" s="1" t="s">
        <v>26</v>
      </c>
    </row>
    <row r="180" spans="1:17" x14ac:dyDescent="0.25">
      <c r="A180">
        <v>1.0275582140568253</v>
      </c>
      <c r="B180" s="5" t="s">
        <v>201</v>
      </c>
      <c r="C180" s="5">
        <v>83000</v>
      </c>
      <c r="D180" s="5">
        <v>67043</v>
      </c>
      <c r="E180" s="7">
        <v>5996</v>
      </c>
      <c r="F180" s="5">
        <v>913</v>
      </c>
      <c r="G180" s="5">
        <v>1320</v>
      </c>
      <c r="H180" s="7">
        <v>1320</v>
      </c>
      <c r="I180" s="5">
        <v>660</v>
      </c>
      <c r="J180" s="7">
        <v>600</v>
      </c>
      <c r="K180" s="7">
        <v>500</v>
      </c>
      <c r="L180" s="5">
        <v>14839</v>
      </c>
      <c r="M180" s="5">
        <v>0</v>
      </c>
      <c r="N180" s="5">
        <v>2</v>
      </c>
      <c r="O180" s="5">
        <v>1</v>
      </c>
      <c r="P180" s="1" t="s">
        <v>19</v>
      </c>
      <c r="Q180" s="1" t="s">
        <v>26</v>
      </c>
    </row>
    <row r="181" spans="1:17" x14ac:dyDescent="0.25">
      <c r="A181">
        <v>1.0504470961638233</v>
      </c>
      <c r="B181" s="5" t="s">
        <v>202</v>
      </c>
      <c r="C181" s="5">
        <v>47500</v>
      </c>
      <c r="D181" s="5">
        <v>37833</v>
      </c>
      <c r="E181" s="7">
        <v>4171</v>
      </c>
      <c r="F181" s="5">
        <v>1043</v>
      </c>
      <c r="G181" s="5">
        <v>960</v>
      </c>
      <c r="H181" s="7">
        <v>0</v>
      </c>
      <c r="I181" s="5">
        <v>1200</v>
      </c>
      <c r="J181" s="7">
        <v>360</v>
      </c>
      <c r="K181" s="7">
        <v>800</v>
      </c>
      <c r="L181" s="5">
        <v>13776</v>
      </c>
      <c r="M181" s="5">
        <v>0</v>
      </c>
      <c r="N181" s="5">
        <v>1</v>
      </c>
      <c r="O181" s="5">
        <v>0</v>
      </c>
      <c r="P181" s="1" t="s">
        <v>18</v>
      </c>
      <c r="Q181" s="1" t="s">
        <v>19</v>
      </c>
    </row>
    <row r="182" spans="1:17" x14ac:dyDescent="0.25">
      <c r="A182">
        <v>1.0571611682485429</v>
      </c>
      <c r="B182" s="5" t="s">
        <v>203</v>
      </c>
      <c r="C182" s="5">
        <v>56550</v>
      </c>
      <c r="D182" s="5">
        <v>49980</v>
      </c>
      <c r="E182" s="7">
        <v>5214</v>
      </c>
      <c r="F182" s="5">
        <v>2086</v>
      </c>
      <c r="G182" s="5">
        <v>2400</v>
      </c>
      <c r="H182" s="7">
        <v>4800</v>
      </c>
      <c r="I182" s="5">
        <v>240</v>
      </c>
      <c r="J182" s="7">
        <v>444</v>
      </c>
      <c r="K182" s="7">
        <v>1060</v>
      </c>
      <c r="L182" s="5">
        <v>24623</v>
      </c>
      <c r="M182" s="5">
        <v>0</v>
      </c>
      <c r="N182" s="5">
        <v>2</v>
      </c>
      <c r="O182" s="5">
        <v>0</v>
      </c>
      <c r="P182" s="1" t="s">
        <v>19</v>
      </c>
      <c r="Q182" s="1" t="s">
        <v>26</v>
      </c>
    </row>
    <row r="183" spans="1:17" x14ac:dyDescent="0.25">
      <c r="A183">
        <v>1.0620441297647023</v>
      </c>
      <c r="B183" s="5" t="s">
        <v>204</v>
      </c>
      <c r="C183" s="5">
        <v>48650</v>
      </c>
      <c r="D183" s="5">
        <v>44215</v>
      </c>
      <c r="E183" s="7">
        <v>9125</v>
      </c>
      <c r="F183" s="5">
        <v>0</v>
      </c>
      <c r="G183" s="5">
        <v>300</v>
      </c>
      <c r="H183" s="7">
        <v>3000</v>
      </c>
      <c r="I183" s="5">
        <v>480</v>
      </c>
      <c r="J183" s="7">
        <v>3000</v>
      </c>
      <c r="K183" s="7">
        <v>500</v>
      </c>
      <c r="L183" s="5">
        <v>20117</v>
      </c>
      <c r="M183" s="5">
        <v>4</v>
      </c>
      <c r="N183" s="5">
        <v>2</v>
      </c>
      <c r="O183" s="5">
        <v>1</v>
      </c>
      <c r="P183" s="1" t="s">
        <v>18</v>
      </c>
      <c r="Q183" s="1" t="s">
        <v>26</v>
      </c>
    </row>
    <row r="184" spans="1:17" x14ac:dyDescent="0.25">
      <c r="A184">
        <v>1.064180425428022</v>
      </c>
      <c r="B184" s="5" t="s">
        <v>205</v>
      </c>
      <c r="C184" s="5">
        <v>71612</v>
      </c>
      <c r="D184" s="5">
        <v>59086</v>
      </c>
      <c r="E184" s="7">
        <v>10428</v>
      </c>
      <c r="F184" s="5">
        <v>0</v>
      </c>
      <c r="G184" s="5">
        <v>360</v>
      </c>
      <c r="H184" s="7">
        <v>1200</v>
      </c>
      <c r="I184" s="5">
        <v>0</v>
      </c>
      <c r="J184" s="7">
        <v>6000</v>
      </c>
      <c r="K184" s="7">
        <v>1800</v>
      </c>
      <c r="L184" s="5">
        <v>22995</v>
      </c>
      <c r="M184" s="5">
        <v>0</v>
      </c>
      <c r="N184" s="5">
        <v>2</v>
      </c>
      <c r="O184" s="5">
        <v>1</v>
      </c>
      <c r="P184" s="1" t="s">
        <v>23</v>
      </c>
      <c r="Q184" s="1" t="s">
        <v>26</v>
      </c>
    </row>
    <row r="185" spans="1:17" x14ac:dyDescent="0.25">
      <c r="A185">
        <v>1.0650959807123019</v>
      </c>
      <c r="B185" s="5" t="s">
        <v>206</v>
      </c>
      <c r="C185" s="5">
        <v>86000</v>
      </c>
      <c r="D185" s="5">
        <v>65180</v>
      </c>
      <c r="E185" s="7">
        <v>2086</v>
      </c>
      <c r="F185" s="5">
        <v>1043</v>
      </c>
      <c r="G185" s="5">
        <v>180</v>
      </c>
      <c r="H185" s="7">
        <v>960</v>
      </c>
      <c r="I185" s="5">
        <v>0</v>
      </c>
      <c r="J185" s="7">
        <v>7200</v>
      </c>
      <c r="K185" s="7">
        <v>1280</v>
      </c>
      <c r="L185" s="5">
        <v>14549</v>
      </c>
      <c r="M185" s="5">
        <v>0</v>
      </c>
      <c r="N185" s="5">
        <v>1</v>
      </c>
      <c r="O185" s="5">
        <v>0</v>
      </c>
      <c r="P185" s="1" t="s">
        <v>54</v>
      </c>
      <c r="Q185" s="1" t="s">
        <v>26</v>
      </c>
    </row>
    <row r="186" spans="1:17" x14ac:dyDescent="0.25">
      <c r="A186">
        <v>1.0675374614703819</v>
      </c>
      <c r="B186" s="5" t="s">
        <v>207</v>
      </c>
      <c r="C186" s="5">
        <v>44300</v>
      </c>
      <c r="D186" s="5">
        <v>35525</v>
      </c>
      <c r="E186" s="7">
        <v>5214</v>
      </c>
      <c r="F186" s="5">
        <v>0</v>
      </c>
      <c r="G186" s="5">
        <v>480</v>
      </c>
      <c r="H186" s="7">
        <v>0</v>
      </c>
      <c r="I186" s="5">
        <v>960</v>
      </c>
      <c r="J186" s="7">
        <v>1440</v>
      </c>
      <c r="K186" s="7">
        <v>700</v>
      </c>
      <c r="L186" s="5">
        <v>20515</v>
      </c>
      <c r="M186" s="5">
        <v>0</v>
      </c>
      <c r="N186" s="5">
        <v>1</v>
      </c>
      <c r="O186" s="5">
        <v>0</v>
      </c>
      <c r="P186" s="1" t="s">
        <v>18</v>
      </c>
      <c r="Q186" s="1" t="s">
        <v>26</v>
      </c>
    </row>
    <row r="187" spans="1:17" x14ac:dyDescent="0.25">
      <c r="A187">
        <v>1.0690633869441817</v>
      </c>
      <c r="B187" s="5" t="s">
        <v>208</v>
      </c>
      <c r="C187" s="5">
        <v>29898</v>
      </c>
      <c r="D187" s="5">
        <v>25832</v>
      </c>
      <c r="E187" s="7">
        <v>3128</v>
      </c>
      <c r="F187" s="5">
        <v>0</v>
      </c>
      <c r="G187" s="5">
        <v>360</v>
      </c>
      <c r="H187" s="7">
        <v>480</v>
      </c>
      <c r="I187" s="5">
        <v>120</v>
      </c>
      <c r="J187" s="7">
        <v>600</v>
      </c>
      <c r="K187" s="7">
        <v>400</v>
      </c>
      <c r="L187" s="5">
        <v>10553</v>
      </c>
      <c r="M187" s="5">
        <v>0</v>
      </c>
      <c r="N187" s="5">
        <v>1</v>
      </c>
      <c r="O187" s="5">
        <v>1</v>
      </c>
      <c r="P187" s="1" t="s">
        <v>23</v>
      </c>
      <c r="Q187" s="1" t="s">
        <v>26</v>
      </c>
    </row>
    <row r="188" spans="1:17" x14ac:dyDescent="0.25">
      <c r="A188">
        <v>1.0702841273232215</v>
      </c>
      <c r="B188" s="5" t="s">
        <v>209</v>
      </c>
      <c r="C188" s="5">
        <v>52200</v>
      </c>
      <c r="D188" s="5">
        <v>52200</v>
      </c>
      <c r="E188" s="7">
        <v>5214</v>
      </c>
      <c r="F188" s="5">
        <v>0</v>
      </c>
      <c r="G188" s="5">
        <v>2400</v>
      </c>
      <c r="H188" s="7">
        <v>7200</v>
      </c>
      <c r="I188" s="5">
        <v>600</v>
      </c>
      <c r="J188" s="7">
        <v>6000</v>
      </c>
      <c r="K188" s="7">
        <v>1200</v>
      </c>
      <c r="L188" s="5">
        <v>34914</v>
      </c>
      <c r="M188" s="5">
        <v>0</v>
      </c>
      <c r="N188" s="5">
        <v>2</v>
      </c>
      <c r="O188" s="5">
        <v>1</v>
      </c>
      <c r="P188" s="1" t="s">
        <v>19</v>
      </c>
      <c r="Q188" s="1" t="s">
        <v>26</v>
      </c>
    </row>
    <row r="189" spans="1:17" x14ac:dyDescent="0.25">
      <c r="A189">
        <v>1.0718100527970216</v>
      </c>
      <c r="B189" s="5" t="s">
        <v>210</v>
      </c>
      <c r="C189" s="5">
        <v>15732</v>
      </c>
      <c r="D189" s="5">
        <v>15732</v>
      </c>
      <c r="E189" s="7">
        <v>4693</v>
      </c>
      <c r="F189" s="5">
        <v>261</v>
      </c>
      <c r="G189" s="5">
        <v>0</v>
      </c>
      <c r="H189" s="7">
        <v>0</v>
      </c>
      <c r="I189" s="5">
        <v>0</v>
      </c>
      <c r="J189" s="7">
        <v>240</v>
      </c>
      <c r="K189" s="7">
        <v>1100</v>
      </c>
      <c r="L189" s="5">
        <v>7444</v>
      </c>
      <c r="M189" s="5">
        <v>0</v>
      </c>
      <c r="N189" s="5">
        <v>1</v>
      </c>
      <c r="O189" s="5">
        <v>1</v>
      </c>
      <c r="P189" s="1" t="s">
        <v>23</v>
      </c>
      <c r="Q189" s="1" t="s">
        <v>26</v>
      </c>
    </row>
    <row r="190" spans="1:17" x14ac:dyDescent="0.25">
      <c r="A190">
        <v>1.0754722739341411</v>
      </c>
      <c r="B190" s="5" t="s">
        <v>211</v>
      </c>
      <c r="C190" s="5">
        <v>11960</v>
      </c>
      <c r="D190" s="5">
        <v>11960</v>
      </c>
      <c r="E190" s="7">
        <v>3128</v>
      </c>
      <c r="F190" s="5">
        <v>0</v>
      </c>
      <c r="G190" s="5">
        <v>0</v>
      </c>
      <c r="H190" s="7">
        <v>240</v>
      </c>
      <c r="I190" s="5">
        <v>0</v>
      </c>
      <c r="J190" s="7">
        <v>600</v>
      </c>
      <c r="K190" s="7">
        <v>900</v>
      </c>
      <c r="L190" s="5">
        <v>5068</v>
      </c>
      <c r="M190" s="5">
        <v>0</v>
      </c>
      <c r="N190" s="5">
        <v>1</v>
      </c>
      <c r="O190" s="5">
        <v>0</v>
      </c>
      <c r="P190" s="1" t="s">
        <v>18</v>
      </c>
      <c r="Q190" s="1" t="s">
        <v>19</v>
      </c>
    </row>
    <row r="191" spans="1:17" x14ac:dyDescent="0.25">
      <c r="A191">
        <v>1.0754722739341411</v>
      </c>
      <c r="B191" s="5" t="s">
        <v>212</v>
      </c>
      <c r="C191" s="5">
        <v>144259</v>
      </c>
      <c r="D191" s="5">
        <v>109132</v>
      </c>
      <c r="E191" s="7">
        <v>24767</v>
      </c>
      <c r="F191" s="5">
        <v>0</v>
      </c>
      <c r="G191" s="5">
        <v>300</v>
      </c>
      <c r="H191" s="7">
        <v>2700</v>
      </c>
      <c r="I191" s="5">
        <v>120</v>
      </c>
      <c r="J191" s="7">
        <v>240</v>
      </c>
      <c r="K191" s="7">
        <v>4050</v>
      </c>
      <c r="L191" s="5">
        <v>43633</v>
      </c>
      <c r="M191" s="5">
        <v>3</v>
      </c>
      <c r="N191" s="5">
        <v>6</v>
      </c>
      <c r="O191" s="5">
        <v>1</v>
      </c>
      <c r="P191" s="1" t="s">
        <v>54</v>
      </c>
      <c r="Q191" s="1" t="s">
        <v>19</v>
      </c>
    </row>
    <row r="192" spans="1:17" x14ac:dyDescent="0.25">
      <c r="A192">
        <v>1.098666341135899</v>
      </c>
      <c r="B192" s="5" t="s">
        <v>213</v>
      </c>
      <c r="C192" s="5">
        <v>99280</v>
      </c>
      <c r="D192" s="5">
        <v>82969</v>
      </c>
      <c r="E192" s="7">
        <v>10428</v>
      </c>
      <c r="F192" s="5">
        <v>1043</v>
      </c>
      <c r="G192" s="5">
        <v>1200</v>
      </c>
      <c r="H192" s="7">
        <v>1440</v>
      </c>
      <c r="I192" s="5">
        <v>600</v>
      </c>
      <c r="J192" s="7">
        <v>2400</v>
      </c>
      <c r="K192" s="7">
        <v>1400</v>
      </c>
      <c r="L192" s="5">
        <v>24711</v>
      </c>
      <c r="M192" s="5">
        <v>2</v>
      </c>
      <c r="N192" s="5">
        <v>3</v>
      </c>
      <c r="O192" s="5">
        <v>1</v>
      </c>
      <c r="P192" s="1" t="s">
        <v>23</v>
      </c>
      <c r="Q192" s="1" t="s">
        <v>26</v>
      </c>
    </row>
    <row r="193" spans="1:17" x14ac:dyDescent="0.25">
      <c r="A193">
        <v>1.1056855983153782</v>
      </c>
      <c r="B193" s="5" t="s">
        <v>214</v>
      </c>
      <c r="C193" s="5">
        <v>134500</v>
      </c>
      <c r="D193" s="5">
        <v>98651</v>
      </c>
      <c r="E193" s="7">
        <v>7039</v>
      </c>
      <c r="F193" s="5">
        <v>4171</v>
      </c>
      <c r="G193" s="5">
        <v>2010</v>
      </c>
      <c r="H193" s="7">
        <v>2760</v>
      </c>
      <c r="I193" s="5">
        <v>660</v>
      </c>
      <c r="J193" s="7">
        <v>1428</v>
      </c>
      <c r="K193" s="7">
        <v>1000</v>
      </c>
      <c r="L193" s="5">
        <v>34987</v>
      </c>
      <c r="M193" s="5">
        <v>0</v>
      </c>
      <c r="N193" s="5">
        <v>2</v>
      </c>
      <c r="O193" s="5">
        <v>1</v>
      </c>
      <c r="P193" s="1" t="s">
        <v>25</v>
      </c>
      <c r="Q193" s="1" t="s">
        <v>19</v>
      </c>
    </row>
    <row r="194" spans="1:17" x14ac:dyDescent="0.25">
      <c r="A194">
        <v>1.1099581896420179</v>
      </c>
      <c r="B194" s="5" t="s">
        <v>215</v>
      </c>
      <c r="C194" s="5">
        <v>105000</v>
      </c>
      <c r="D194" s="5">
        <v>76558</v>
      </c>
      <c r="E194" s="7">
        <v>7821</v>
      </c>
      <c r="F194" s="5">
        <v>1564</v>
      </c>
      <c r="G194" s="5">
        <v>300</v>
      </c>
      <c r="H194" s="7">
        <v>720</v>
      </c>
      <c r="I194" s="5">
        <v>900</v>
      </c>
      <c r="J194" s="7">
        <v>1740</v>
      </c>
      <c r="K194" s="7">
        <v>715</v>
      </c>
      <c r="L194" s="5">
        <v>21509</v>
      </c>
      <c r="M194" s="5">
        <v>0</v>
      </c>
      <c r="N194" s="5">
        <v>2</v>
      </c>
      <c r="O194" s="5">
        <v>1</v>
      </c>
      <c r="P194" s="1" t="s">
        <v>54</v>
      </c>
      <c r="Q194" s="1" t="s">
        <v>19</v>
      </c>
    </row>
    <row r="195" spans="1:17" x14ac:dyDescent="0.25">
      <c r="A195">
        <v>1.1108737449262978</v>
      </c>
      <c r="B195" s="5" t="s">
        <v>216</v>
      </c>
      <c r="C195" s="5">
        <v>27000</v>
      </c>
      <c r="D195" s="5">
        <v>23173</v>
      </c>
      <c r="E195" s="7">
        <v>3128</v>
      </c>
      <c r="F195" s="5">
        <v>2086</v>
      </c>
      <c r="G195" s="5">
        <v>0</v>
      </c>
      <c r="H195" s="7">
        <v>960</v>
      </c>
      <c r="I195" s="5">
        <v>600</v>
      </c>
      <c r="J195" s="7">
        <v>720</v>
      </c>
      <c r="K195" s="7">
        <v>1200</v>
      </c>
      <c r="L195" s="5">
        <v>16185</v>
      </c>
      <c r="M195" s="5">
        <v>0</v>
      </c>
      <c r="N195" s="5">
        <v>1</v>
      </c>
      <c r="O195" s="5">
        <v>0</v>
      </c>
      <c r="P195" s="1" t="s">
        <v>25</v>
      </c>
      <c r="Q195" s="1" t="s">
        <v>19</v>
      </c>
    </row>
    <row r="196" spans="1:17" x14ac:dyDescent="0.25">
      <c r="A196">
        <v>1.1224707785271768</v>
      </c>
      <c r="B196" s="5" t="s">
        <v>217</v>
      </c>
      <c r="C196" s="5">
        <v>26756</v>
      </c>
      <c r="D196" s="5">
        <v>23027</v>
      </c>
      <c r="E196" s="7">
        <v>5214</v>
      </c>
      <c r="F196" s="5">
        <v>0</v>
      </c>
      <c r="G196" s="5">
        <v>0</v>
      </c>
      <c r="H196" s="7">
        <v>2400</v>
      </c>
      <c r="I196" s="5">
        <v>600</v>
      </c>
      <c r="J196" s="7">
        <v>480</v>
      </c>
      <c r="K196" s="7">
        <v>2600</v>
      </c>
      <c r="L196" s="5">
        <v>19854</v>
      </c>
      <c r="M196" s="5">
        <v>0</v>
      </c>
      <c r="N196" s="5">
        <v>1</v>
      </c>
      <c r="O196" s="5">
        <v>1</v>
      </c>
      <c r="P196" s="1" t="s">
        <v>54</v>
      </c>
      <c r="Q196" s="1" t="s">
        <v>19</v>
      </c>
    </row>
    <row r="197" spans="1:17" x14ac:dyDescent="0.25">
      <c r="A197">
        <v>1.1267433698538163</v>
      </c>
      <c r="B197" s="5" t="s">
        <v>218</v>
      </c>
      <c r="C197" s="5">
        <v>112194</v>
      </c>
      <c r="D197" s="5">
        <v>79460</v>
      </c>
      <c r="E197" s="7">
        <v>13035</v>
      </c>
      <c r="F197" s="5">
        <v>521</v>
      </c>
      <c r="G197" s="5">
        <v>1200</v>
      </c>
      <c r="H197" s="7">
        <v>4800</v>
      </c>
      <c r="I197" s="5">
        <v>600</v>
      </c>
      <c r="J197" s="7">
        <v>1200</v>
      </c>
      <c r="K197" s="7">
        <v>2200</v>
      </c>
      <c r="L197" s="5">
        <v>32260</v>
      </c>
      <c r="M197" s="5">
        <v>2</v>
      </c>
      <c r="N197" s="5">
        <v>2</v>
      </c>
      <c r="O197" s="5">
        <v>1</v>
      </c>
      <c r="P197" s="1" t="s">
        <v>54</v>
      </c>
      <c r="Q197" s="1" t="s">
        <v>26</v>
      </c>
    </row>
    <row r="198" spans="1:17" x14ac:dyDescent="0.25">
      <c r="A198">
        <v>1.1276589251380962</v>
      </c>
      <c r="B198" s="5" t="s">
        <v>219</v>
      </c>
      <c r="C198" s="5">
        <v>23536</v>
      </c>
      <c r="D198" s="5">
        <v>21563</v>
      </c>
      <c r="E198" s="7">
        <v>5214</v>
      </c>
      <c r="F198" s="5">
        <v>0</v>
      </c>
      <c r="G198" s="5">
        <v>540</v>
      </c>
      <c r="H198" s="7">
        <v>1080</v>
      </c>
      <c r="I198" s="5">
        <v>780</v>
      </c>
      <c r="J198" s="7">
        <v>1800</v>
      </c>
      <c r="K198" s="7">
        <v>600</v>
      </c>
      <c r="L198" s="5">
        <v>12485</v>
      </c>
      <c r="M198" s="5">
        <v>0</v>
      </c>
      <c r="N198" s="5">
        <v>2</v>
      </c>
      <c r="O198" s="5">
        <v>1</v>
      </c>
      <c r="P198" s="1" t="s">
        <v>18</v>
      </c>
      <c r="Q198" s="1" t="s">
        <v>19</v>
      </c>
    </row>
    <row r="199" spans="1:17" x14ac:dyDescent="0.25">
      <c r="A199">
        <v>1.1282692953276161</v>
      </c>
      <c r="B199" s="5" t="s">
        <v>220</v>
      </c>
      <c r="C199" s="5">
        <v>70662</v>
      </c>
      <c r="D199" s="5">
        <v>59716</v>
      </c>
      <c r="E199" s="7">
        <v>5996</v>
      </c>
      <c r="F199" s="5">
        <v>782</v>
      </c>
      <c r="G199" s="5">
        <v>720</v>
      </c>
      <c r="H199" s="7">
        <v>1680</v>
      </c>
      <c r="I199" s="5">
        <v>840</v>
      </c>
      <c r="J199" s="7">
        <v>900</v>
      </c>
      <c r="K199" s="7">
        <v>400</v>
      </c>
      <c r="L199" s="5">
        <v>14831</v>
      </c>
      <c r="M199" s="5">
        <v>0</v>
      </c>
      <c r="N199" s="5">
        <v>2</v>
      </c>
      <c r="O199" s="5">
        <v>0</v>
      </c>
      <c r="P199" s="1" t="s">
        <v>25</v>
      </c>
      <c r="Q199" s="1" t="s">
        <v>26</v>
      </c>
    </row>
    <row r="200" spans="1:17" x14ac:dyDescent="0.25">
      <c r="A200">
        <v>1.1340678121280556</v>
      </c>
      <c r="B200" s="5" t="s">
        <v>221</v>
      </c>
      <c r="C200" s="5">
        <v>87642</v>
      </c>
      <c r="D200" s="5">
        <v>68693</v>
      </c>
      <c r="E200" s="7">
        <v>5214</v>
      </c>
      <c r="F200" s="5">
        <v>521</v>
      </c>
      <c r="G200" s="5">
        <v>480</v>
      </c>
      <c r="H200" s="7">
        <v>600</v>
      </c>
      <c r="I200" s="5">
        <v>240</v>
      </c>
      <c r="J200" s="7">
        <v>900</v>
      </c>
      <c r="K200" s="7">
        <v>2900</v>
      </c>
      <c r="L200" s="5">
        <v>21723</v>
      </c>
      <c r="M200" s="5">
        <v>1</v>
      </c>
      <c r="N200" s="5">
        <v>2</v>
      </c>
      <c r="O200" s="5">
        <v>1</v>
      </c>
      <c r="P200" s="1" t="s">
        <v>23</v>
      </c>
      <c r="Q200" s="1" t="s">
        <v>26</v>
      </c>
    </row>
    <row r="201" spans="1:17" x14ac:dyDescent="0.25">
      <c r="A201">
        <v>1.1355937376018557</v>
      </c>
      <c r="B201" s="5" t="s">
        <v>222</v>
      </c>
      <c r="C201" s="5">
        <v>44620</v>
      </c>
      <c r="D201" s="5">
        <v>39221</v>
      </c>
      <c r="E201" s="7">
        <v>7821</v>
      </c>
      <c r="F201" s="5">
        <v>0</v>
      </c>
      <c r="G201" s="5">
        <v>0</v>
      </c>
      <c r="H201" s="7">
        <v>2400</v>
      </c>
      <c r="I201" s="5">
        <v>0</v>
      </c>
      <c r="J201" s="7">
        <v>1800</v>
      </c>
      <c r="K201" s="7">
        <v>200</v>
      </c>
      <c r="L201" s="5">
        <v>12221</v>
      </c>
      <c r="M201" s="5">
        <v>0</v>
      </c>
      <c r="N201" s="5">
        <v>2</v>
      </c>
      <c r="O201" s="5">
        <v>0</v>
      </c>
      <c r="P201" s="1" t="s">
        <v>19</v>
      </c>
      <c r="Q201" s="1" t="s">
        <v>26</v>
      </c>
    </row>
    <row r="202" spans="1:17" x14ac:dyDescent="0.25">
      <c r="A202">
        <v>1.1420026245918149</v>
      </c>
      <c r="B202" s="5" t="s">
        <v>223</v>
      </c>
      <c r="C202" s="5">
        <v>41013</v>
      </c>
      <c r="D202" s="5">
        <v>33173</v>
      </c>
      <c r="E202" s="7">
        <v>6257</v>
      </c>
      <c r="F202" s="5">
        <v>5214</v>
      </c>
      <c r="G202" s="5">
        <v>600</v>
      </c>
      <c r="H202" s="7">
        <v>1200</v>
      </c>
      <c r="I202" s="5">
        <v>600</v>
      </c>
      <c r="J202" s="7">
        <v>720</v>
      </c>
      <c r="K202" s="7">
        <v>600</v>
      </c>
      <c r="L202" s="5">
        <v>18498</v>
      </c>
      <c r="M202" s="5">
        <v>0</v>
      </c>
      <c r="N202" s="5">
        <v>1</v>
      </c>
      <c r="O202" s="5">
        <v>0</v>
      </c>
      <c r="P202" s="1" t="s">
        <v>54</v>
      </c>
      <c r="Q202" s="1" t="s">
        <v>26</v>
      </c>
    </row>
    <row r="203" spans="1:17" x14ac:dyDescent="0.25">
      <c r="A203">
        <v>1.1432233649708547</v>
      </c>
      <c r="B203" s="5" t="s">
        <v>224</v>
      </c>
      <c r="C203" s="5">
        <v>88916</v>
      </c>
      <c r="D203" s="5">
        <v>78268</v>
      </c>
      <c r="E203" s="7">
        <v>7821</v>
      </c>
      <c r="F203" s="5">
        <v>0</v>
      </c>
      <c r="G203" s="5">
        <v>2400</v>
      </c>
      <c r="H203" s="7">
        <v>4800</v>
      </c>
      <c r="I203" s="5">
        <v>1500</v>
      </c>
      <c r="J203" s="7">
        <v>2640</v>
      </c>
      <c r="K203" s="7">
        <v>690</v>
      </c>
      <c r="L203" s="5">
        <v>26683</v>
      </c>
      <c r="M203" s="5">
        <v>2</v>
      </c>
      <c r="N203" s="5">
        <v>2</v>
      </c>
      <c r="O203" s="5">
        <v>0</v>
      </c>
      <c r="P203" s="1" t="s">
        <v>19</v>
      </c>
      <c r="Q203" s="1" t="s">
        <v>19</v>
      </c>
    </row>
    <row r="204" spans="1:17" x14ac:dyDescent="0.25">
      <c r="A204">
        <v>1.1453596606341747</v>
      </c>
      <c r="B204" s="5" t="s">
        <v>225</v>
      </c>
      <c r="C204" s="5">
        <v>60811</v>
      </c>
      <c r="D204" s="5">
        <v>50904</v>
      </c>
      <c r="E204" s="7">
        <v>6257</v>
      </c>
      <c r="F204" s="5">
        <v>0</v>
      </c>
      <c r="G204" s="5">
        <v>960</v>
      </c>
      <c r="H204" s="7">
        <v>0</v>
      </c>
      <c r="I204" s="5">
        <v>0</v>
      </c>
      <c r="J204" s="7">
        <v>1200</v>
      </c>
      <c r="K204" s="7">
        <v>1060</v>
      </c>
      <c r="L204" s="5">
        <v>14043</v>
      </c>
      <c r="M204" s="5">
        <v>0</v>
      </c>
      <c r="N204" s="5">
        <v>2</v>
      </c>
      <c r="O204" s="5">
        <v>1</v>
      </c>
      <c r="P204" s="1" t="s">
        <v>25</v>
      </c>
      <c r="Q204" s="1" t="s">
        <v>19</v>
      </c>
    </row>
    <row r="205" spans="1:17" x14ac:dyDescent="0.25">
      <c r="A205">
        <v>1.1502426221503343</v>
      </c>
      <c r="B205" s="5" t="s">
        <v>226</v>
      </c>
      <c r="C205" s="5">
        <v>183513</v>
      </c>
      <c r="D205" s="5">
        <v>131083</v>
      </c>
      <c r="E205" s="7">
        <v>7821</v>
      </c>
      <c r="F205" s="5">
        <v>0</v>
      </c>
      <c r="G205" s="5">
        <v>240</v>
      </c>
      <c r="H205" s="7">
        <v>1440</v>
      </c>
      <c r="I205" s="5">
        <v>1200</v>
      </c>
      <c r="J205" s="7">
        <v>2400</v>
      </c>
      <c r="K205" s="7">
        <v>1800</v>
      </c>
      <c r="L205" s="5">
        <v>21441</v>
      </c>
      <c r="M205" s="5">
        <v>1</v>
      </c>
      <c r="N205" s="5">
        <v>3</v>
      </c>
      <c r="O205" s="5">
        <v>1</v>
      </c>
      <c r="P205" s="1" t="s">
        <v>23</v>
      </c>
      <c r="Q205" s="1" t="s">
        <v>26</v>
      </c>
    </row>
    <row r="206" spans="1:17" x14ac:dyDescent="0.25">
      <c r="A206">
        <v>1.1523789178136541</v>
      </c>
      <c r="B206" s="5" t="s">
        <v>227</v>
      </c>
      <c r="C206" s="5">
        <v>230640</v>
      </c>
      <c r="D206" s="5">
        <v>156014</v>
      </c>
      <c r="E206" s="7">
        <v>6257</v>
      </c>
      <c r="F206" s="5">
        <v>2607</v>
      </c>
      <c r="G206" s="5">
        <v>3120</v>
      </c>
      <c r="H206" s="7">
        <v>840</v>
      </c>
      <c r="I206" s="5">
        <v>2100</v>
      </c>
      <c r="J206" s="7">
        <v>1260</v>
      </c>
      <c r="K206" s="7">
        <v>1560</v>
      </c>
      <c r="L206" s="5">
        <v>30611</v>
      </c>
      <c r="M206" s="5">
        <v>0</v>
      </c>
      <c r="N206" s="5">
        <v>2</v>
      </c>
      <c r="O206" s="5">
        <v>1</v>
      </c>
      <c r="P206" s="1" t="s">
        <v>54</v>
      </c>
      <c r="Q206" s="1" t="s">
        <v>19</v>
      </c>
    </row>
    <row r="207" spans="1:17" x14ac:dyDescent="0.25">
      <c r="A207">
        <v>1.1545152134769738</v>
      </c>
      <c r="B207" s="5" t="s">
        <v>228</v>
      </c>
      <c r="C207" s="5">
        <v>20186</v>
      </c>
      <c r="D207" s="5">
        <v>20186</v>
      </c>
      <c r="E207" s="7">
        <v>3128</v>
      </c>
      <c r="F207" s="5">
        <v>0</v>
      </c>
      <c r="G207" s="5">
        <v>0</v>
      </c>
      <c r="H207" s="7">
        <v>1200</v>
      </c>
      <c r="I207" s="5">
        <v>600</v>
      </c>
      <c r="J207" s="7">
        <v>720</v>
      </c>
      <c r="K207" s="7">
        <v>1060</v>
      </c>
      <c r="L207" s="5">
        <v>7748</v>
      </c>
      <c r="M207" s="5">
        <v>0</v>
      </c>
      <c r="N207" s="5">
        <v>1</v>
      </c>
      <c r="O207" s="5">
        <v>0</v>
      </c>
      <c r="P207" s="1" t="s">
        <v>25</v>
      </c>
      <c r="Q207" s="1" t="s">
        <v>19</v>
      </c>
    </row>
    <row r="208" spans="1:17" x14ac:dyDescent="0.25">
      <c r="A208">
        <v>1.1600085451826534</v>
      </c>
      <c r="B208" s="5" t="s">
        <v>229</v>
      </c>
      <c r="C208" s="5">
        <v>106963</v>
      </c>
      <c r="D208" s="5">
        <v>97728</v>
      </c>
      <c r="E208" s="7">
        <v>7821</v>
      </c>
      <c r="F208" s="5">
        <v>0</v>
      </c>
      <c r="G208" s="5">
        <v>0</v>
      </c>
      <c r="H208" s="7">
        <v>540</v>
      </c>
      <c r="I208" s="5">
        <v>120</v>
      </c>
      <c r="J208" s="7">
        <v>690</v>
      </c>
      <c r="K208" s="7">
        <v>1100</v>
      </c>
      <c r="L208" s="5">
        <v>14860</v>
      </c>
      <c r="M208" s="5">
        <v>3</v>
      </c>
      <c r="N208" s="5">
        <v>2</v>
      </c>
      <c r="O208" s="5">
        <v>1</v>
      </c>
      <c r="P208" s="1" t="s">
        <v>19</v>
      </c>
      <c r="Q208" s="1" t="s">
        <v>26</v>
      </c>
    </row>
    <row r="209" spans="1:17" x14ac:dyDescent="0.25">
      <c r="A209">
        <v>1.1694692831202125</v>
      </c>
      <c r="B209" s="5" t="s">
        <v>230</v>
      </c>
      <c r="C209" s="5">
        <v>90300</v>
      </c>
      <c r="D209" s="5">
        <v>64207</v>
      </c>
      <c r="E209" s="7">
        <v>2607</v>
      </c>
      <c r="F209" s="5">
        <v>1043</v>
      </c>
      <c r="G209" s="5">
        <v>600</v>
      </c>
      <c r="H209" s="7">
        <v>660</v>
      </c>
      <c r="I209" s="5">
        <v>720</v>
      </c>
      <c r="J209" s="7">
        <v>480</v>
      </c>
      <c r="K209" s="7">
        <v>680</v>
      </c>
      <c r="L209" s="5">
        <v>8660</v>
      </c>
      <c r="M209" s="5">
        <v>0</v>
      </c>
      <c r="N209" s="5">
        <v>1</v>
      </c>
      <c r="O209" s="5">
        <v>1</v>
      </c>
      <c r="P209" s="1" t="s">
        <v>19</v>
      </c>
      <c r="Q209" s="1" t="s">
        <v>19</v>
      </c>
    </row>
    <row r="210" spans="1:17" x14ac:dyDescent="0.25">
      <c r="A210">
        <v>1.1722159489730521</v>
      </c>
      <c r="B210" s="5" t="s">
        <v>231</v>
      </c>
      <c r="C210" s="5">
        <v>75120</v>
      </c>
      <c r="D210" s="5">
        <v>61727</v>
      </c>
      <c r="E210" s="7">
        <v>11471</v>
      </c>
      <c r="F210" s="5">
        <v>1304</v>
      </c>
      <c r="G210" s="5">
        <v>1200</v>
      </c>
      <c r="H210" s="7">
        <v>4800</v>
      </c>
      <c r="I210" s="5">
        <v>0</v>
      </c>
      <c r="J210" s="7">
        <v>720</v>
      </c>
      <c r="K210" s="7">
        <v>1100</v>
      </c>
      <c r="L210" s="5">
        <v>37995</v>
      </c>
      <c r="M210" s="5">
        <v>1</v>
      </c>
      <c r="N210" s="5">
        <v>2</v>
      </c>
      <c r="O210" s="5">
        <v>1</v>
      </c>
      <c r="P210" s="1" t="s">
        <v>19</v>
      </c>
      <c r="Q210" s="1" t="s">
        <v>26</v>
      </c>
    </row>
    <row r="211" spans="1:17" x14ac:dyDescent="0.25">
      <c r="A211">
        <v>1.1740470595416119</v>
      </c>
      <c r="B211" s="5" t="s">
        <v>232</v>
      </c>
      <c r="C211" s="5">
        <v>217000</v>
      </c>
      <c r="D211" s="5">
        <v>141788</v>
      </c>
      <c r="E211" s="7">
        <v>7821</v>
      </c>
      <c r="F211" s="5">
        <v>2086</v>
      </c>
      <c r="G211" s="5">
        <v>600</v>
      </c>
      <c r="H211" s="7">
        <v>1200</v>
      </c>
      <c r="I211" s="5">
        <v>1200</v>
      </c>
      <c r="J211" s="7">
        <v>840</v>
      </c>
      <c r="K211" s="7">
        <v>1400</v>
      </c>
      <c r="L211" s="5">
        <v>37231</v>
      </c>
      <c r="M211" s="5">
        <v>2</v>
      </c>
      <c r="N211" s="5">
        <v>2</v>
      </c>
      <c r="O211" s="5">
        <v>1</v>
      </c>
      <c r="P211" s="1" t="s">
        <v>19</v>
      </c>
      <c r="Q211" s="1" t="s">
        <v>19</v>
      </c>
    </row>
    <row r="212" spans="1:17" x14ac:dyDescent="0.25">
      <c r="A212">
        <v>1.1777092806787317</v>
      </c>
      <c r="B212" s="5" t="s">
        <v>233</v>
      </c>
      <c r="C212" s="5">
        <v>62664</v>
      </c>
      <c r="D212" s="5">
        <v>53756</v>
      </c>
      <c r="E212" s="7">
        <v>5214</v>
      </c>
      <c r="F212" s="5">
        <v>261</v>
      </c>
      <c r="G212" s="5">
        <v>0</v>
      </c>
      <c r="H212" s="7">
        <v>2400</v>
      </c>
      <c r="I212" s="5">
        <v>840</v>
      </c>
      <c r="J212" s="7">
        <v>900</v>
      </c>
      <c r="K212" s="7">
        <v>550</v>
      </c>
      <c r="L212" s="5">
        <v>19285</v>
      </c>
      <c r="M212" s="5">
        <v>0</v>
      </c>
      <c r="N212" s="5">
        <v>2</v>
      </c>
      <c r="O212" s="5">
        <v>1</v>
      </c>
      <c r="P212" s="1" t="s">
        <v>25</v>
      </c>
      <c r="Q212" s="1" t="s">
        <v>26</v>
      </c>
    </row>
    <row r="213" spans="1:17" x14ac:dyDescent="0.25">
      <c r="A213">
        <v>1.1795403912472915</v>
      </c>
      <c r="B213" s="5" t="s">
        <v>234</v>
      </c>
      <c r="C213" s="5">
        <v>30000</v>
      </c>
      <c r="D213" s="5">
        <v>25813</v>
      </c>
      <c r="E213" s="7">
        <v>5214</v>
      </c>
      <c r="F213" s="5">
        <v>209</v>
      </c>
      <c r="G213" s="5">
        <v>1800</v>
      </c>
      <c r="H213" s="7">
        <v>1200</v>
      </c>
      <c r="I213" s="5">
        <v>600</v>
      </c>
      <c r="J213" s="7">
        <v>720</v>
      </c>
      <c r="K213" s="7">
        <v>660</v>
      </c>
      <c r="L213" s="5">
        <v>13643</v>
      </c>
      <c r="M213" s="5">
        <v>0</v>
      </c>
      <c r="N213" s="5">
        <v>1</v>
      </c>
      <c r="O213" s="5">
        <v>1</v>
      </c>
      <c r="P213" s="1" t="s">
        <v>54</v>
      </c>
      <c r="Q213" s="1" t="s">
        <v>19</v>
      </c>
    </row>
    <row r="214" spans="1:17" x14ac:dyDescent="0.25">
      <c r="A214">
        <v>1.19541001617481</v>
      </c>
      <c r="B214" s="5" t="s">
        <v>235</v>
      </c>
      <c r="C214" s="5">
        <v>86000</v>
      </c>
      <c r="D214" s="5">
        <v>69208</v>
      </c>
      <c r="E214" s="7">
        <v>6257</v>
      </c>
      <c r="F214" s="5">
        <v>1564</v>
      </c>
      <c r="G214" s="5">
        <v>1320</v>
      </c>
      <c r="H214" s="7">
        <v>2400</v>
      </c>
      <c r="I214" s="5">
        <v>1200</v>
      </c>
      <c r="J214" s="7">
        <v>1200</v>
      </c>
      <c r="K214" s="7">
        <v>1500</v>
      </c>
      <c r="L214" s="5">
        <v>22711</v>
      </c>
      <c r="M214" s="5">
        <v>0</v>
      </c>
      <c r="N214" s="5">
        <v>2</v>
      </c>
      <c r="O214" s="5">
        <v>1</v>
      </c>
      <c r="P214" s="1" t="s">
        <v>18</v>
      </c>
      <c r="Q214" s="1" t="s">
        <v>19</v>
      </c>
    </row>
    <row r="215" spans="1:17" x14ac:dyDescent="0.25">
      <c r="A215">
        <v>1.19571520126957</v>
      </c>
      <c r="B215" s="5" t="s">
        <v>236</v>
      </c>
      <c r="C215" s="5">
        <v>44000</v>
      </c>
      <c r="D215" s="5">
        <v>35310</v>
      </c>
      <c r="E215" s="7">
        <v>2607</v>
      </c>
      <c r="F215" s="5">
        <v>0</v>
      </c>
      <c r="G215" s="5">
        <v>120</v>
      </c>
      <c r="H215" s="7">
        <v>1800</v>
      </c>
      <c r="I215" s="5">
        <v>240</v>
      </c>
      <c r="J215" s="7">
        <v>1440</v>
      </c>
      <c r="K215" s="7">
        <v>500</v>
      </c>
      <c r="L215" s="5">
        <v>13182</v>
      </c>
      <c r="M215" s="5">
        <v>0</v>
      </c>
      <c r="N215" s="5">
        <v>1</v>
      </c>
      <c r="O215" s="5">
        <v>0</v>
      </c>
      <c r="P215" s="1" t="s">
        <v>23</v>
      </c>
      <c r="Q215" s="1" t="s">
        <v>26</v>
      </c>
    </row>
    <row r="216" spans="1:17" x14ac:dyDescent="0.25">
      <c r="A216">
        <v>1.2009033478804896</v>
      </c>
      <c r="B216" s="5" t="s">
        <v>237</v>
      </c>
      <c r="C216" s="5">
        <v>19109</v>
      </c>
      <c r="D216" s="5">
        <v>19109</v>
      </c>
      <c r="E216" s="7">
        <v>5214</v>
      </c>
      <c r="F216" s="5">
        <v>0</v>
      </c>
      <c r="G216" s="5">
        <v>1440</v>
      </c>
      <c r="H216" s="7">
        <v>960</v>
      </c>
      <c r="I216" s="5">
        <v>600</v>
      </c>
      <c r="J216" s="7">
        <v>600</v>
      </c>
      <c r="K216" s="7">
        <v>1000</v>
      </c>
      <c r="L216" s="5">
        <v>15992</v>
      </c>
      <c r="M216" s="5">
        <v>1</v>
      </c>
      <c r="N216" s="5">
        <v>2</v>
      </c>
      <c r="O216" s="5">
        <v>1</v>
      </c>
      <c r="P216" s="1" t="s">
        <v>23</v>
      </c>
      <c r="Q216" s="1" t="s">
        <v>19</v>
      </c>
    </row>
    <row r="217" spans="1:17" x14ac:dyDescent="0.25">
      <c r="A217">
        <v>1.2048707541123691</v>
      </c>
      <c r="B217" s="5" t="s">
        <v>238</v>
      </c>
      <c r="C217" s="5">
        <v>74490</v>
      </c>
      <c r="D217" s="5">
        <v>69046</v>
      </c>
      <c r="E217" s="7">
        <v>7821</v>
      </c>
      <c r="F217" s="5">
        <v>261</v>
      </c>
      <c r="G217" s="5">
        <v>1440</v>
      </c>
      <c r="H217" s="7">
        <v>4320</v>
      </c>
      <c r="I217" s="5">
        <v>720</v>
      </c>
      <c r="J217" s="7">
        <v>1440</v>
      </c>
      <c r="K217" s="7">
        <v>1080</v>
      </c>
      <c r="L217" s="5">
        <v>24262</v>
      </c>
      <c r="M217" s="5">
        <v>0</v>
      </c>
      <c r="N217" s="5">
        <v>2</v>
      </c>
      <c r="O217" s="5">
        <v>1</v>
      </c>
      <c r="P217" s="1" t="s">
        <v>54</v>
      </c>
      <c r="Q217" s="1" t="s">
        <v>26</v>
      </c>
    </row>
    <row r="218" spans="1:17" x14ac:dyDescent="0.25">
      <c r="A218">
        <v>1.2088381603442488</v>
      </c>
      <c r="B218" s="5" t="s">
        <v>239</v>
      </c>
      <c r="C218" s="5">
        <v>66120</v>
      </c>
      <c r="D218" s="5">
        <v>55285</v>
      </c>
      <c r="E218" s="7">
        <v>8343</v>
      </c>
      <c r="F218" s="5">
        <v>0</v>
      </c>
      <c r="G218" s="5">
        <v>1440</v>
      </c>
      <c r="H218" s="7">
        <v>1350</v>
      </c>
      <c r="I218" s="5">
        <v>600</v>
      </c>
      <c r="J218" s="7">
        <v>540</v>
      </c>
      <c r="K218" s="7">
        <v>1225</v>
      </c>
      <c r="L218" s="5">
        <v>16123</v>
      </c>
      <c r="M218" s="5">
        <v>1</v>
      </c>
      <c r="N218" s="5">
        <v>2</v>
      </c>
      <c r="O218" s="5">
        <v>1</v>
      </c>
      <c r="P218" s="1" t="s">
        <v>25</v>
      </c>
      <c r="Q218" s="1" t="s">
        <v>19</v>
      </c>
    </row>
    <row r="219" spans="1:17" x14ac:dyDescent="0.25">
      <c r="A219">
        <v>1.2204351939451277</v>
      </c>
      <c r="B219" s="5" t="s">
        <v>240</v>
      </c>
      <c r="C219" s="5">
        <v>106978</v>
      </c>
      <c r="D219" s="5">
        <v>84244</v>
      </c>
      <c r="E219" s="7">
        <v>5214</v>
      </c>
      <c r="F219" s="5">
        <v>1304</v>
      </c>
      <c r="G219" s="5">
        <v>720</v>
      </c>
      <c r="H219" s="7">
        <v>300</v>
      </c>
      <c r="I219" s="5">
        <v>420</v>
      </c>
      <c r="J219" s="7">
        <v>540</v>
      </c>
      <c r="K219" s="7">
        <v>1590</v>
      </c>
      <c r="L219" s="5">
        <v>17588</v>
      </c>
      <c r="M219" s="5">
        <v>0</v>
      </c>
      <c r="N219" s="5">
        <v>2</v>
      </c>
      <c r="O219" s="5">
        <v>1</v>
      </c>
      <c r="P219" s="1" t="s">
        <v>18</v>
      </c>
      <c r="Q219" s="1" t="s">
        <v>19</v>
      </c>
    </row>
    <row r="220" spans="1:17" x14ac:dyDescent="0.25">
      <c r="A220">
        <v>1.2247077852717674</v>
      </c>
      <c r="B220" s="5" t="s">
        <v>241</v>
      </c>
      <c r="C220" s="5">
        <v>64110</v>
      </c>
      <c r="D220" s="5">
        <v>50895</v>
      </c>
      <c r="E220" s="7">
        <v>12774</v>
      </c>
      <c r="F220" s="5">
        <v>1173</v>
      </c>
      <c r="G220" s="5">
        <v>1140</v>
      </c>
      <c r="H220" s="7">
        <v>1500</v>
      </c>
      <c r="I220" s="5">
        <v>600</v>
      </c>
      <c r="J220" s="7">
        <v>1080</v>
      </c>
      <c r="K220" s="7">
        <v>875</v>
      </c>
      <c r="L220" s="5">
        <v>22542</v>
      </c>
      <c r="M220" s="5">
        <v>1</v>
      </c>
      <c r="N220" s="5">
        <v>2</v>
      </c>
      <c r="O220" s="5">
        <v>1</v>
      </c>
      <c r="P220" s="1" t="s">
        <v>25</v>
      </c>
      <c r="Q220" s="1" t="s">
        <v>26</v>
      </c>
    </row>
    <row r="221" spans="1:17" x14ac:dyDescent="0.25">
      <c r="A221">
        <v>1.2344737083040864</v>
      </c>
      <c r="B221" s="5" t="s">
        <v>242</v>
      </c>
      <c r="C221" s="5">
        <v>138000</v>
      </c>
      <c r="D221" s="5">
        <v>104397</v>
      </c>
      <c r="E221" s="7">
        <v>15642</v>
      </c>
      <c r="F221" s="5">
        <v>3128</v>
      </c>
      <c r="G221" s="5">
        <v>6000</v>
      </c>
      <c r="H221" s="7">
        <v>3120</v>
      </c>
      <c r="I221" s="5">
        <v>1800</v>
      </c>
      <c r="J221" s="7">
        <v>2100</v>
      </c>
      <c r="K221" s="7">
        <v>4700</v>
      </c>
      <c r="L221" s="5">
        <v>46290</v>
      </c>
      <c r="M221" s="5">
        <v>0</v>
      </c>
      <c r="N221" s="5">
        <v>2</v>
      </c>
      <c r="O221" s="5">
        <v>1</v>
      </c>
      <c r="P221" s="1" t="s">
        <v>18</v>
      </c>
      <c r="Q221" s="1" t="s">
        <v>19</v>
      </c>
    </row>
    <row r="222" spans="1:17" x14ac:dyDescent="0.25">
      <c r="A222">
        <v>1.2359996337778862</v>
      </c>
      <c r="B222" s="5" t="s">
        <v>243</v>
      </c>
      <c r="C222" s="5">
        <v>9048</v>
      </c>
      <c r="D222" s="5">
        <v>9048</v>
      </c>
      <c r="E222" s="7">
        <v>10428</v>
      </c>
      <c r="F222" s="5">
        <v>782</v>
      </c>
      <c r="G222" s="5">
        <v>2400</v>
      </c>
      <c r="H222" s="7">
        <v>6000</v>
      </c>
      <c r="I222" s="5">
        <v>2400</v>
      </c>
      <c r="J222" s="7">
        <v>1200</v>
      </c>
      <c r="K222" s="7">
        <v>1500</v>
      </c>
      <c r="L222" s="5">
        <v>31310</v>
      </c>
      <c r="M222" s="5">
        <v>2</v>
      </c>
      <c r="N222" s="5">
        <v>2</v>
      </c>
      <c r="O222" s="5">
        <v>1</v>
      </c>
      <c r="P222" s="1" t="s">
        <v>23</v>
      </c>
      <c r="Q222" s="1" t="s">
        <v>19</v>
      </c>
    </row>
    <row r="223" spans="1:17" x14ac:dyDescent="0.25">
      <c r="A223">
        <v>1.2363048188726462</v>
      </c>
      <c r="B223" s="5" t="s">
        <v>244</v>
      </c>
      <c r="C223" s="5">
        <v>102500</v>
      </c>
      <c r="D223" s="5">
        <v>75328</v>
      </c>
      <c r="E223" s="7">
        <v>7039</v>
      </c>
      <c r="F223" s="5">
        <v>0</v>
      </c>
      <c r="G223" s="5">
        <v>4680</v>
      </c>
      <c r="H223" s="7">
        <v>2160</v>
      </c>
      <c r="I223" s="5">
        <v>2100</v>
      </c>
      <c r="J223" s="7">
        <v>1200</v>
      </c>
      <c r="K223" s="7">
        <v>1700</v>
      </c>
      <c r="L223" s="5">
        <v>31079</v>
      </c>
      <c r="M223" s="5">
        <v>0</v>
      </c>
      <c r="N223" s="5">
        <v>2</v>
      </c>
      <c r="O223" s="5">
        <v>1</v>
      </c>
      <c r="P223" s="1" t="s">
        <v>19</v>
      </c>
      <c r="Q223" s="1" t="s">
        <v>19</v>
      </c>
    </row>
    <row r="224" spans="1:17" x14ac:dyDescent="0.25">
      <c r="A224">
        <v>1.2393566698202461</v>
      </c>
      <c r="B224" s="5" t="s">
        <v>245</v>
      </c>
      <c r="C224" s="5">
        <v>84942</v>
      </c>
      <c r="D224" s="5">
        <v>69234</v>
      </c>
      <c r="E224" s="7">
        <v>5736</v>
      </c>
      <c r="F224" s="5">
        <v>5475</v>
      </c>
      <c r="G224" s="5">
        <v>2100</v>
      </c>
      <c r="H224" s="7">
        <v>1080</v>
      </c>
      <c r="I224" s="5">
        <v>600</v>
      </c>
      <c r="J224" s="7">
        <v>1980</v>
      </c>
      <c r="K224" s="7">
        <v>1600</v>
      </c>
      <c r="L224" s="5">
        <v>24200</v>
      </c>
      <c r="M224" s="5">
        <v>1</v>
      </c>
      <c r="N224" s="5">
        <v>3</v>
      </c>
      <c r="O224" s="5">
        <v>0</v>
      </c>
      <c r="P224" s="1" t="s">
        <v>23</v>
      </c>
      <c r="Q224" s="1" t="s">
        <v>26</v>
      </c>
    </row>
    <row r="225" spans="1:17" x14ac:dyDescent="0.25">
      <c r="A225">
        <v>1.2454603717154453</v>
      </c>
      <c r="B225" s="5" t="s">
        <v>246</v>
      </c>
      <c r="C225" s="5">
        <v>105414</v>
      </c>
      <c r="D225" s="5">
        <v>99441</v>
      </c>
      <c r="E225" s="7">
        <v>14339</v>
      </c>
      <c r="F225" s="5">
        <v>522</v>
      </c>
      <c r="G225" s="5">
        <v>1860</v>
      </c>
      <c r="H225" s="7">
        <v>2400</v>
      </c>
      <c r="I225" s="5">
        <v>840</v>
      </c>
      <c r="J225" s="7">
        <v>4800</v>
      </c>
      <c r="K225" s="7">
        <v>1513</v>
      </c>
      <c r="L225" s="5">
        <v>37969</v>
      </c>
      <c r="M225" s="5">
        <v>0</v>
      </c>
      <c r="N225" s="5">
        <v>2</v>
      </c>
      <c r="O225" s="5">
        <v>1</v>
      </c>
      <c r="P225" s="1" t="s">
        <v>19</v>
      </c>
      <c r="Q225" s="1" t="s">
        <v>26</v>
      </c>
    </row>
    <row r="226" spans="1:17" x14ac:dyDescent="0.25">
      <c r="A226">
        <v>1.249732963042085</v>
      </c>
      <c r="B226" s="5" t="s">
        <v>247</v>
      </c>
      <c r="C226" s="5">
        <v>39896</v>
      </c>
      <c r="D226" s="5">
        <v>36454</v>
      </c>
      <c r="E226" s="7">
        <v>9385</v>
      </c>
      <c r="F226" s="5">
        <v>0</v>
      </c>
      <c r="G226" s="5">
        <v>360</v>
      </c>
      <c r="H226" s="7">
        <v>1440</v>
      </c>
      <c r="I226" s="5">
        <v>0</v>
      </c>
      <c r="J226" s="7">
        <v>8400</v>
      </c>
      <c r="K226" s="7">
        <v>2940</v>
      </c>
      <c r="L226" s="5">
        <v>27232</v>
      </c>
      <c r="M226" s="5">
        <v>0</v>
      </c>
      <c r="N226" s="5">
        <v>2</v>
      </c>
      <c r="O226" s="5">
        <v>0</v>
      </c>
      <c r="P226" s="1" t="s">
        <v>54</v>
      </c>
      <c r="Q226" s="1" t="s">
        <v>26</v>
      </c>
    </row>
    <row r="227" spans="1:17" x14ac:dyDescent="0.25">
      <c r="A227">
        <v>1.2579729606006043</v>
      </c>
      <c r="B227" s="5" t="s">
        <v>248</v>
      </c>
      <c r="C227" s="5">
        <v>29200</v>
      </c>
      <c r="D227" s="5">
        <v>25089</v>
      </c>
      <c r="E227" s="7">
        <v>5214</v>
      </c>
      <c r="F227" s="5">
        <v>0</v>
      </c>
      <c r="G227" s="5">
        <v>1200</v>
      </c>
      <c r="H227" s="7">
        <v>1680</v>
      </c>
      <c r="I227" s="5">
        <v>600</v>
      </c>
      <c r="J227" s="7">
        <v>600</v>
      </c>
      <c r="K227" s="7">
        <v>1398</v>
      </c>
      <c r="L227" s="5">
        <v>21879</v>
      </c>
      <c r="M227" s="5">
        <v>0</v>
      </c>
      <c r="N227" s="5">
        <v>2</v>
      </c>
      <c r="O227" s="5">
        <v>1</v>
      </c>
      <c r="P227" s="1" t="s">
        <v>18</v>
      </c>
      <c r="Q227" s="1" t="s">
        <v>26</v>
      </c>
    </row>
    <row r="228" spans="1:17" x14ac:dyDescent="0.25">
      <c r="A228">
        <v>1.259804071169164</v>
      </c>
      <c r="B228" s="5" t="s">
        <v>249</v>
      </c>
      <c r="C228" s="5">
        <v>63947</v>
      </c>
      <c r="D228" s="5">
        <v>52972</v>
      </c>
      <c r="E228" s="7">
        <v>9385</v>
      </c>
      <c r="F228" s="5">
        <v>1043</v>
      </c>
      <c r="G228" s="5">
        <v>1800</v>
      </c>
      <c r="H228" s="7">
        <v>720</v>
      </c>
      <c r="I228" s="5">
        <v>1920</v>
      </c>
      <c r="J228" s="7">
        <v>1800</v>
      </c>
      <c r="K228" s="7">
        <v>1800</v>
      </c>
      <c r="L228" s="5">
        <v>28868</v>
      </c>
      <c r="M228" s="5">
        <v>1</v>
      </c>
      <c r="N228" s="5">
        <v>3</v>
      </c>
      <c r="O228" s="5">
        <v>1</v>
      </c>
      <c r="P228" s="1" t="s">
        <v>23</v>
      </c>
      <c r="Q228" s="1" t="s">
        <v>19</v>
      </c>
    </row>
    <row r="229" spans="1:17" x14ac:dyDescent="0.25">
      <c r="A229">
        <v>1.2652974028748436</v>
      </c>
      <c r="B229" s="5" t="s">
        <v>250</v>
      </c>
      <c r="C229" s="5">
        <v>43500</v>
      </c>
      <c r="D229" s="5">
        <v>34952</v>
      </c>
      <c r="E229" s="7">
        <v>3650</v>
      </c>
      <c r="F229" s="5">
        <v>521</v>
      </c>
      <c r="G229" s="5">
        <v>1200</v>
      </c>
      <c r="H229" s="7">
        <v>0</v>
      </c>
      <c r="I229" s="5">
        <v>1200</v>
      </c>
      <c r="J229" s="7">
        <v>720</v>
      </c>
      <c r="K229" s="7">
        <v>1000</v>
      </c>
      <c r="L229" s="5">
        <v>17177</v>
      </c>
      <c r="M229" s="5">
        <v>0</v>
      </c>
      <c r="N229" s="5">
        <v>1</v>
      </c>
      <c r="O229" s="5">
        <v>1</v>
      </c>
      <c r="P229" s="1" t="s">
        <v>54</v>
      </c>
      <c r="Q229" s="1" t="s">
        <v>19</v>
      </c>
    </row>
    <row r="230" spans="1:17" x14ac:dyDescent="0.25">
      <c r="A230">
        <v>1.2707907345805229</v>
      </c>
      <c r="B230" s="5" t="s">
        <v>251</v>
      </c>
      <c r="C230" s="5">
        <v>29542</v>
      </c>
      <c r="D230" s="5">
        <v>27425</v>
      </c>
      <c r="E230" s="7">
        <v>8864</v>
      </c>
      <c r="F230" s="5">
        <v>1304</v>
      </c>
      <c r="G230" s="5">
        <v>1920</v>
      </c>
      <c r="H230" s="7">
        <v>1440</v>
      </c>
      <c r="I230" s="5">
        <v>600</v>
      </c>
      <c r="J230" s="7">
        <v>1200</v>
      </c>
      <c r="K230" s="7">
        <v>800</v>
      </c>
      <c r="L230" s="5">
        <v>27749</v>
      </c>
      <c r="M230" s="5">
        <v>0</v>
      </c>
      <c r="N230" s="5">
        <v>2</v>
      </c>
      <c r="O230" s="5">
        <v>1</v>
      </c>
      <c r="P230" s="1" t="s">
        <v>54</v>
      </c>
      <c r="Q230" s="1" t="s">
        <v>19</v>
      </c>
    </row>
    <row r="231" spans="1:17" x14ac:dyDescent="0.25">
      <c r="A231">
        <v>1.2854396191290018</v>
      </c>
      <c r="B231" s="5" t="s">
        <v>252</v>
      </c>
      <c r="C231" s="5">
        <v>70000</v>
      </c>
      <c r="D231" s="5">
        <v>52798</v>
      </c>
      <c r="E231" s="7">
        <v>10428</v>
      </c>
      <c r="F231" s="5">
        <v>2607</v>
      </c>
      <c r="G231" s="5">
        <v>0</v>
      </c>
      <c r="H231" s="7">
        <v>1200</v>
      </c>
      <c r="I231" s="5">
        <v>0</v>
      </c>
      <c r="J231" s="7">
        <v>0</v>
      </c>
      <c r="K231" s="7">
        <v>800</v>
      </c>
      <c r="L231" s="5">
        <v>23469</v>
      </c>
      <c r="M231" s="5">
        <v>0</v>
      </c>
      <c r="N231" s="5">
        <v>1</v>
      </c>
      <c r="O231" s="5">
        <v>1</v>
      </c>
      <c r="P231" s="1" t="s">
        <v>23</v>
      </c>
      <c r="Q231" s="1" t="s">
        <v>19</v>
      </c>
    </row>
    <row r="232" spans="1:17" x14ac:dyDescent="0.25">
      <c r="A232">
        <v>1.3119907223731193</v>
      </c>
      <c r="B232" s="5" t="s">
        <v>253</v>
      </c>
      <c r="C232" s="5">
        <v>122600</v>
      </c>
      <c r="D232" s="5">
        <v>95271</v>
      </c>
      <c r="E232" s="7">
        <v>17728</v>
      </c>
      <c r="F232" s="5">
        <v>1434</v>
      </c>
      <c r="G232" s="5">
        <v>1440</v>
      </c>
      <c r="H232" s="7">
        <v>3300</v>
      </c>
      <c r="I232" s="5">
        <v>3000</v>
      </c>
      <c r="J232" s="7">
        <v>3600</v>
      </c>
      <c r="K232" s="7">
        <v>1600</v>
      </c>
      <c r="L232" s="5">
        <v>46107</v>
      </c>
      <c r="M232" s="5">
        <v>2</v>
      </c>
      <c r="N232" s="5">
        <v>3</v>
      </c>
      <c r="O232" s="5">
        <v>1</v>
      </c>
      <c r="P232" s="1" t="s">
        <v>25</v>
      </c>
      <c r="Q232" s="1" t="s">
        <v>19</v>
      </c>
    </row>
    <row r="233" spans="1:17" x14ac:dyDescent="0.25">
      <c r="A233">
        <v>1.3211462752159184</v>
      </c>
      <c r="B233" s="5" t="s">
        <v>254</v>
      </c>
      <c r="C233" s="5">
        <v>47173</v>
      </c>
      <c r="D233" s="5">
        <v>39982</v>
      </c>
      <c r="E233" s="7">
        <v>5214</v>
      </c>
      <c r="F233" s="5">
        <v>261</v>
      </c>
      <c r="G233" s="5">
        <v>1800</v>
      </c>
      <c r="H233" s="7">
        <v>2640</v>
      </c>
      <c r="I233" s="5">
        <v>600</v>
      </c>
      <c r="J233" s="7">
        <v>4560</v>
      </c>
      <c r="K233" s="7">
        <v>1350</v>
      </c>
      <c r="L233" s="5">
        <v>23094</v>
      </c>
      <c r="M233" s="5">
        <v>0</v>
      </c>
      <c r="N233" s="5">
        <v>2</v>
      </c>
      <c r="O233" s="5">
        <v>1</v>
      </c>
      <c r="P233" s="1" t="s">
        <v>25</v>
      </c>
      <c r="Q233" s="1" t="s">
        <v>19</v>
      </c>
    </row>
    <row r="234" spans="1:17" x14ac:dyDescent="0.25">
      <c r="A234">
        <v>1.3229773857844782</v>
      </c>
      <c r="B234" s="5" t="s">
        <v>255</v>
      </c>
      <c r="C234" s="5">
        <v>105000</v>
      </c>
      <c r="D234" s="5">
        <v>80278</v>
      </c>
      <c r="E234" s="7">
        <v>9646</v>
      </c>
      <c r="F234" s="5">
        <v>5214</v>
      </c>
      <c r="G234" s="5">
        <v>1080</v>
      </c>
      <c r="H234" s="7">
        <v>4200</v>
      </c>
      <c r="I234" s="5">
        <v>1200</v>
      </c>
      <c r="J234" s="7">
        <v>3300</v>
      </c>
      <c r="K234" s="7">
        <v>1475</v>
      </c>
      <c r="L234" s="5">
        <v>35072</v>
      </c>
      <c r="M234" s="5">
        <v>0</v>
      </c>
      <c r="N234" s="5">
        <v>2</v>
      </c>
      <c r="O234" s="5">
        <v>0</v>
      </c>
      <c r="P234" s="1" t="s">
        <v>23</v>
      </c>
      <c r="Q234" s="1" t="s">
        <v>26</v>
      </c>
    </row>
    <row r="235" spans="1:17" x14ac:dyDescent="0.25">
      <c r="A235">
        <v>1.3327433088167973</v>
      </c>
      <c r="B235" s="5" t="s">
        <v>256</v>
      </c>
      <c r="C235" s="5">
        <v>34124</v>
      </c>
      <c r="D235" s="5">
        <v>34124</v>
      </c>
      <c r="E235" s="7">
        <v>4954</v>
      </c>
      <c r="F235" s="5">
        <v>0</v>
      </c>
      <c r="G235" s="5">
        <v>300</v>
      </c>
      <c r="H235" s="7">
        <v>0</v>
      </c>
      <c r="I235" s="5">
        <v>240</v>
      </c>
      <c r="J235" s="7">
        <v>498</v>
      </c>
      <c r="K235" s="7">
        <v>430</v>
      </c>
      <c r="L235" s="5">
        <v>8090</v>
      </c>
      <c r="M235" s="5">
        <v>0</v>
      </c>
      <c r="N235" s="5">
        <v>2</v>
      </c>
      <c r="O235" s="5">
        <v>1</v>
      </c>
      <c r="P235" s="1" t="s">
        <v>23</v>
      </c>
      <c r="Q235" s="1" t="s">
        <v>19</v>
      </c>
    </row>
    <row r="236" spans="1:17" x14ac:dyDescent="0.25">
      <c r="A236">
        <v>1.3504440443128756</v>
      </c>
      <c r="B236" s="5" t="s">
        <v>257</v>
      </c>
      <c r="C236" s="5">
        <v>56012</v>
      </c>
      <c r="D236" s="5">
        <v>45918</v>
      </c>
      <c r="E236" s="7">
        <v>6257</v>
      </c>
      <c r="F236" s="5">
        <v>0</v>
      </c>
      <c r="G236" s="5">
        <v>1200</v>
      </c>
      <c r="H236" s="7">
        <v>6000</v>
      </c>
      <c r="I236" s="5">
        <v>660</v>
      </c>
      <c r="J236" s="7">
        <v>2160</v>
      </c>
      <c r="K236" s="7">
        <v>1000</v>
      </c>
      <c r="L236" s="5">
        <v>22437</v>
      </c>
      <c r="M236" s="5">
        <v>2</v>
      </c>
      <c r="N236" s="5">
        <v>2</v>
      </c>
      <c r="O236" s="5">
        <v>1</v>
      </c>
      <c r="P236" s="1" t="s">
        <v>54</v>
      </c>
      <c r="Q236" s="1" t="s">
        <v>26</v>
      </c>
    </row>
    <row r="237" spans="1:17" x14ac:dyDescent="0.25">
      <c r="A237">
        <v>1.3504440443128756</v>
      </c>
      <c r="B237" s="5" t="s">
        <v>258</v>
      </c>
      <c r="C237" s="5">
        <v>167000</v>
      </c>
      <c r="D237" s="5">
        <v>111442</v>
      </c>
      <c r="E237" s="7">
        <v>13035</v>
      </c>
      <c r="F237" s="5">
        <v>5214</v>
      </c>
      <c r="G237" s="5">
        <v>0</v>
      </c>
      <c r="H237" s="7">
        <v>1200</v>
      </c>
      <c r="I237" s="5">
        <v>2400</v>
      </c>
      <c r="J237" s="7">
        <v>960</v>
      </c>
      <c r="K237" s="7">
        <v>800</v>
      </c>
      <c r="L237" s="5">
        <v>36709</v>
      </c>
      <c r="M237" s="5">
        <v>0</v>
      </c>
      <c r="N237" s="5">
        <v>2</v>
      </c>
      <c r="O237" s="5">
        <v>1</v>
      </c>
      <c r="P237" s="1" t="s">
        <v>18</v>
      </c>
      <c r="Q237" s="1" t="s">
        <v>19</v>
      </c>
    </row>
    <row r="238" spans="1:17" x14ac:dyDescent="0.25">
      <c r="A238">
        <v>1.3507492294076355</v>
      </c>
      <c r="B238" s="5" t="s">
        <v>259</v>
      </c>
      <c r="C238" s="5">
        <v>16420</v>
      </c>
      <c r="D238" s="5">
        <v>16420</v>
      </c>
      <c r="E238" s="7">
        <v>3389</v>
      </c>
      <c r="F238" s="5">
        <v>626</v>
      </c>
      <c r="G238" s="5">
        <v>0</v>
      </c>
      <c r="H238" s="7">
        <v>300</v>
      </c>
      <c r="I238" s="5">
        <v>0</v>
      </c>
      <c r="J238" s="7">
        <v>540</v>
      </c>
      <c r="K238" s="7">
        <v>250</v>
      </c>
      <c r="L238" s="5">
        <v>7105</v>
      </c>
      <c r="M238" s="5">
        <v>0</v>
      </c>
      <c r="N238" s="5">
        <v>1</v>
      </c>
      <c r="O238" s="5">
        <v>1</v>
      </c>
      <c r="P238" s="1" t="s">
        <v>18</v>
      </c>
      <c r="Q238" s="1" t="s">
        <v>19</v>
      </c>
    </row>
    <row r="239" spans="1:17" x14ac:dyDescent="0.25">
      <c r="A239">
        <v>1.3507492294076355</v>
      </c>
      <c r="B239" s="5" t="s">
        <v>260</v>
      </c>
      <c r="C239" s="5">
        <v>62300</v>
      </c>
      <c r="D239" s="5">
        <v>48193</v>
      </c>
      <c r="E239" s="7">
        <v>5214</v>
      </c>
      <c r="F239" s="5">
        <v>521</v>
      </c>
      <c r="G239" s="5">
        <v>1800</v>
      </c>
      <c r="H239" s="7">
        <v>720</v>
      </c>
      <c r="I239" s="5">
        <v>1200</v>
      </c>
      <c r="J239" s="7">
        <v>1920</v>
      </c>
      <c r="K239" s="7">
        <v>250</v>
      </c>
      <c r="L239" s="5">
        <v>20089</v>
      </c>
      <c r="M239" s="5">
        <v>0</v>
      </c>
      <c r="N239" s="5">
        <v>1</v>
      </c>
      <c r="O239" s="5">
        <v>0</v>
      </c>
      <c r="P239" s="1" t="s">
        <v>18</v>
      </c>
      <c r="Q239" s="1" t="s">
        <v>19</v>
      </c>
    </row>
    <row r="240" spans="1:17" x14ac:dyDescent="0.25">
      <c r="A240">
        <v>1.3565477462080753</v>
      </c>
      <c r="B240" s="5" t="s">
        <v>261</v>
      </c>
      <c r="C240" s="5">
        <v>38691</v>
      </c>
      <c r="D240" s="5">
        <v>38691</v>
      </c>
      <c r="E240" s="7">
        <v>15642</v>
      </c>
      <c r="F240" s="5">
        <v>0</v>
      </c>
      <c r="G240" s="5">
        <v>1200</v>
      </c>
      <c r="H240" s="7">
        <v>2280</v>
      </c>
      <c r="I240" s="5">
        <v>630</v>
      </c>
      <c r="J240" s="7">
        <v>900</v>
      </c>
      <c r="K240" s="7">
        <v>2205</v>
      </c>
      <c r="L240" s="5">
        <v>26227</v>
      </c>
      <c r="M240" s="5">
        <v>2</v>
      </c>
      <c r="N240" s="5">
        <v>4</v>
      </c>
      <c r="O240" s="5">
        <v>1</v>
      </c>
      <c r="P240" s="1" t="s">
        <v>19</v>
      </c>
      <c r="Q240" s="1" t="s">
        <v>26</v>
      </c>
    </row>
    <row r="241" spans="1:17" x14ac:dyDescent="0.25">
      <c r="A241">
        <v>1.3571581163975952</v>
      </c>
      <c r="B241" s="5" t="s">
        <v>262</v>
      </c>
      <c r="C241" s="5">
        <v>52000</v>
      </c>
      <c r="D241" s="5">
        <v>41054</v>
      </c>
      <c r="E241" s="7">
        <v>2607</v>
      </c>
      <c r="F241" s="5">
        <v>0</v>
      </c>
      <c r="G241" s="5">
        <v>1680</v>
      </c>
      <c r="H241" s="7">
        <v>2400</v>
      </c>
      <c r="I241" s="5">
        <v>0</v>
      </c>
      <c r="J241" s="7">
        <v>1560</v>
      </c>
      <c r="K241" s="7">
        <v>520</v>
      </c>
      <c r="L241" s="5">
        <v>12094</v>
      </c>
      <c r="M241" s="5">
        <v>0</v>
      </c>
      <c r="N241" s="5">
        <v>1</v>
      </c>
      <c r="O241" s="5">
        <v>0</v>
      </c>
      <c r="P241" s="1" t="s">
        <v>18</v>
      </c>
      <c r="Q241" s="1" t="s">
        <v>19</v>
      </c>
    </row>
    <row r="242" spans="1:17" x14ac:dyDescent="0.25">
      <c r="A242">
        <v>1.3599047822504349</v>
      </c>
      <c r="B242" s="5" t="s">
        <v>263</v>
      </c>
      <c r="C242" s="5">
        <v>76500</v>
      </c>
      <c r="D242" s="5">
        <v>62462</v>
      </c>
      <c r="E242" s="7">
        <v>7821</v>
      </c>
      <c r="F242" s="5">
        <v>522</v>
      </c>
      <c r="G242" s="5">
        <v>1200</v>
      </c>
      <c r="H242" s="7">
        <v>5400</v>
      </c>
      <c r="I242" s="5">
        <v>900</v>
      </c>
      <c r="J242" s="7">
        <v>2160</v>
      </c>
      <c r="K242" s="7">
        <v>850</v>
      </c>
      <c r="L242" s="5">
        <v>22853</v>
      </c>
      <c r="M242" s="5">
        <v>0</v>
      </c>
      <c r="N242" s="5">
        <v>2</v>
      </c>
      <c r="O242" s="5">
        <v>1</v>
      </c>
      <c r="P242" s="1" t="s">
        <v>18</v>
      </c>
      <c r="Q242" s="1" t="s">
        <v>26</v>
      </c>
    </row>
    <row r="243" spans="1:17" x14ac:dyDescent="0.25">
      <c r="A243">
        <v>1.3733329264198737</v>
      </c>
      <c r="B243" s="5" t="s">
        <v>264</v>
      </c>
      <c r="C243" s="5">
        <v>88242</v>
      </c>
      <c r="D243" s="5">
        <v>71430</v>
      </c>
      <c r="E243" s="7">
        <v>13035</v>
      </c>
      <c r="F243" s="5">
        <v>5214</v>
      </c>
      <c r="G243" s="5">
        <v>240</v>
      </c>
      <c r="H243" s="7">
        <v>4800</v>
      </c>
      <c r="I243" s="5">
        <v>240</v>
      </c>
      <c r="J243" s="7">
        <v>2400</v>
      </c>
      <c r="K243" s="7">
        <v>3000</v>
      </c>
      <c r="L243" s="5">
        <v>43697</v>
      </c>
      <c r="M243" s="5">
        <v>2</v>
      </c>
      <c r="N243" s="5">
        <v>2</v>
      </c>
      <c r="O243" s="5">
        <v>1</v>
      </c>
      <c r="P243" s="1" t="s">
        <v>18</v>
      </c>
      <c r="Q243" s="1" t="s">
        <v>19</v>
      </c>
    </row>
    <row r="244" spans="1:17" x14ac:dyDescent="0.25">
      <c r="A244">
        <v>1.3916440321054722</v>
      </c>
      <c r="B244" s="5" t="s">
        <v>265</v>
      </c>
      <c r="C244" s="5">
        <v>13500</v>
      </c>
      <c r="D244" s="5">
        <v>13244</v>
      </c>
      <c r="E244" s="7">
        <v>6257</v>
      </c>
      <c r="F244" s="5">
        <v>1564</v>
      </c>
      <c r="G244" s="5">
        <v>240</v>
      </c>
      <c r="H244" s="7">
        <v>600</v>
      </c>
      <c r="I244" s="5">
        <v>240</v>
      </c>
      <c r="J244" s="7">
        <v>840</v>
      </c>
      <c r="K244" s="7">
        <v>800</v>
      </c>
      <c r="L244" s="5">
        <v>13041</v>
      </c>
      <c r="M244" s="5">
        <v>0</v>
      </c>
      <c r="N244" s="5">
        <v>1</v>
      </c>
      <c r="O244" s="5">
        <v>1</v>
      </c>
      <c r="P244" s="1" t="s">
        <v>23</v>
      </c>
      <c r="Q244" s="1" t="s">
        <v>19</v>
      </c>
    </row>
    <row r="245" spans="1:17" x14ac:dyDescent="0.25">
      <c r="A245">
        <v>1.402935880611591</v>
      </c>
      <c r="B245" s="5" t="s">
        <v>266</v>
      </c>
      <c r="C245" s="5">
        <v>110000</v>
      </c>
      <c r="D245" s="5">
        <v>86407</v>
      </c>
      <c r="E245" s="7">
        <v>6518</v>
      </c>
      <c r="F245" s="5">
        <v>3911</v>
      </c>
      <c r="G245" s="5">
        <v>9600</v>
      </c>
      <c r="H245" s="7">
        <v>1920</v>
      </c>
      <c r="I245" s="5">
        <v>1500</v>
      </c>
      <c r="J245" s="7">
        <v>1500</v>
      </c>
      <c r="K245" s="7">
        <v>750</v>
      </c>
      <c r="L245" s="5">
        <v>35672</v>
      </c>
      <c r="M245" s="5">
        <v>0</v>
      </c>
      <c r="N245" s="5">
        <v>2</v>
      </c>
      <c r="O245" s="5">
        <v>1</v>
      </c>
      <c r="P245" s="1" t="s">
        <v>19</v>
      </c>
      <c r="Q245" s="1" t="s">
        <v>26</v>
      </c>
    </row>
    <row r="246" spans="1:17" x14ac:dyDescent="0.25">
      <c r="A246">
        <v>1.4084292123172704</v>
      </c>
      <c r="B246" s="5" t="s">
        <v>267</v>
      </c>
      <c r="C246" s="5">
        <v>19691</v>
      </c>
      <c r="D246" s="5">
        <v>19691</v>
      </c>
      <c r="E246" s="7">
        <v>4171</v>
      </c>
      <c r="F246" s="5">
        <v>1043</v>
      </c>
      <c r="G246" s="5">
        <v>720</v>
      </c>
      <c r="H246" s="7">
        <v>1920</v>
      </c>
      <c r="I246" s="5">
        <v>360</v>
      </c>
      <c r="J246" s="7">
        <v>1200</v>
      </c>
      <c r="K246" s="7">
        <v>660</v>
      </c>
      <c r="L246" s="5">
        <v>14092</v>
      </c>
      <c r="M246" s="5">
        <v>1</v>
      </c>
      <c r="N246" s="5">
        <v>1</v>
      </c>
      <c r="O246" s="5">
        <v>0</v>
      </c>
      <c r="P246" s="1" t="s">
        <v>18</v>
      </c>
      <c r="Q246" s="1" t="s">
        <v>26</v>
      </c>
    </row>
    <row r="247" spans="1:17" x14ac:dyDescent="0.25">
      <c r="A247">
        <v>1.4108706930753501</v>
      </c>
      <c r="B247" s="5" t="s">
        <v>268</v>
      </c>
      <c r="C247" s="5">
        <v>100000</v>
      </c>
      <c r="D247" s="5">
        <v>83146</v>
      </c>
      <c r="E247" s="7">
        <v>5214</v>
      </c>
      <c r="F247" s="5">
        <v>0</v>
      </c>
      <c r="G247" s="5">
        <v>360</v>
      </c>
      <c r="H247" s="7">
        <v>1680</v>
      </c>
      <c r="I247" s="5">
        <v>360</v>
      </c>
      <c r="J247" s="7">
        <v>600</v>
      </c>
      <c r="K247" s="7">
        <v>600</v>
      </c>
      <c r="L247" s="5">
        <v>25874</v>
      </c>
      <c r="M247" s="5">
        <v>0</v>
      </c>
      <c r="N247" s="5">
        <v>2</v>
      </c>
      <c r="O247" s="5">
        <v>1</v>
      </c>
      <c r="P247" s="1" t="s">
        <v>23</v>
      </c>
      <c r="Q247" s="1" t="s">
        <v>19</v>
      </c>
    </row>
    <row r="248" spans="1:17" x14ac:dyDescent="0.25">
      <c r="A248">
        <v>1.4194158757286293</v>
      </c>
      <c r="B248" s="5" t="s">
        <v>269</v>
      </c>
      <c r="C248" s="5">
        <v>115436</v>
      </c>
      <c r="D248" s="5">
        <v>83373</v>
      </c>
      <c r="E248" s="7">
        <v>7821</v>
      </c>
      <c r="F248" s="5">
        <v>2607</v>
      </c>
      <c r="G248" s="5">
        <v>3600</v>
      </c>
      <c r="H248" s="7">
        <v>10200</v>
      </c>
      <c r="I248" s="5">
        <v>3000</v>
      </c>
      <c r="J248" s="7">
        <v>1440</v>
      </c>
      <c r="K248" s="7">
        <v>1200</v>
      </c>
      <c r="L248" s="5">
        <v>35018</v>
      </c>
      <c r="M248" s="5">
        <v>0</v>
      </c>
      <c r="N248" s="5">
        <v>2</v>
      </c>
      <c r="O248" s="5">
        <v>1</v>
      </c>
      <c r="P248" s="1" t="s">
        <v>18</v>
      </c>
      <c r="Q248" s="1" t="s">
        <v>26</v>
      </c>
    </row>
    <row r="249" spans="1:17" x14ac:dyDescent="0.25">
      <c r="A249">
        <v>1.4206366161076691</v>
      </c>
      <c r="B249" s="5" t="s">
        <v>270</v>
      </c>
      <c r="C249" s="5">
        <v>22200</v>
      </c>
      <c r="D249" s="5">
        <v>19871</v>
      </c>
      <c r="E249" s="7">
        <v>2086</v>
      </c>
      <c r="F249" s="5">
        <v>521</v>
      </c>
      <c r="G249" s="5">
        <v>1440</v>
      </c>
      <c r="H249" s="7">
        <v>0</v>
      </c>
      <c r="I249" s="5">
        <v>960</v>
      </c>
      <c r="J249" s="7">
        <v>5520</v>
      </c>
      <c r="K249" s="7">
        <v>500</v>
      </c>
      <c r="L249" s="5">
        <v>14086</v>
      </c>
      <c r="M249" s="5">
        <v>0</v>
      </c>
      <c r="N249" s="5">
        <v>1</v>
      </c>
      <c r="O249" s="5">
        <v>0</v>
      </c>
      <c r="P249" s="1" t="s">
        <v>19</v>
      </c>
      <c r="Q249" s="1" t="s">
        <v>26</v>
      </c>
    </row>
    <row r="250" spans="1:17" x14ac:dyDescent="0.25">
      <c r="A250">
        <v>1.4249092074343088</v>
      </c>
      <c r="B250" s="5" t="s">
        <v>271</v>
      </c>
      <c r="C250" s="5">
        <v>22320</v>
      </c>
      <c r="D250" s="5">
        <v>22320</v>
      </c>
      <c r="E250" s="7">
        <v>6257</v>
      </c>
      <c r="F250" s="5">
        <v>261</v>
      </c>
      <c r="G250" s="5">
        <v>240</v>
      </c>
      <c r="H250" s="7">
        <v>1920</v>
      </c>
      <c r="I250" s="5">
        <v>240</v>
      </c>
      <c r="J250" s="7">
        <v>990</v>
      </c>
      <c r="K250" s="7">
        <v>1150</v>
      </c>
      <c r="L250" s="5">
        <v>14958</v>
      </c>
      <c r="M250" s="5">
        <v>0</v>
      </c>
      <c r="N250" s="5">
        <v>2</v>
      </c>
      <c r="O250" s="5">
        <v>1</v>
      </c>
      <c r="P250" s="1" t="s">
        <v>54</v>
      </c>
      <c r="Q250" s="1" t="s">
        <v>26</v>
      </c>
    </row>
    <row r="251" spans="1:17" x14ac:dyDescent="0.25">
      <c r="A251">
        <v>1.4316232795190285</v>
      </c>
      <c r="B251" s="5" t="s">
        <v>272</v>
      </c>
      <c r="C251" s="5">
        <v>10800</v>
      </c>
      <c r="D251" s="5">
        <v>10800</v>
      </c>
      <c r="E251" s="7">
        <v>2607</v>
      </c>
      <c r="F251" s="5">
        <v>0</v>
      </c>
      <c r="G251" s="5">
        <v>0</v>
      </c>
      <c r="H251" s="7">
        <v>300</v>
      </c>
      <c r="I251" s="5">
        <v>0</v>
      </c>
      <c r="J251" s="7">
        <v>0</v>
      </c>
      <c r="K251" s="7">
        <v>610</v>
      </c>
      <c r="L251" s="5">
        <v>4760</v>
      </c>
      <c r="M251" s="5">
        <v>0</v>
      </c>
      <c r="N251" s="5">
        <v>1</v>
      </c>
      <c r="O251" s="5">
        <v>1</v>
      </c>
      <c r="P251" s="1" t="s">
        <v>25</v>
      </c>
      <c r="Q251" s="1" t="s">
        <v>19</v>
      </c>
    </row>
  </sheetData>
  <dataValidations count="2">
    <dataValidation type="list" allowBlank="1" showInputMessage="1" showErrorMessage="1" promptTitle="Gnder of HH Head" sqref="Q1">
      <formula1>$W$2:$W$3</formula1>
    </dataValidation>
    <dataValidation type="list" showErrorMessage="1" error="WRONG" sqref="P1">
      <formula1>EDUCATION_LEVELS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Sample</vt:lpstr>
      <vt:lpstr>Task1</vt:lpstr>
      <vt:lpstr>Task 2- 1</vt:lpstr>
      <vt:lpstr>Task 2-2</vt:lpstr>
      <vt:lpstr>Task3</vt:lpstr>
      <vt:lpstr>Task3-2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Ashna Kishore Rao</dc:creator>
  <cp:lastModifiedBy>USER</cp:lastModifiedBy>
  <dcterms:created xsi:type="dcterms:W3CDTF">2022-08-10T11:52:28Z</dcterms:created>
  <dcterms:modified xsi:type="dcterms:W3CDTF">2024-11-13T16:45:51Z</dcterms:modified>
</cp:coreProperties>
</file>