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Excel Data Analysis\"/>
    </mc:Choice>
  </mc:AlternateContent>
  <xr:revisionPtr revIDLastSave="0" documentId="13_ncr:1_{8099E1B3-94BD-417C-9BC0-7E8B9EC69526}" xr6:coauthVersionLast="47" xr6:coauthVersionMax="47" xr10:uidLastSave="{00000000-0000-0000-0000-000000000000}"/>
  <bookViews>
    <workbookView xWindow="-120" yWindow="-120" windowWidth="20730" windowHeight="11280" firstSheet="5" activeTab="10" xr2:uid="{CEE495BA-22F3-452E-B95E-8ADE2795528B}"/>
  </bookViews>
  <sheets>
    <sheet name="Min Max" sheetId="1" r:id="rId1"/>
    <sheet name="IF IFS" sheetId="2" r:id="rId2"/>
    <sheet name="Length" sheetId="3" r:id="rId3"/>
    <sheet name="Left Right" sheetId="4" r:id="rId4"/>
    <sheet name="Date toText" sheetId="5" r:id="rId5"/>
    <sheet name="TRIM" sheetId="6" r:id="rId6"/>
    <sheet name="Substitute" sheetId="7" r:id="rId7"/>
    <sheet name="SUM SumIF" sheetId="9" r:id="rId8"/>
    <sheet name="Count CountIF" sheetId="10" r:id="rId9"/>
    <sheet name="Concatenate" sheetId="11" r:id="rId10"/>
    <sheet name="Days-NetworkDay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2" i="12"/>
  <c r="J3" i="12"/>
  <c r="J4" i="12"/>
  <c r="J5" i="12"/>
  <c r="J6" i="12"/>
  <c r="J7" i="12"/>
  <c r="J8" i="12"/>
  <c r="J9" i="12"/>
  <c r="J10" i="12"/>
  <c r="J2" i="12"/>
  <c r="L2" i="10"/>
  <c r="K2" i="10"/>
  <c r="J2" i="10"/>
  <c r="L2" i="9"/>
  <c r="K2" i="9"/>
  <c r="J2" i="9"/>
  <c r="L2" i="7" a="1"/>
  <c r="L2" i="7" s="1"/>
  <c r="K2" i="7" a="1"/>
  <c r="K2" i="7" s="1"/>
  <c r="J2" i="7" a="1"/>
  <c r="J2" i="7" s="1"/>
  <c r="J2" i="11" a="1"/>
  <c r="J2" i="11" s="1"/>
  <c r="J2" i="6" a="1"/>
  <c r="J2" i="6" s="1"/>
  <c r="M2" i="5" a="1"/>
  <c r="M2" i="5" s="1"/>
  <c r="L2" i="5" a="1"/>
  <c r="L2" i="5" s="1"/>
  <c r="J2" i="5" a="1"/>
  <c r="J2" i="5" s="1"/>
  <c r="M2" i="4" a="1"/>
  <c r="M2" i="4" s="1"/>
  <c r="L2" i="4" a="1"/>
  <c r="L2" i="4" s="1"/>
  <c r="K2" i="4" a="1"/>
  <c r="K2" i="4" s="1"/>
  <c r="J2" i="3" a="1"/>
  <c r="J2" i="3" s="1"/>
  <c r="K2" i="2" a="1"/>
  <c r="K2" i="2" s="1"/>
  <c r="J2" i="2" a="1"/>
  <c r="J2" i="2" s="1"/>
  <c r="K3" i="1"/>
  <c r="J3" i="1"/>
  <c r="K2" i="1"/>
  <c r="J2" i="1"/>
  <c r="H12" i="11"/>
  <c r="H1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<sst xmlns="http://schemas.openxmlformats.org/spreadsheetml/2006/main" count="587" uniqueCount="92">
  <si>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</si>
  <si>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</si>
  <si>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</si>
  <si>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</si>
  <si>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</si>
  <si>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</si>
  <si>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</si>
  <si>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</si>
  <si>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</si>
  <si>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</si>
  <si>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</si>
  <si>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</si>
  <si>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</si>
  <si>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</si>
  <si>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</si>
  <si>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</si>
  <si>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</si>
  <si>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</si>
  <si>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</si>
  <si>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</si>
  <si>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</si>
  <si>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</si>
  <si>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</si>
  <si>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</si>
  <si>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</si>
  <si>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</si>
  <si>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</si>
  <si>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</si>
  <si>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</si>
  <si>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</si>
  <si>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</si>
  <si>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</si>
  <si>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</si>
  <si>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</si>
  <si>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</si>
  <si>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</si>
  <si>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</si>
  <si>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</si>
  <si>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</si>
  <si>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</si>
  <si>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</si>
  <si>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</si>
  <si>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</si>
  <si>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</si>
  <si>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</si>
  <si>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</si>
  <si>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</si>
  <si>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</si>
  <si>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</si>
  <si>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</si>
  <si>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</si>
  <si>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</si>
  <si>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</si>
  <si>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</si>
  <si>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</si>
  <si>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</si>
  <si>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</si>
  <si>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</si>
  <si>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</si>
  <si>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</si>
  <si>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</si>
  <si>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</si>
  <si>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</si>
  <si>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</si>
  <si>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</si>
  <si>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</si>
  <si>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</si>
  <si>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</si>
  <si>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</si>
  <si>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</si>
  <si>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</si>
  <si>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</si>
  <si>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</si>
  <si>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</si>
  <si>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</si>
  <si>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</si>
  <si>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</si>
  <si>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</si>
  <si>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</si>
  <si>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</si>
  <si>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</si>
  <si>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</si>
  <si>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</si>
  <si>
    <t>LEN(C)</t>
  </si>
  <si>
    <t>LEFT(Date)</t>
  </si>
  <si>
    <t>RIGHT(YEAR)</t>
  </si>
  <si>
    <t>TRIM(C)</t>
  </si>
  <si>
    <t>Substitute</t>
  </si>
  <si>
    <t>With 2 Instances</t>
  </si>
  <si>
    <t>With 1 Instance</t>
  </si>
  <si>
    <t>With NO Instances</t>
  </si>
  <si>
    <r>
      <rPr>
        <b/>
        <sz val="11"/>
        <color theme="1"/>
        <rFont val="Calibri"/>
        <family val="2"/>
        <scheme val="minor"/>
      </rPr>
      <t>NETWORKDAYS</t>
    </r>
    <r>
      <rPr>
        <sz val="11"/>
        <color theme="1"/>
        <rFont val="Calibri"/>
        <family val="2"/>
        <scheme val="minor"/>
      </rPr>
      <t xml:space="preserve"> = Returns the number of whole working days between start_date and end_date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</si>
</sst>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F94F-3C73-4A55-94FC-8435A3674254}">
  <dimension ref="A1:K10"/>
  <sheetViews>
    <sheetView workbookViewId="0">
      <selection activeCell="K15" sqref="K1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1" width="9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1">
        <f>MAX(H2:H10)</f>
        <v>37933</v>
      </c>
      <c r="K2" s="1">
        <f>MIN(H2:H10)</f>
        <v>35040</v>
      </c>
    </row>
    <row r="3" spans="1:11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>
        <f>MAX(G2:G10)</f>
        <v>65000</v>
      </c>
      <c r="K3">
        <f>MIN(G2:G10)</f>
        <v>36000</v>
      </c>
    </row>
    <row r="4" spans="1:11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</row>
    <row r="5" spans="1:11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</row>
    <row r="6" spans="1:11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</row>
    <row r="7" spans="1:11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</row>
    <row r="8" spans="1:11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</row>
    <row r="9" spans="1:11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</row>
    <row r="10" spans="1:11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E806-EE44-4AB7-8187-241E8C1BF5F8}">
  <dimension ref="A1:K10"/>
  <sheetViews>
    <sheetView workbookViewId="0">
      <selection activeCell="L6" sqref="L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6.7109375" customWidth="1"/>
    <col min="11" max="11" width="1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37</v>
      </c>
      <c r="K1" s="7" t="s">
        <v>38</v>
      </c>
    </row>
    <row r="2" spans="1:11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3" t="str" cm="1">
        <f t="array" ref="J2:J10">IF(D2:D10&gt;=85, "Elderly", IF(D2:D10&gt;=65,"Old",IF(D2:D10&gt;=35,"Middle Age Adult",IF(D2:D10&gt;=20,"Adolecense"))))</f>
        <v>Adolecense</v>
      </c>
      <c r="K2" s="3" t="str" cm="1">
        <f t="array" ref="K2:K10">_xlfn.IFS(F2:F10="Salesman","Sales",F2:F10="HR","Give Vacution",F2:F10="Reginal Manager","Give Bonss")</f>
        <v>Sales</v>
      </c>
    </row>
    <row r="3" spans="1:11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3" t="str">
        <v>Adolecense</v>
      </c>
      <c r="K3" s="3" t="e">
        <v>#N/A</v>
      </c>
    </row>
    <row r="4" spans="1:11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3" t="str">
        <v>Adolecense</v>
      </c>
      <c r="K4" s="3" t="str">
        <v>Sales</v>
      </c>
    </row>
    <row r="5" spans="1:11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3" t="str">
        <v>Adolecense</v>
      </c>
      <c r="K5" s="3" t="e">
        <v>#N/A</v>
      </c>
    </row>
    <row r="6" spans="1:11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3" t="str">
        <v>Adolecense</v>
      </c>
      <c r="K6" s="3" t="str">
        <v>Give Vacution</v>
      </c>
    </row>
    <row r="7" spans="1:11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3" t="str">
        <v>Middle Age Adult</v>
      </c>
      <c r="K7" s="3" t="e">
        <v>#N/A</v>
      </c>
    </row>
    <row r="8" spans="1:11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Adolecense</v>
      </c>
      <c r="K8" s="3" t="e">
        <v>#N/A</v>
      </c>
    </row>
    <row r="9" spans="1:11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3" t="str">
        <v>Middle Age Adult</v>
      </c>
      <c r="K9" s="3" t="str">
        <v>Sales</v>
      </c>
    </row>
    <row r="10" spans="1:11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3" t="str">
        <v>Adolecense</v>
      </c>
      <c r="K10" s="3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AFBC-BE38-4369-8BBF-0C7E8822E6D9}">
  <dimension ref="A1:N10"/>
  <sheetViews>
    <sheetView workbookViewId="0">
      <selection activeCell="J2" sqref="J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7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83</v>
      </c>
      <c r="N1" t="s">
        <v>39</v>
      </c>
    </row>
    <row r="2" spans="1:14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3" cm="1">
        <f t="array" ref="J2:J10">LEN(C2:C10)</f>
        <v>7</v>
      </c>
    </row>
    <row r="3" spans="1:14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3">
        <v>7</v>
      </c>
    </row>
    <row r="4" spans="1:14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3">
        <v>7</v>
      </c>
    </row>
    <row r="5" spans="1:14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3">
        <v>6</v>
      </c>
    </row>
    <row r="6" spans="1:14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3">
        <v>10</v>
      </c>
    </row>
    <row r="7" spans="1:14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3">
        <v>5</v>
      </c>
    </row>
    <row r="8" spans="1:14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3">
        <v>6</v>
      </c>
    </row>
    <row r="9" spans="1:14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3">
        <v>6</v>
      </c>
    </row>
    <row r="10" spans="1:14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9E05-1964-4C64-BAB5-44E4DFA442F6}">
  <dimension ref="A1:M11"/>
  <sheetViews>
    <sheetView workbookViewId="0">
      <selection activeCell="M1" sqref="M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4.5703125" bestFit="1" customWidth="1"/>
    <col min="11" max="11" width="9" customWidth="1"/>
    <col min="12" max="12" width="9.2851562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40</v>
      </c>
      <c r="K1" s="7" t="s">
        <v>41</v>
      </c>
      <c r="L1" s="7" t="s">
        <v>42</v>
      </c>
      <c r="M1" s="7" t="s">
        <v>42</v>
      </c>
    </row>
    <row r="2" spans="1:13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6" t="s">
        <v>43</v>
      </c>
      <c r="I2" s="6" t="s">
        <v>44</v>
      </c>
      <c r="J2" s="4" t="s">
        <v>45</v>
      </c>
      <c r="K2" s="3" t="str" cm="1">
        <f t="array" ref="K2:K10">LEFT(F2:F10,4)</f>
        <v>Sale</v>
      </c>
      <c r="L2" s="3" t="str" cm="1">
        <f t="array" ref="L2:L10">RIGHT(F2:F10,4)</f>
        <v>sman</v>
      </c>
      <c r="M2" t="str" cm="1">
        <f t="array" ref="M2:M10">RIGHT(A2:A10,1)</f>
        <v>1</v>
      </c>
    </row>
    <row r="3" spans="1:13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6" t="s">
        <v>46</v>
      </c>
      <c r="I3" s="6" t="s">
        <v>47</v>
      </c>
      <c r="J3" s="4" t="s">
        <v>48</v>
      </c>
      <c r="K3" s="3" t="str">
        <v>Rece</v>
      </c>
      <c r="L3" s="3" t="str">
        <v>nist</v>
      </c>
      <c r="M3" t="str">
        <v>2</v>
      </c>
    </row>
    <row r="4" spans="1:13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6" t="s">
        <v>49</v>
      </c>
      <c r="I4" s="6" t="s">
        <v>50</v>
      </c>
      <c r="J4" s="4" t="s">
        <v>51</v>
      </c>
      <c r="K4" s="3" t="str">
        <v>Sale</v>
      </c>
      <c r="L4" s="3" t="str">
        <v>sman</v>
      </c>
      <c r="M4" t="str">
        <v>3</v>
      </c>
    </row>
    <row r="5" spans="1:13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6" t="s">
        <v>52</v>
      </c>
      <c r="I5" s="6" t="s">
        <v>53</v>
      </c>
      <c r="J5" s="4" t="s">
        <v>54</v>
      </c>
      <c r="K5" s="3" t="str">
        <v>Acco</v>
      </c>
      <c r="L5" s="3" t="str">
        <v>tant</v>
      </c>
      <c r="M5" t="str">
        <v>4</v>
      </c>
    </row>
    <row r="6" spans="1:13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6" t="s">
        <v>55</v>
      </c>
      <c r="I6" s="6" t="s">
        <v>56</v>
      </c>
      <c r="J6" s="4" t="s">
        <v>57</v>
      </c>
      <c r="K6" s="3" t="str">
        <v>HR</v>
      </c>
      <c r="L6" s="3" t="str">
        <v>HR</v>
      </c>
      <c r="M6" t="str">
        <v>5</v>
      </c>
    </row>
    <row r="7" spans="1:13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6" t="s">
        <v>55</v>
      </c>
      <c r="I7" s="6" t="s">
        <v>58</v>
      </c>
      <c r="J7" s="4" t="s">
        <v>59</v>
      </c>
      <c r="K7" s="3" t="str">
        <v>Regi</v>
      </c>
      <c r="L7" s="3" t="str">
        <v>ager</v>
      </c>
      <c r="M7" t="str">
        <v>6</v>
      </c>
    </row>
    <row r="8" spans="1:13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6" t="s">
        <v>60</v>
      </c>
      <c r="I8" s="6" t="s">
        <v>58</v>
      </c>
      <c r="J8" s="4" t="s">
        <v>61</v>
      </c>
      <c r="K8" s="3" t="str">
        <v>Supp</v>
      </c>
      <c r="L8" s="3" t="str">
        <v>ions</v>
      </c>
      <c r="M8" t="str">
        <v>7</v>
      </c>
    </row>
    <row r="9" spans="1:13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6" t="s">
        <v>62</v>
      </c>
      <c r="I9" s="6" t="s">
        <v>63</v>
      </c>
      <c r="J9" s="4" t="s">
        <v>64</v>
      </c>
      <c r="K9" s="3" t="str">
        <v>Sale</v>
      </c>
      <c r="L9" s="3" t="str">
        <v>sman</v>
      </c>
      <c r="M9" t="str">
        <v>8</v>
      </c>
    </row>
    <row r="10" spans="1:13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6" t="s">
        <v>65</v>
      </c>
      <c r="I10" s="6" t="s">
        <v>63</v>
      </c>
      <c r="J10" s="4" t="s">
        <v>66</v>
      </c>
      <c r="K10" s="3" t="str">
        <v>Acco</v>
      </c>
      <c r="L10" s="3" t="str">
        <v>tant</v>
      </c>
      <c r="M10" t="str">
        <v>9</v>
      </c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AE6D-7DB8-480B-AB68-41F51DE8931B}">
  <dimension ref="A1:M10"/>
  <sheetViews>
    <sheetView workbookViewId="0">
      <selection activeCell="O6" sqref="O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3" bestFit="1" customWidth="1"/>
    <col min="12" max="12" width="11" customWidth="1"/>
    <col min="13" max="13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  <c r="L1" t="s">
        <v>84</v>
      </c>
      <c r="M1" t="s">
        <v>85</v>
      </c>
    </row>
    <row r="2" spans="1:13" x14ac:dyDescent="0.2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8" t="str" cm="1">
        <f t="array" ref="J2:J10">TEXT(H2:H10,"dd/mm/yyyy")</f>
        <v>02/11/2001</v>
      </c>
      <c r="K2" s="5"/>
      <c r="L2" t="str" cm="1">
        <f t="array" ref="L2:L10">LEFT(J2:J10,5)</f>
        <v>02/11</v>
      </c>
      <c r="M2" t="str" cm="1">
        <f t="array" ref="M2:M10">RIGHT(_xlfn.ANCHORARRAY(J2),4)</f>
        <v>2001</v>
      </c>
    </row>
    <row r="3" spans="1:13" x14ac:dyDescent="0.25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8" t="str">
        <v>03/10/1999</v>
      </c>
      <c r="K3" s="5"/>
      <c r="L3" t="str">
        <v>03/10</v>
      </c>
      <c r="M3" t="str">
        <v>1999</v>
      </c>
    </row>
    <row r="4" spans="1:13" x14ac:dyDescent="0.25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s="8" t="str">
        <v>04/07/2000</v>
      </c>
      <c r="K4" s="5"/>
      <c r="L4" t="str">
        <v>04/07</v>
      </c>
      <c r="M4" t="str">
        <v>2000</v>
      </c>
    </row>
    <row r="5" spans="1:13" x14ac:dyDescent="0.25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s="8" t="str">
        <v>05/01/2000</v>
      </c>
      <c r="K5" s="5"/>
      <c r="L5" t="str">
        <v>05/01</v>
      </c>
      <c r="M5" t="str">
        <v>2000</v>
      </c>
    </row>
    <row r="6" spans="1:13" x14ac:dyDescent="0.25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s="8" t="str">
        <v>06/05/2001</v>
      </c>
      <c r="K6" s="5"/>
      <c r="L6" t="str">
        <v>06/05</v>
      </c>
      <c r="M6" t="str">
        <v>2001</v>
      </c>
    </row>
    <row r="7" spans="1:13" x14ac:dyDescent="0.25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s="8" t="str">
        <v>07/12/1995</v>
      </c>
      <c r="K7" s="5"/>
      <c r="L7" t="str">
        <v>07/12</v>
      </c>
      <c r="M7" t="str">
        <v>1995</v>
      </c>
    </row>
    <row r="8" spans="1:13" x14ac:dyDescent="0.25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s="8" t="str">
        <v>08/11/2003</v>
      </c>
      <c r="K8" s="5"/>
      <c r="L8" t="str">
        <v>08/11</v>
      </c>
      <c r="M8" t="str">
        <v>2003</v>
      </c>
    </row>
    <row r="9" spans="1:13" x14ac:dyDescent="0.25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s="8" t="str">
        <v>09/06/2002</v>
      </c>
      <c r="K9" s="5"/>
      <c r="L9" t="str">
        <v>09/06</v>
      </c>
      <c r="M9" t="str">
        <v>2002</v>
      </c>
    </row>
    <row r="10" spans="1:13" x14ac:dyDescent="0.25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s="8" t="str">
        <v>10/08/2003</v>
      </c>
      <c r="K10" s="5"/>
      <c r="L10" t="str">
        <v>10/08</v>
      </c>
      <c r="M10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527D-5FAD-4E97-951E-C072C23C72E8}">
  <dimension ref="A1:K10"/>
  <sheetViews>
    <sheetView workbookViewId="0">
      <selection activeCell="K11" sqref="K11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2.7109375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2.28515625" customWidth="1"/>
    <col min="11" max="11" width="43.285156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86</v>
      </c>
      <c r="K1" s="7" t="s">
        <v>68</v>
      </c>
    </row>
    <row r="2" spans="1:11" x14ac:dyDescent="0.25">
      <c r="A2" s="3">
        <v>1001</v>
      </c>
      <c r="B2" s="6" t="s">
        <v>11</v>
      </c>
      <c r="C2" s="9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7" t="str" cm="1">
        <f t="array" ref="J2:J10">TRIM(C2:C10)</f>
        <v>Halpert</v>
      </c>
      <c r="K2" s="3"/>
    </row>
    <row r="3" spans="1:11" x14ac:dyDescent="0.25">
      <c r="A3" s="3">
        <v>1002</v>
      </c>
      <c r="B3" s="6" t="s">
        <v>15</v>
      </c>
      <c r="C3" s="9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7" t="str">
        <v>Beasley</v>
      </c>
      <c r="K3" s="3"/>
    </row>
    <row r="4" spans="1:11" x14ac:dyDescent="0.25">
      <c r="A4" s="3">
        <v>1003</v>
      </c>
      <c r="B4" s="6" t="s">
        <v>19</v>
      </c>
      <c r="C4" s="9" t="s">
        <v>69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7" t="str">
        <v>Schrute</v>
      </c>
      <c r="K4" s="3"/>
    </row>
    <row r="5" spans="1:11" x14ac:dyDescent="0.25">
      <c r="A5" s="3">
        <v>1004</v>
      </c>
      <c r="B5" s="6" t="s">
        <v>21</v>
      </c>
      <c r="C5" s="9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7" t="str">
        <v>Martin</v>
      </c>
      <c r="K5" s="3"/>
    </row>
    <row r="6" spans="1:11" x14ac:dyDescent="0.25">
      <c r="A6" s="3">
        <v>1005</v>
      </c>
      <c r="B6" s="6" t="s">
        <v>24</v>
      </c>
      <c r="C6" s="9" t="s">
        <v>70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7" t="str">
        <v>Flenderson</v>
      </c>
      <c r="K6" s="3"/>
    </row>
    <row r="7" spans="1:11" x14ac:dyDescent="0.25">
      <c r="A7" s="3">
        <v>1006</v>
      </c>
      <c r="B7" s="6" t="s">
        <v>27</v>
      </c>
      <c r="C7" s="9" t="s">
        <v>71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7" t="str">
        <v>Scott</v>
      </c>
      <c r="K7" s="3"/>
    </row>
    <row r="8" spans="1:11" x14ac:dyDescent="0.25">
      <c r="A8" s="3">
        <v>1007</v>
      </c>
      <c r="B8" s="6" t="s">
        <v>30</v>
      </c>
      <c r="C8" s="9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7" t="str">
        <v>Palmer</v>
      </c>
      <c r="K8" s="3"/>
    </row>
    <row r="9" spans="1:11" x14ac:dyDescent="0.25">
      <c r="A9" s="3">
        <v>1008</v>
      </c>
      <c r="B9" s="6" t="s">
        <v>33</v>
      </c>
      <c r="C9" s="9" t="s">
        <v>72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7" t="str">
        <v>Hudson</v>
      </c>
      <c r="K9" s="3"/>
    </row>
    <row r="10" spans="1:11" x14ac:dyDescent="0.25">
      <c r="A10" s="3">
        <v>1009</v>
      </c>
      <c r="B10" s="6" t="s">
        <v>35</v>
      </c>
      <c r="C10" s="9" t="s">
        <v>73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7" t="str">
        <v>Malone</v>
      </c>
      <c r="K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18EC-89EE-4850-9B4B-3CFD116D7909}">
  <dimension ref="A1:M10"/>
  <sheetViews>
    <sheetView workbookViewId="0">
      <selection activeCell="O9" sqref="O9"/>
    </sheetView>
  </sheetViews>
  <sheetFormatPr defaultRowHeight="15" x14ac:dyDescent="0.25"/>
  <cols>
    <col min="1" max="1" width="12.140625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9.28515625" customWidth="1"/>
    <col min="8" max="8" width="12.28515625" customWidth="1"/>
    <col min="9" max="9" width="11.7109375" customWidth="1"/>
    <col min="10" max="10" width="14.42578125" bestFit="1" customWidth="1"/>
    <col min="11" max="11" width="17.28515625" bestFit="1" customWidth="1"/>
    <col min="12" max="12" width="16.28515625" customWidth="1"/>
    <col min="13" max="13" width="16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87</v>
      </c>
      <c r="K1" t="s">
        <v>89</v>
      </c>
      <c r="L1" t="s">
        <v>88</v>
      </c>
      <c r="M1" t="s">
        <v>90</v>
      </c>
    </row>
    <row r="2" spans="1:13" x14ac:dyDescent="0.2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3">
        <v>45000</v>
      </c>
      <c r="H2" s="5" t="s">
        <v>43</v>
      </c>
      <c r="I2" s="5" t="s">
        <v>44</v>
      </c>
      <c r="J2" t="str" cm="1">
        <f t="array" ref="J2:J10">SUBSTITUTE(H2:H10,"/","-")</f>
        <v>11-2-2001</v>
      </c>
      <c r="K2" t="str" cm="1">
        <f t="array" ref="K2:K10">SUBSTITUTE(H2:H10,"/","-",1)</f>
        <v>11-2/2001</v>
      </c>
      <c r="L2" t="str" cm="1">
        <f t="array" ref="L2:L10">SUBSTITUTE(H2:H10,"/","-",2)</f>
        <v>11/2-2001</v>
      </c>
    </row>
    <row r="3" spans="1:13" x14ac:dyDescent="0.25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3">
        <v>36000</v>
      </c>
      <c r="H3" s="5" t="s">
        <v>46</v>
      </c>
      <c r="I3" s="5" t="s">
        <v>47</v>
      </c>
      <c r="J3" t="str">
        <v>10-3-1999</v>
      </c>
      <c r="K3" t="str">
        <v>10-3/1999</v>
      </c>
      <c r="L3" t="str">
        <v>10/3-1999</v>
      </c>
    </row>
    <row r="4" spans="1:13" x14ac:dyDescent="0.25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3">
        <v>63000</v>
      </c>
      <c r="H4" s="5" t="s">
        <v>49</v>
      </c>
      <c r="I4" s="5" t="s">
        <v>50</v>
      </c>
      <c r="J4" t="str">
        <v>7-4-2000</v>
      </c>
      <c r="K4" t="str">
        <v>7-4/2000</v>
      </c>
      <c r="L4" t="str">
        <v>7/4-2000</v>
      </c>
    </row>
    <row r="5" spans="1:13" x14ac:dyDescent="0.25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3">
        <v>47000</v>
      </c>
      <c r="H5" s="5" t="s">
        <v>52</v>
      </c>
      <c r="I5" s="5" t="s">
        <v>53</v>
      </c>
      <c r="J5" t="str">
        <v>1-5-2000</v>
      </c>
      <c r="K5" t="str">
        <v>1-5/2000</v>
      </c>
      <c r="L5" t="str">
        <v>1/5-2000</v>
      </c>
    </row>
    <row r="6" spans="1:13" x14ac:dyDescent="0.25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3">
        <v>50000</v>
      </c>
      <c r="H6" s="5" t="s">
        <v>55</v>
      </c>
      <c r="I6" s="5" t="s">
        <v>56</v>
      </c>
      <c r="J6" t="str">
        <v>5-6-2001</v>
      </c>
      <c r="K6" t="str">
        <v>5-6/2001</v>
      </c>
      <c r="L6" t="str">
        <v>5/6-2001</v>
      </c>
    </row>
    <row r="7" spans="1:13" x14ac:dyDescent="0.25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3">
        <v>65000</v>
      </c>
      <c r="H7" s="5" t="s">
        <v>55</v>
      </c>
      <c r="I7" s="5" t="s">
        <v>58</v>
      </c>
      <c r="J7" t="str">
        <v>5-6-2001</v>
      </c>
      <c r="K7" t="str">
        <v>5-6/2001</v>
      </c>
      <c r="L7" t="str">
        <v>5/6-2001</v>
      </c>
    </row>
    <row r="8" spans="1:13" x14ac:dyDescent="0.25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3">
        <v>41000</v>
      </c>
      <c r="H8" s="5" t="s">
        <v>60</v>
      </c>
      <c r="I8" s="5" t="s">
        <v>58</v>
      </c>
      <c r="J8" t="str">
        <v>11-8-2003</v>
      </c>
      <c r="K8" t="str">
        <v>11-8/2003</v>
      </c>
      <c r="L8" t="str">
        <v>11/8-2003</v>
      </c>
    </row>
    <row r="9" spans="1:13" x14ac:dyDescent="0.25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3">
        <v>48000</v>
      </c>
      <c r="H9" s="5" t="s">
        <v>62</v>
      </c>
      <c r="I9" s="5" t="s">
        <v>63</v>
      </c>
      <c r="J9" t="str">
        <v>6-9-2002</v>
      </c>
      <c r="K9" t="str">
        <v>6-9/2002</v>
      </c>
      <c r="L9" t="str">
        <v>6/9-2002</v>
      </c>
    </row>
    <row r="10" spans="1:13" x14ac:dyDescent="0.25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3">
        <v>42000</v>
      </c>
      <c r="H10" s="5" t="s">
        <v>65</v>
      </c>
      <c r="I10" s="5" t="s">
        <v>63</v>
      </c>
      <c r="J10" t="str">
        <v>8-10-2003</v>
      </c>
      <c r="K10" t="str">
        <v>8-10/2003</v>
      </c>
      <c r="L10" t="str">
        <v>8/10-2003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ACC5-725B-4E46-9EAB-B367E7E88626}">
  <dimension ref="A1:M11"/>
  <sheetViews>
    <sheetView workbookViewId="0">
      <selection activeCell="L4" sqref="L4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1" width="7" bestFit="1" customWidth="1"/>
    <col min="12" max="12" width="7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/>
    </row>
    <row r="2" spans="1:13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SUMIF(G2:G10,"&gt;50000")</f>
        <v>128000</v>
      </c>
      <c r="L2" s="3">
        <f>SUMIFS(G2:G10,E2:E10,"Female",D2:D10,"&gt;=30")</f>
        <v>124000</v>
      </c>
    </row>
    <row r="3" spans="1:13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3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3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3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3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3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3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3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3"/>
      <c r="K10" s="3"/>
      <c r="L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ADAA-5D6C-432E-B96F-2BAAD4775B31}">
  <dimension ref="A1:L11"/>
  <sheetViews>
    <sheetView workbookViewId="0">
      <selection activeCell="L2" sqref="L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7.28515625" bestFit="1" customWidth="1"/>
    <col min="11" max="11" width="8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</row>
    <row r="2" spans="1:12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3">
        <f>COUNT(A2:A10)</f>
        <v>9</v>
      </c>
      <c r="K2" s="3">
        <f>COUNTIF(G2:G10,"&gt;45000")</f>
        <v>5</v>
      </c>
      <c r="L2" s="3">
        <f>COUNTIFS(A2:A10,"&gt;1004",E2:E10,"Male")</f>
        <v>4</v>
      </c>
    </row>
    <row r="3" spans="1:12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D97-EDCB-4652-9A0C-6E43A7E40402}">
  <dimension ref="A1:K12"/>
  <sheetViews>
    <sheetView workbookViewId="0">
      <selection activeCell="J2" sqref="J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3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/>
    </row>
    <row r="2" spans="1:11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4">
        <v>37197</v>
      </c>
      <c r="I2" s="4">
        <v>42253</v>
      </c>
      <c r="J2" s="3" t="str" cm="1">
        <f t="array" ref="J2:J10">CONCATENATE(B2:B10, " ", C2:C10)</f>
        <v>Jim Halpert</v>
      </c>
    </row>
    <row r="3" spans="1:11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4">
        <v>36436</v>
      </c>
      <c r="I3" s="4">
        <v>42287</v>
      </c>
      <c r="J3" s="3" t="str">
        <v>Pam Beasley</v>
      </c>
    </row>
    <row r="4" spans="1:11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4">
        <v>36711</v>
      </c>
      <c r="I4" s="4">
        <v>42986</v>
      </c>
      <c r="J4" s="3" t="str">
        <v>Dwight Schrute</v>
      </c>
    </row>
    <row r="5" spans="1:11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4">
        <v>36530</v>
      </c>
      <c r="I5" s="4">
        <v>42341</v>
      </c>
      <c r="J5" s="3" t="str">
        <v>Angela Martin</v>
      </c>
    </row>
    <row r="6" spans="1:11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4">
        <v>37017</v>
      </c>
      <c r="I6" s="4">
        <v>42977</v>
      </c>
      <c r="J6" s="3" t="str">
        <v>Toby Flenderson</v>
      </c>
    </row>
    <row r="7" spans="1:11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4">
        <v>35040</v>
      </c>
      <c r="I7" s="4">
        <v>41528</v>
      </c>
      <c r="J7" s="3" t="str">
        <v>Michael Scott</v>
      </c>
    </row>
    <row r="8" spans="1:11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4">
        <v>37933</v>
      </c>
      <c r="I8" s="4">
        <v>41551</v>
      </c>
      <c r="J8" s="3" t="str">
        <v>Meredith Palmer</v>
      </c>
    </row>
    <row r="9" spans="1:11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4">
        <v>37416</v>
      </c>
      <c r="I9" s="4">
        <v>42116</v>
      </c>
      <c r="J9" s="3" t="str">
        <v>Stanley Hudson</v>
      </c>
    </row>
    <row r="10" spans="1:11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4">
        <v>37843</v>
      </c>
      <c r="I10" s="4">
        <v>40800</v>
      </c>
      <c r="J10" s="3" t="str">
        <v>Kevin Malone</v>
      </c>
    </row>
    <row r="11" spans="1:11" x14ac:dyDescent="0.25">
      <c r="A11" s="3"/>
      <c r="B11" s="3"/>
      <c r="C11" s="3"/>
      <c r="D11" s="3"/>
      <c r="E11" s="3"/>
      <c r="F11" s="3"/>
      <c r="G11" s="3"/>
      <c r="H11" s="3" t="str">
        <f t="shared" ref="H11:H12" si="0">CONCATENATE(B11," ",C11)</f>
        <v xml:space="preserve"> </v>
      </c>
      <c r="I11" s="3"/>
      <c r="J11" s="3"/>
    </row>
    <row r="12" spans="1:11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ADB-5758-425E-BC5B-BE9751C2DE5B}">
  <dimension ref="A1:L10"/>
  <sheetViews>
    <sheetView tabSelected="1" workbookViewId="0">
      <selection activeCell="M7" sqref="M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1.7109375" customWidth="1"/>
    <col min="11" max="11" width="14.710937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81</v>
      </c>
      <c r="K1" s="7" t="s">
        <v>82</v>
      </c>
      <c r="L1" s="10" t="s">
        <v>91</v>
      </c>
    </row>
    <row r="2" spans="1:12" x14ac:dyDescent="0.25">
      <c r="A2" s="3">
        <v>1001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>
        <v>45000</v>
      </c>
      <c r="H2" s="6" t="s">
        <v>43</v>
      </c>
      <c r="I2" s="6" t="s">
        <v>44</v>
      </c>
      <c r="J2" s="3">
        <f>_xlfn.DAYS(I2,H2)</f>
        <v>5056</v>
      </c>
      <c r="K2" s="3">
        <f>NETWORKDAYS(H2,I2)</f>
        <v>3611</v>
      </c>
    </row>
    <row r="3" spans="1:12" x14ac:dyDescent="0.25">
      <c r="A3" s="3">
        <v>1002</v>
      </c>
      <c r="B3" s="3" t="s">
        <v>15</v>
      </c>
      <c r="C3" s="3" t="s">
        <v>16</v>
      </c>
      <c r="D3" s="3">
        <v>30</v>
      </c>
      <c r="E3" s="3" t="s">
        <v>17</v>
      </c>
      <c r="F3" s="3" t="s">
        <v>18</v>
      </c>
      <c r="G3" s="3">
        <v>36000</v>
      </c>
      <c r="H3" s="6" t="s">
        <v>46</v>
      </c>
      <c r="I3" s="6" t="s">
        <v>47</v>
      </c>
      <c r="J3" s="3">
        <f t="shared" ref="J3:J10" si="0">_xlfn.DAYS(I3,H3)</f>
        <v>5851</v>
      </c>
      <c r="K3" s="3">
        <f t="shared" ref="K3:K10" si="1">NETWORKDAYS(H3,I3)</f>
        <v>4180</v>
      </c>
    </row>
    <row r="4" spans="1:12" x14ac:dyDescent="0.25">
      <c r="A4" s="3">
        <v>1003</v>
      </c>
      <c r="B4" s="3" t="s">
        <v>19</v>
      </c>
      <c r="C4" s="3" t="s">
        <v>20</v>
      </c>
      <c r="D4" s="3">
        <v>29</v>
      </c>
      <c r="E4" s="3" t="s">
        <v>13</v>
      </c>
      <c r="F4" s="3" t="s">
        <v>14</v>
      </c>
      <c r="G4" s="3">
        <v>63000</v>
      </c>
      <c r="H4" s="6" t="s">
        <v>49</v>
      </c>
      <c r="I4" s="6" t="s">
        <v>50</v>
      </c>
      <c r="J4" s="3">
        <f t="shared" si="0"/>
        <v>6275</v>
      </c>
      <c r="K4" s="3">
        <f t="shared" si="1"/>
        <v>4484</v>
      </c>
    </row>
    <row r="5" spans="1:12" x14ac:dyDescent="0.25">
      <c r="A5" s="3">
        <v>1004</v>
      </c>
      <c r="B5" s="3" t="s">
        <v>21</v>
      </c>
      <c r="C5" s="3" t="s">
        <v>22</v>
      </c>
      <c r="D5" s="3">
        <v>31</v>
      </c>
      <c r="E5" s="3" t="s">
        <v>17</v>
      </c>
      <c r="F5" s="3" t="s">
        <v>23</v>
      </c>
      <c r="G5" s="3">
        <v>47000</v>
      </c>
      <c r="H5" s="6" t="s">
        <v>52</v>
      </c>
      <c r="I5" s="6" t="s">
        <v>53</v>
      </c>
      <c r="J5" s="3">
        <f t="shared" si="0"/>
        <v>5811</v>
      </c>
      <c r="K5" s="3">
        <f t="shared" si="1"/>
        <v>4152</v>
      </c>
    </row>
    <row r="6" spans="1:12" x14ac:dyDescent="0.25">
      <c r="A6" s="3">
        <v>1005</v>
      </c>
      <c r="B6" s="3" t="s">
        <v>24</v>
      </c>
      <c r="C6" s="3" t="s">
        <v>25</v>
      </c>
      <c r="D6" s="3">
        <v>32</v>
      </c>
      <c r="E6" s="3" t="s">
        <v>13</v>
      </c>
      <c r="F6" s="3" t="s">
        <v>26</v>
      </c>
      <c r="G6" s="3">
        <v>50000</v>
      </c>
      <c r="H6" s="6" t="s">
        <v>55</v>
      </c>
      <c r="I6" s="6" t="s">
        <v>56</v>
      </c>
      <c r="J6" s="3">
        <f t="shared" si="0"/>
        <v>5960</v>
      </c>
      <c r="K6" s="3">
        <f t="shared" si="1"/>
        <v>4258</v>
      </c>
    </row>
    <row r="7" spans="1:12" x14ac:dyDescent="0.25">
      <c r="A7" s="3">
        <v>1006</v>
      </c>
      <c r="B7" s="3" t="s">
        <v>27</v>
      </c>
      <c r="C7" s="3" t="s">
        <v>28</v>
      </c>
      <c r="D7" s="3">
        <v>35</v>
      </c>
      <c r="E7" s="3" t="s">
        <v>13</v>
      </c>
      <c r="F7" s="3" t="s">
        <v>29</v>
      </c>
      <c r="G7" s="3">
        <v>65000</v>
      </c>
      <c r="H7" s="6" t="s">
        <v>55</v>
      </c>
      <c r="I7" s="6" t="s">
        <v>58</v>
      </c>
      <c r="J7" s="3">
        <f t="shared" si="0"/>
        <v>4511</v>
      </c>
      <c r="K7" s="3">
        <f t="shared" si="1"/>
        <v>3223</v>
      </c>
    </row>
    <row r="8" spans="1:12" x14ac:dyDescent="0.25">
      <c r="A8" s="3">
        <v>1007</v>
      </c>
      <c r="B8" s="3" t="s">
        <v>30</v>
      </c>
      <c r="C8" s="3" t="s">
        <v>31</v>
      </c>
      <c r="D8" s="3">
        <v>32</v>
      </c>
      <c r="E8" s="3" t="s">
        <v>17</v>
      </c>
      <c r="F8" s="3" t="s">
        <v>32</v>
      </c>
      <c r="G8" s="3">
        <v>41000</v>
      </c>
      <c r="H8" s="6" t="s">
        <v>60</v>
      </c>
      <c r="I8" s="6" t="s">
        <v>58</v>
      </c>
      <c r="J8" s="3">
        <f t="shared" si="0"/>
        <v>3595</v>
      </c>
      <c r="K8" s="3">
        <f t="shared" si="1"/>
        <v>2568</v>
      </c>
    </row>
    <row r="9" spans="1:12" x14ac:dyDescent="0.25">
      <c r="A9" s="3">
        <v>1008</v>
      </c>
      <c r="B9" s="3" t="s">
        <v>33</v>
      </c>
      <c r="C9" s="3" t="s">
        <v>34</v>
      </c>
      <c r="D9" s="3">
        <v>38</v>
      </c>
      <c r="E9" s="3" t="s">
        <v>13</v>
      </c>
      <c r="F9" s="3" t="s">
        <v>14</v>
      </c>
      <c r="G9" s="3">
        <v>48000</v>
      </c>
      <c r="H9" s="6" t="s">
        <v>62</v>
      </c>
      <c r="I9" s="6" t="s">
        <v>63</v>
      </c>
      <c r="J9" s="3">
        <f t="shared" si="0"/>
        <v>4700</v>
      </c>
      <c r="K9" s="3">
        <f t="shared" si="1"/>
        <v>3358</v>
      </c>
    </row>
    <row r="10" spans="1:12" x14ac:dyDescent="0.25">
      <c r="A10" s="3">
        <v>1009</v>
      </c>
      <c r="B10" s="3" t="s">
        <v>35</v>
      </c>
      <c r="C10" s="3" t="s">
        <v>36</v>
      </c>
      <c r="D10" s="3">
        <v>31</v>
      </c>
      <c r="E10" s="3" t="s">
        <v>13</v>
      </c>
      <c r="F10" s="3" t="s">
        <v>23</v>
      </c>
      <c r="G10" s="3">
        <v>42000</v>
      </c>
      <c r="H10" s="6" t="s">
        <v>65</v>
      </c>
      <c r="I10" s="6" t="s">
        <v>63</v>
      </c>
      <c r="J10" s="3">
        <f t="shared" si="0"/>
        <v>4273</v>
      </c>
      <c r="K10" s="3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Min Max</vt:lpstr>
      <vt:lpstr>IF IFS</vt:lpstr>
      <vt:lpstr>Length</vt:lpstr>
      <vt:lpstr>Left Right</vt:lpstr>
      <vt:lpstr>Date toText</vt:lpstr>
      <vt:lpstr>TRIM</vt:lpstr>
      <vt:lpstr>Substitute</vt:lpstr>
      <vt:lpstr>SUM SumIF</vt:lpstr>
      <vt:lpstr>Count 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Worku Muluye</dc:creator>
  <cp:lastModifiedBy>Worku Muluye</cp:lastModifiedBy>
  <dcterms:created xsi:type="dcterms:W3CDTF">2023-11-11T11:41:39Z</dcterms:created>
  <dcterms:modified xsi:type="dcterms:W3CDTF">2023-11-11T13:46:50Z</dcterms:modified>
</cp:coreProperties>
</file>