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https://worldbankgroup-my.sharepoint.com/personal/snyman_worldbank_org/Documents/ALL current PC/Documents/CPT Internal/"/>
    </mc:Choice>
  </mc:AlternateContent>
  <bookViews>
    <workbookView xWindow="0" yWindow="0" windowWidth="28800" windowHeight="11610"/>
  </bookViews>
  <sheets>
    <sheet name="Cartel Database - W Overcharge" sheetId="1" r:id="rId1"/>
  </sheets>
  <externalReferences>
    <externalReference r:id="rId2"/>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101" i="1" l="1"/>
  <c r="AQ100" i="1"/>
  <c r="AQ99" i="1"/>
  <c r="AQ98" i="1"/>
  <c r="AQ97" i="1"/>
  <c r="AQ96" i="1"/>
  <c r="AQ95" i="1"/>
  <c r="AQ94" i="1"/>
  <c r="AQ93" i="1"/>
  <c r="AQ92" i="1"/>
  <c r="AQ91" i="1"/>
  <c r="AQ90" i="1"/>
  <c r="AQ89" i="1"/>
  <c r="AQ88" i="1"/>
  <c r="AQ87" i="1"/>
  <c r="AQ86" i="1"/>
  <c r="BC82" i="1"/>
  <c r="AV82" i="1"/>
  <c r="AS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AV81" i="1"/>
  <c r="AW81" i="1" s="1"/>
  <c r="AO81" i="1"/>
  <c r="AP81" i="1" s="1"/>
  <c r="AN81" i="1"/>
  <c r="AV80" i="1"/>
  <c r="AW80" i="1" s="1"/>
  <c r="AO80" i="1"/>
  <c r="AP80" i="1" s="1"/>
  <c r="AN80" i="1"/>
  <c r="AV79" i="1"/>
  <c r="AW79" i="1" s="1"/>
  <c r="AO79" i="1"/>
  <c r="AP79" i="1" s="1"/>
  <c r="AN79" i="1"/>
  <c r="AV78" i="1"/>
  <c r="AW78" i="1" s="1"/>
  <c r="AO78" i="1"/>
  <c r="AP78" i="1" s="1"/>
  <c r="AN78" i="1"/>
  <c r="AV77" i="1"/>
  <c r="AO77" i="1"/>
  <c r="AP77" i="1" s="1"/>
  <c r="AN77" i="1"/>
  <c r="AW77" i="1" s="1"/>
  <c r="AV76" i="1"/>
  <c r="AW76" i="1" s="1"/>
  <c r="AO76" i="1"/>
  <c r="AP76" i="1" s="1"/>
  <c r="AN76" i="1"/>
  <c r="AV75" i="1"/>
  <c r="AW75" i="1" s="1"/>
  <c r="AN75" i="1"/>
  <c r="AV74" i="1"/>
  <c r="AW74" i="1" s="1"/>
  <c r="AO74" i="1"/>
  <c r="AP74" i="1" s="1"/>
  <c r="AN74" i="1"/>
  <c r="AV73" i="1"/>
  <c r="AW73" i="1" s="1"/>
  <c r="AO73" i="1"/>
  <c r="AN73" i="1"/>
  <c r="AV72" i="1"/>
  <c r="AW72" i="1" s="1"/>
  <c r="AP72" i="1"/>
  <c r="AO72" i="1"/>
  <c r="AN72" i="1"/>
  <c r="AV71" i="1"/>
  <c r="AW71" i="1" s="1"/>
  <c r="AP71" i="1"/>
  <c r="AO71" i="1"/>
  <c r="AN71" i="1"/>
  <c r="AV70" i="1"/>
  <c r="AO70" i="1"/>
  <c r="AP70" i="1" s="1"/>
  <c r="AN70" i="1"/>
  <c r="AW70" i="1" s="1"/>
  <c r="AV69" i="1"/>
  <c r="AW69" i="1" s="1"/>
  <c r="AO69" i="1"/>
  <c r="AP69" i="1" s="1"/>
  <c r="AN69" i="1"/>
  <c r="AV68" i="1"/>
  <c r="AP68" i="1"/>
  <c r="AO68" i="1"/>
  <c r="AN68" i="1"/>
  <c r="AW68" i="1" s="1"/>
  <c r="AV67" i="1"/>
  <c r="AW67" i="1" s="1"/>
  <c r="AO67" i="1"/>
  <c r="AP67" i="1" s="1"/>
  <c r="AN67" i="1"/>
  <c r="AV66" i="1"/>
  <c r="AP66" i="1"/>
  <c r="AO66" i="1"/>
  <c r="AN66" i="1"/>
  <c r="AW66" i="1" s="1"/>
  <c r="AV65" i="1"/>
  <c r="AW65" i="1" s="1"/>
  <c r="AO65" i="1"/>
  <c r="AP65" i="1" s="1"/>
  <c r="AN65" i="1"/>
  <c r="AV64" i="1"/>
  <c r="AP64" i="1"/>
  <c r="AO64" i="1"/>
  <c r="AN64" i="1"/>
  <c r="AW64" i="1" s="1"/>
  <c r="AV63" i="1"/>
  <c r="AW63" i="1" s="1"/>
  <c r="AO63" i="1"/>
  <c r="AP63" i="1" s="1"/>
  <c r="AN63" i="1"/>
  <c r="AV62" i="1"/>
  <c r="AP62" i="1"/>
  <c r="AO62" i="1"/>
  <c r="AN62" i="1"/>
  <c r="AW62" i="1" s="1"/>
  <c r="AV61" i="1"/>
  <c r="AW61" i="1" s="1"/>
  <c r="AO61" i="1"/>
  <c r="AP61" i="1" s="1"/>
  <c r="AN61" i="1"/>
  <c r="AV60" i="1"/>
  <c r="AP60" i="1"/>
  <c r="AO60" i="1"/>
  <c r="AN60" i="1"/>
  <c r="AW60" i="1" s="1"/>
  <c r="AV59" i="1"/>
  <c r="AW59" i="1" s="1"/>
  <c r="AO59" i="1"/>
  <c r="AP59" i="1" s="1"/>
  <c r="AN59" i="1"/>
  <c r="AV58" i="1"/>
  <c r="AP58" i="1"/>
  <c r="AO58" i="1"/>
  <c r="AN58" i="1"/>
  <c r="AW58" i="1" s="1"/>
  <c r="AV57" i="1"/>
  <c r="AW57" i="1" s="1"/>
  <c r="AO57" i="1"/>
  <c r="AP57" i="1" s="1"/>
  <c r="AN57" i="1"/>
  <c r="AW56" i="1"/>
  <c r="AV56" i="1"/>
  <c r="AO56" i="1"/>
  <c r="AN56" i="1"/>
  <c r="AV55" i="1"/>
  <c r="AP55" i="1"/>
  <c r="AO55" i="1"/>
  <c r="AN55" i="1"/>
  <c r="AW55" i="1" s="1"/>
  <c r="AV54" i="1"/>
  <c r="AW54" i="1" s="1"/>
  <c r="AO54" i="1"/>
  <c r="AN54" i="1"/>
  <c r="AV53" i="1"/>
  <c r="AW53" i="1" s="1"/>
  <c r="AP53" i="1"/>
  <c r="AO53" i="1"/>
  <c r="AN53" i="1"/>
  <c r="AV52" i="1"/>
  <c r="AP52" i="1"/>
  <c r="AO52" i="1"/>
  <c r="AN52" i="1"/>
  <c r="AW52" i="1" s="1"/>
  <c r="AV51" i="1"/>
  <c r="AO51" i="1"/>
  <c r="AP51" i="1" s="1"/>
  <c r="AN51" i="1"/>
  <c r="AW51" i="1" s="1"/>
  <c r="AV50" i="1"/>
  <c r="AP50" i="1"/>
  <c r="AN50" i="1"/>
  <c r="AW50" i="1" s="1"/>
  <c r="AV49" i="1"/>
  <c r="AP49" i="1"/>
  <c r="AO49" i="1"/>
  <c r="AN49" i="1"/>
  <c r="AW49" i="1" s="1"/>
  <c r="AV48" i="1"/>
  <c r="AW48" i="1" s="1"/>
  <c r="AP48" i="1"/>
  <c r="AN48" i="1"/>
  <c r="AV47" i="1"/>
  <c r="AW47" i="1" s="1"/>
  <c r="AP47" i="1"/>
  <c r="AO47" i="1"/>
  <c r="AN47" i="1"/>
  <c r="AV46" i="1"/>
  <c r="AP46" i="1"/>
  <c r="AO46" i="1"/>
  <c r="AN46" i="1"/>
  <c r="AW46" i="1" s="1"/>
  <c r="AV45" i="1"/>
  <c r="AO45" i="1"/>
  <c r="AP45" i="1" s="1"/>
  <c r="AN45" i="1"/>
  <c r="AW45" i="1" s="1"/>
  <c r="AV44" i="1"/>
  <c r="AP44" i="1"/>
  <c r="AO44" i="1"/>
  <c r="AN44" i="1"/>
  <c r="AW44" i="1" s="1"/>
  <c r="AP43" i="1"/>
  <c r="AO43" i="1"/>
  <c r="AN43" i="1"/>
  <c r="AW43" i="1" s="1"/>
  <c r="AV42" i="1"/>
  <c r="AW42" i="1" s="1"/>
  <c r="AP42" i="1"/>
  <c r="AO42" i="1"/>
  <c r="AN42" i="1"/>
  <c r="AV41" i="1"/>
  <c r="AP41" i="1"/>
  <c r="AO41" i="1"/>
  <c r="AN41" i="1"/>
  <c r="AW41" i="1" s="1"/>
  <c r="AW40" i="1"/>
  <c r="AP40" i="1"/>
  <c r="AO40" i="1"/>
  <c r="AV39" i="1"/>
  <c r="AP39" i="1"/>
  <c r="AO39" i="1"/>
  <c r="AN39" i="1"/>
  <c r="AW39" i="1" s="1"/>
  <c r="AV38" i="1"/>
  <c r="AO38" i="1"/>
  <c r="AP38" i="1" s="1"/>
  <c r="AN38" i="1"/>
  <c r="AW38" i="1" s="1"/>
  <c r="AV37" i="1"/>
  <c r="AP37" i="1"/>
  <c r="AO37" i="1"/>
  <c r="AN37" i="1"/>
  <c r="AW37" i="1" s="1"/>
  <c r="AV36" i="1"/>
  <c r="AW36" i="1" s="1"/>
  <c r="AN36" i="1"/>
  <c r="AV35" i="1"/>
  <c r="AP35" i="1"/>
  <c r="AO35" i="1"/>
  <c r="AN35" i="1"/>
  <c r="AW35" i="1" s="1"/>
  <c r="AV34" i="1"/>
  <c r="AW34" i="1" s="1"/>
  <c r="AP34" i="1"/>
  <c r="AO34" i="1"/>
  <c r="AN34" i="1"/>
  <c r="AW33" i="1"/>
  <c r="AO33" i="1"/>
  <c r="AN33" i="1"/>
  <c r="AV32" i="1"/>
  <c r="AW32" i="1" s="1"/>
  <c r="AP32" i="1"/>
  <c r="AO32" i="1"/>
  <c r="AN32" i="1"/>
  <c r="AV31" i="1"/>
  <c r="AP31" i="1"/>
  <c r="AO31" i="1"/>
  <c r="AN31" i="1"/>
  <c r="AW31" i="1" s="1"/>
  <c r="AV30" i="1"/>
  <c r="AO30" i="1"/>
  <c r="AP30" i="1" s="1"/>
  <c r="AN30" i="1"/>
  <c r="AW30" i="1" s="1"/>
  <c r="AV29" i="1"/>
  <c r="AP29" i="1"/>
  <c r="AO29" i="1"/>
  <c r="AN29" i="1"/>
  <c r="AW29" i="1" s="1"/>
  <c r="AV28" i="1"/>
  <c r="AW28" i="1" s="1"/>
  <c r="AP28" i="1"/>
  <c r="AO28" i="1"/>
  <c r="AN28" i="1"/>
  <c r="AV27" i="1"/>
  <c r="AP27" i="1"/>
  <c r="AO27" i="1"/>
  <c r="AN27" i="1"/>
  <c r="AW27" i="1" s="1"/>
  <c r="AV26" i="1"/>
  <c r="AO26" i="1"/>
  <c r="AP26" i="1" s="1"/>
  <c r="AN26" i="1"/>
  <c r="AW26" i="1" s="1"/>
  <c r="AV25" i="1"/>
  <c r="AP25" i="1"/>
  <c r="AO25" i="1"/>
  <c r="AN25" i="1"/>
  <c r="AW25" i="1" s="1"/>
  <c r="AV24" i="1"/>
  <c r="AW24" i="1" s="1"/>
  <c r="AP24" i="1"/>
  <c r="AO24" i="1"/>
  <c r="AN24" i="1"/>
  <c r="AV23" i="1"/>
  <c r="AP23" i="1"/>
  <c r="AO23" i="1"/>
  <c r="AN23" i="1"/>
  <c r="AW23" i="1" s="1"/>
  <c r="AV22" i="1"/>
  <c r="AO22" i="1"/>
  <c r="AN22" i="1"/>
  <c r="AW22" i="1" s="1"/>
  <c r="AV21" i="1"/>
  <c r="AO21" i="1"/>
  <c r="AP21" i="1" s="1"/>
  <c r="AN21" i="1"/>
  <c r="AW21" i="1" s="1"/>
  <c r="AV20" i="1"/>
  <c r="AP20" i="1"/>
  <c r="AO20" i="1"/>
  <c r="AN20" i="1"/>
  <c r="AW20" i="1" s="1"/>
  <c r="AV19" i="1"/>
  <c r="AW19" i="1" s="1"/>
  <c r="AP19" i="1"/>
  <c r="AO19" i="1"/>
  <c r="AN19" i="1"/>
  <c r="AV18" i="1"/>
  <c r="AP18" i="1"/>
  <c r="AO18" i="1"/>
  <c r="AN18" i="1"/>
  <c r="AW18" i="1" s="1"/>
  <c r="AV17" i="1"/>
  <c r="AO17" i="1"/>
  <c r="AN17" i="1"/>
  <c r="AW17" i="1" s="1"/>
  <c r="AV16" i="1"/>
  <c r="AW16" i="1" s="1"/>
  <c r="AO16" i="1"/>
  <c r="AP16" i="1" s="1"/>
  <c r="AN16" i="1"/>
  <c r="AV15" i="1"/>
  <c r="AP15" i="1"/>
  <c r="AO15" i="1"/>
  <c r="AN15" i="1"/>
  <c r="AW15" i="1" s="1"/>
  <c r="AV14" i="1"/>
  <c r="AW14" i="1" s="1"/>
  <c r="AO14" i="1"/>
  <c r="AP14" i="1" s="1"/>
  <c r="AN14" i="1"/>
  <c r="AW13" i="1"/>
  <c r="AV13" i="1"/>
  <c r="AO13" i="1"/>
  <c r="AN13" i="1"/>
  <c r="AV12" i="1"/>
  <c r="AP12" i="1"/>
  <c r="AO12" i="1"/>
  <c r="AN12" i="1"/>
  <c r="AW12" i="1" s="1"/>
  <c r="AV11" i="1"/>
  <c r="AW11" i="1" s="1"/>
  <c r="AO11" i="1"/>
  <c r="AP11" i="1" s="1"/>
  <c r="AN11" i="1"/>
  <c r="AV10" i="1"/>
  <c r="AP10" i="1"/>
  <c r="AO10" i="1"/>
  <c r="AN10" i="1"/>
  <c r="AW10" i="1" s="1"/>
  <c r="AV9" i="1"/>
  <c r="AW9" i="1" s="1"/>
  <c r="AO9" i="1"/>
  <c r="AP9" i="1" s="1"/>
  <c r="AN9" i="1"/>
  <c r="AW8" i="1"/>
  <c r="AV8" i="1"/>
  <c r="AO8" i="1"/>
  <c r="AN8" i="1"/>
  <c r="AV7" i="1"/>
  <c r="AP7" i="1"/>
  <c r="AO7" i="1"/>
  <c r="AN7" i="1"/>
  <c r="AW7" i="1" s="1"/>
  <c r="AV6" i="1"/>
  <c r="AW6" i="1" s="1"/>
  <c r="AO6" i="1"/>
  <c r="AN6" i="1"/>
</calcChain>
</file>

<file path=xl/comments1.xml><?xml version="1.0" encoding="utf-8"?>
<comments xmlns="http://schemas.openxmlformats.org/spreadsheetml/2006/main">
  <authors>
    <author>Martha Martinez Licetti</author>
    <author>Sara Nyman</author>
    <author>SSolidoro</author>
  </authors>
  <commentList>
    <comment ref="C5" authorId="0" shapeId="0">
      <text>
        <r>
          <rPr>
            <b/>
            <sz val="9"/>
            <color indexed="81"/>
            <rFont val="Tahoma"/>
            <family val="2"/>
          </rPr>
          <t>Martha Martinez Licetti:</t>
        </r>
        <r>
          <rPr>
            <sz val="9"/>
            <color indexed="81"/>
            <rFont val="Tahoma"/>
            <family val="2"/>
          </rPr>
          <t xml:space="preserve">
get sector classification if possible. See comment on market . Sector and market differ always</t>
        </r>
      </text>
    </comment>
    <comment ref="F5" authorId="0" shapeId="0">
      <text>
        <r>
          <rPr>
            <b/>
            <sz val="9"/>
            <color indexed="81"/>
            <rFont val="Tahoma"/>
            <family val="2"/>
          </rPr>
          <t>Martha Martinez Licetti:</t>
        </r>
        <r>
          <rPr>
            <sz val="9"/>
            <color indexed="81"/>
            <rFont val="Tahoma"/>
            <family val="2"/>
          </rPr>
          <t xml:space="preserve">
Pls this needs to be as precised as possible. We need to map it ideally to custom data so getting the exact product were the cartel takes place.  </t>
        </r>
      </text>
    </comment>
    <comment ref="AQ6" authorId="1" shapeId="0">
      <text>
        <r>
          <rPr>
            <b/>
            <sz val="9"/>
            <color indexed="81"/>
            <rFont val="Tahoma"/>
            <family val="2"/>
          </rPr>
          <t>Sara Nyman:</t>
        </r>
        <r>
          <rPr>
            <sz val="9"/>
            <color indexed="81"/>
            <rFont val="Tahoma"/>
            <family val="2"/>
          </rPr>
          <t xml:space="preserve">
Thambazini</t>
        </r>
      </text>
    </comment>
    <comment ref="K12" authorId="1" shapeId="0">
      <text>
        <r>
          <rPr>
            <b/>
            <sz val="9"/>
            <color indexed="81"/>
            <rFont val="Tahoma"/>
            <family val="2"/>
          </rPr>
          <t>Sara Nyman:</t>
        </r>
        <r>
          <rPr>
            <sz val="9"/>
            <color indexed="81"/>
            <rFont val="Tahoma"/>
            <family val="2"/>
          </rPr>
          <t xml:space="preserve">
Start of investigation
</t>
        </r>
      </text>
    </comment>
    <comment ref="G13" authorId="1" shapeId="0">
      <text>
        <r>
          <rPr>
            <b/>
            <sz val="9"/>
            <color indexed="81"/>
            <rFont val="Tahoma"/>
            <family val="2"/>
          </rPr>
          <t>Sara Nyman:</t>
        </r>
        <r>
          <rPr>
            <sz val="9"/>
            <color indexed="81"/>
            <rFont val="Tahoma"/>
            <family val="2"/>
          </rPr>
          <t xml:space="preserve">
Sara Nyman:
ANSAC, a Webb-Pomerene Association,2 is a cartel that
operates in contravention of section 4(1)(b)(i) of the Act and that it was aided
and abetted in that conduct by CHC Global, a South African company, which
acted as ANSAC’s agent in distributing ANSAC’s members’ products within
South Africa.</t>
        </r>
      </text>
    </comment>
    <comment ref="I20" authorId="2" shapeId="0">
      <text>
        <r>
          <rPr>
            <b/>
            <sz val="9"/>
            <color indexed="81"/>
            <rFont val="Tahoma"/>
            <family val="2"/>
          </rPr>
          <t>SSolidoro:</t>
        </r>
        <r>
          <rPr>
            <sz val="9"/>
            <color indexed="81"/>
            <rFont val="Tahoma"/>
            <family val="2"/>
          </rPr>
          <t xml:space="preserve">
34 years!! 6 years for Conrite Walls </t>
        </r>
      </text>
    </comment>
    <comment ref="C21" authorId="1" shapeId="0">
      <text>
        <r>
          <rPr>
            <b/>
            <sz val="9"/>
            <color indexed="81"/>
            <rFont val="Tahoma"/>
            <family val="2"/>
          </rPr>
          <t>Sara Nyman:</t>
        </r>
        <r>
          <rPr>
            <sz val="9"/>
            <color indexed="81"/>
            <rFont val="Tahoma"/>
            <family val="2"/>
          </rPr>
          <t xml:space="preserve">
Perhaps combine these
?
</t>
        </r>
      </text>
    </comment>
    <comment ref="I24" authorId="2" shapeId="0">
      <text>
        <r>
          <rPr>
            <b/>
            <sz val="9"/>
            <color indexed="81"/>
            <rFont val="Tahoma"/>
            <family val="2"/>
          </rPr>
          <t>SSolidoro:</t>
        </r>
        <r>
          <rPr>
            <sz val="9"/>
            <color indexed="81"/>
            <rFont val="Tahoma"/>
            <family val="2"/>
          </rPr>
          <t xml:space="preserve">
The Commission's investigation revealed that the cartel may have existed from the 1990s to 2008. However, the complaint referral was limited to conduct which occurred between 2004 and 2006</t>
        </r>
      </text>
    </comment>
    <comment ref="F25" authorId="2" shapeId="0">
      <text>
        <r>
          <rPr>
            <b/>
            <sz val="9"/>
            <color indexed="81"/>
            <rFont val="Tahoma"/>
            <family val="2"/>
          </rPr>
          <t>SSolidoro:</t>
        </r>
        <r>
          <rPr>
            <sz val="9"/>
            <color indexed="81"/>
            <rFont val="Tahoma"/>
            <family val="2"/>
          </rPr>
          <t xml:space="preserve">
Polyvinylchloride (‘PVC’) and High Density Polyethylene (‘HDPE')</t>
        </r>
      </text>
    </comment>
    <comment ref="I25" authorId="2" shapeId="0">
      <text>
        <r>
          <rPr>
            <b/>
            <sz val="9"/>
            <color indexed="81"/>
            <rFont val="Tahoma"/>
            <family val="2"/>
          </rPr>
          <t>SSolidoro:</t>
        </r>
        <r>
          <rPr>
            <sz val="9"/>
            <color indexed="81"/>
            <rFont val="Tahoma"/>
            <family val="2"/>
          </rPr>
          <t xml:space="preserve">
MacNeil: from February 2007 to October 2007; Amitech: from May 2004 to October 2007; Petzetakis: from 2001 to October 2007</t>
        </r>
      </text>
    </comment>
    <comment ref="J25" authorId="1" shapeId="0">
      <text>
        <r>
          <rPr>
            <b/>
            <sz val="9"/>
            <color indexed="81"/>
            <rFont val="Tahoma"/>
            <family val="2"/>
          </rPr>
          <t>Sara Nyman:</t>
        </r>
        <r>
          <rPr>
            <sz val="9"/>
            <color indexed="81"/>
            <rFont val="Tahoma"/>
            <family val="2"/>
          </rPr>
          <t xml:space="preserve">
There is general acceptance by all that a cartel existed in this industry and that it has existed for a considerable time, preceding the commencement of the Act. One witness testified that when he joined the industry in 1969 the cartel was known to be in existence.5 In its most recent form, which appears to date back to at least the 1990’s the cartel comprised three firms at its core, DPI, Marley and Petzetakis or their predecessors.6</t>
        </r>
      </text>
    </comment>
    <comment ref="AX31" authorId="1" shapeId="0">
      <text>
        <r>
          <rPr>
            <b/>
            <sz val="9"/>
            <color indexed="81"/>
            <rFont val="Tahoma"/>
            <family val="2"/>
          </rPr>
          <t>Sara Nyman:</t>
        </r>
        <r>
          <rPr>
            <sz val="9"/>
            <color indexed="81"/>
            <rFont val="Tahoma"/>
            <family val="2"/>
          </rPr>
          <t xml:space="preserve">
See Mittal / Scaw documents
As outlined below </t>
        </r>
      </text>
    </comment>
    <comment ref="I32" authorId="1" shapeId="0">
      <text>
        <r>
          <rPr>
            <b/>
            <sz val="9"/>
            <color indexed="81"/>
            <rFont val="Tahoma"/>
            <family val="2"/>
          </rPr>
          <t>Sara Nyman:</t>
        </r>
        <r>
          <rPr>
            <sz val="9"/>
            <color indexed="81"/>
            <rFont val="Tahoma"/>
            <family val="2"/>
          </rPr>
          <t xml:space="preserve">
Renewable 5 year agreement
</t>
        </r>
      </text>
    </comment>
    <comment ref="AZ36" authorId="1" shapeId="0">
      <text>
        <r>
          <rPr>
            <b/>
            <sz val="9"/>
            <color indexed="81"/>
            <rFont val="Tahoma"/>
            <family val="2"/>
          </rPr>
          <t>Sara Nyman:</t>
        </r>
        <r>
          <rPr>
            <sz val="9"/>
            <color indexed="81"/>
            <rFont val="Tahoma"/>
            <family val="2"/>
          </rPr>
          <t xml:space="preserve">
http://maravi.blogspot.com/2010/11/mng-egg-and-poultry-cartels-in-wings.html</t>
        </r>
      </text>
    </comment>
    <comment ref="AR41" authorId="1" shapeId="0">
      <text>
        <r>
          <rPr>
            <b/>
            <sz val="9"/>
            <color indexed="81"/>
            <rFont val="Tahoma"/>
            <family val="2"/>
          </rPr>
          <t>Sara Nyman:</t>
        </r>
        <r>
          <rPr>
            <sz val="9"/>
            <color indexed="81"/>
            <rFont val="Tahoma"/>
            <family val="2"/>
          </rPr>
          <t xml:space="preserve">
Grain Storage Industry
</t>
        </r>
      </text>
    </comment>
    <comment ref="I43" authorId="1" shapeId="0">
      <text>
        <r>
          <rPr>
            <b/>
            <sz val="9"/>
            <color indexed="81"/>
            <rFont val="Tahoma"/>
            <family val="2"/>
          </rPr>
          <t>Sara Nyman:Note Carolina agreement gives 1998 as start date
Mncube 2014 gives 1996</t>
        </r>
      </text>
    </comment>
    <comment ref="AY43" authorId="1" shapeId="0">
      <text>
        <r>
          <rPr>
            <b/>
            <sz val="9"/>
            <color indexed="81"/>
            <rFont val="Tahoma"/>
            <family val="2"/>
          </rPr>
          <t>Sara Nyman:</t>
        </r>
        <r>
          <rPr>
            <sz val="9"/>
            <color indexed="81"/>
            <rFont val="Tahoma"/>
            <family val="2"/>
          </rPr>
          <t xml:space="preserve">
(Tiger granted  partial immunity)</t>
        </r>
      </text>
    </comment>
    <comment ref="AZ45" authorId="1" shapeId="0">
      <text>
        <r>
          <rPr>
            <b/>
            <sz val="9"/>
            <color indexed="81"/>
            <rFont val="Tahoma"/>
            <family val="2"/>
          </rPr>
          <t>Sara Nyman:</t>
        </r>
        <r>
          <rPr>
            <sz val="9"/>
            <color indexed="81"/>
            <rFont val="Tahoma"/>
            <family val="2"/>
          </rPr>
          <t xml:space="preserve">
http://maravi.blogspot.com/2010/11/mng-egg-and-poultry-cartels-in-wings.html</t>
        </r>
      </text>
    </comment>
    <comment ref="I46" authorId="1" shapeId="0">
      <text>
        <r>
          <rPr>
            <b/>
            <sz val="9"/>
            <color indexed="81"/>
            <rFont val="Tahoma"/>
            <family val="2"/>
          </rPr>
          <t>Sara Nyman:</t>
        </r>
        <r>
          <rPr>
            <sz val="9"/>
            <color indexed="81"/>
            <rFont val="Tahoma"/>
            <family val="2"/>
          </rPr>
          <t xml:space="preserve">
Mncube 2014 gives 1996</t>
        </r>
      </text>
    </comment>
    <comment ref="AY46" authorId="1" shapeId="0">
      <text>
        <r>
          <rPr>
            <b/>
            <sz val="9"/>
            <color indexed="81"/>
            <rFont val="Tahoma"/>
            <family val="2"/>
          </rPr>
          <t>Sara Nyman:</t>
        </r>
        <r>
          <rPr>
            <sz val="9"/>
            <color indexed="81"/>
            <rFont val="Tahoma"/>
            <family val="2"/>
          </rPr>
          <t xml:space="preserve">
(Tiger granted  partial immunity)</t>
        </r>
      </text>
    </comment>
    <comment ref="AY47" authorId="1" shapeId="0">
      <text>
        <r>
          <rPr>
            <b/>
            <sz val="9"/>
            <color indexed="81"/>
            <rFont val="Tahoma"/>
            <family val="2"/>
          </rPr>
          <t>Sara Nyman:</t>
        </r>
        <r>
          <rPr>
            <sz val="9"/>
            <color indexed="81"/>
            <rFont val="Tahoma"/>
            <family val="2"/>
          </rPr>
          <t xml:space="preserve">
 (Premier only)</t>
        </r>
      </text>
    </comment>
    <comment ref="AZ48" authorId="1" shapeId="0">
      <text>
        <r>
          <rPr>
            <b/>
            <sz val="9"/>
            <color indexed="81"/>
            <rFont val="Tahoma"/>
            <family val="2"/>
          </rPr>
          <t>Sara Nyman:</t>
        </r>
        <r>
          <rPr>
            <sz val="9"/>
            <color indexed="81"/>
            <rFont val="Tahoma"/>
            <family val="2"/>
          </rPr>
          <t xml:space="preserve">
Leniency granted </t>
        </r>
      </text>
    </comment>
    <comment ref="K60" authorId="1" shapeId="0">
      <text>
        <r>
          <rPr>
            <b/>
            <sz val="9"/>
            <color indexed="81"/>
            <rFont val="Tahoma"/>
            <family val="2"/>
          </rPr>
          <t>Sara Nyman:</t>
        </r>
        <r>
          <rPr>
            <sz val="9"/>
            <color indexed="81"/>
            <rFont val="Tahoma"/>
            <family val="2"/>
          </rPr>
          <t xml:space="preserve">
Jan 2010</t>
        </r>
      </text>
    </comment>
    <comment ref="H63" authorId="1" shapeId="0">
      <text>
        <r>
          <rPr>
            <b/>
            <sz val="9"/>
            <color indexed="81"/>
            <rFont val="Tahoma"/>
            <family val="2"/>
          </rPr>
          <t>Sara Nyman:</t>
        </r>
        <r>
          <rPr>
            <sz val="9"/>
            <color indexed="81"/>
            <rFont val="Tahoma"/>
            <family val="2"/>
          </rPr>
          <t xml:space="preserve">
At least 13 + (through AECMSA)</t>
        </r>
      </text>
    </comment>
    <comment ref="H66" authorId="1" shapeId="0">
      <text>
        <r>
          <rPr>
            <b/>
            <sz val="9"/>
            <color indexed="81"/>
            <rFont val="Tahoma"/>
            <family val="2"/>
          </rPr>
          <t>Sara Nyman:</t>
        </r>
        <r>
          <rPr>
            <sz val="9"/>
            <color indexed="81"/>
            <rFont val="Tahoma"/>
            <family val="2"/>
          </rPr>
          <t xml:space="preserve">
28 according to  http://www.competition.org.za/review/2015/11/20/multi-firm-cartels-collusive-tendering-in-furniture-removal-markets-in-sa</t>
        </r>
      </text>
    </comment>
    <comment ref="G71" authorId="1" shapeId="0">
      <text>
        <r>
          <rPr>
            <b/>
            <sz val="9"/>
            <color indexed="81"/>
            <rFont val="Tahoma"/>
            <family val="2"/>
          </rPr>
          <t>Sara Nyman:</t>
        </r>
        <r>
          <rPr>
            <sz val="9"/>
            <color indexed="81"/>
            <rFont val="Tahoma"/>
            <family val="2"/>
          </rPr>
          <t xml:space="preserve">
SA to UK route
</t>
        </r>
      </text>
    </comment>
    <comment ref="H71" authorId="1" shapeId="0">
      <text>
        <r>
          <rPr>
            <b/>
            <sz val="9"/>
            <color indexed="81"/>
            <rFont val="Tahoma"/>
            <family val="2"/>
          </rPr>
          <t>Sara Nyman:</t>
        </r>
        <r>
          <rPr>
            <sz val="9"/>
            <color indexed="81"/>
            <rFont val="Tahoma"/>
            <family val="2"/>
          </rPr>
          <t xml:space="preserve">
Plus Virgin</t>
        </r>
      </text>
    </comment>
    <comment ref="AQ72" authorId="2" shapeId="0">
      <text>
        <r>
          <rPr>
            <b/>
            <sz val="9"/>
            <color indexed="81"/>
            <rFont val="Tahoma"/>
            <family val="2"/>
          </rPr>
          <t>SSolidoro:</t>
        </r>
        <r>
          <rPr>
            <sz val="9"/>
            <color indexed="81"/>
            <rFont val="Tahoma"/>
            <family val="2"/>
          </rPr>
          <t xml:space="preserve">
One of the few (among the most recent) international cartel cases</t>
        </r>
      </text>
    </comment>
    <comment ref="AR72" authorId="1" shapeId="0">
      <text>
        <r>
          <rPr>
            <b/>
            <sz val="9"/>
            <color indexed="81"/>
            <rFont val="Tahoma"/>
            <family val="2"/>
          </rPr>
          <t>Sara Nyman:</t>
        </r>
        <r>
          <rPr>
            <sz val="9"/>
            <color indexed="81"/>
            <rFont val="Tahoma"/>
            <family val="2"/>
          </rPr>
          <t xml:space="preserve">
IATA</t>
        </r>
      </text>
    </comment>
    <comment ref="F75" authorId="1" shapeId="0">
      <text>
        <r>
          <rPr>
            <b/>
            <sz val="9"/>
            <color indexed="81"/>
            <rFont val="Tahoma"/>
            <family val="2"/>
          </rPr>
          <t>Sara Nyman:</t>
        </r>
        <r>
          <rPr>
            <sz val="9"/>
            <color indexed="81"/>
            <rFont val="Tahoma"/>
            <family val="2"/>
          </rPr>
          <t xml:space="preserve">
In the case of SAA, this settlement agreement also settles [two other] cases against the airline with regards to collusion concerning international air cargo surcharges and domestic route prices and pricing strategies during the 2010 soccer World Cup,” the commission said.
</t>
        </r>
      </text>
    </comment>
    <comment ref="H81" authorId="1" shapeId="0">
      <text>
        <r>
          <rPr>
            <b/>
            <sz val="9"/>
            <color indexed="81"/>
            <rFont val="Tahoma"/>
            <family val="2"/>
          </rPr>
          <t>Sara Nyman:</t>
        </r>
        <r>
          <rPr>
            <sz val="9"/>
            <color indexed="81"/>
            <rFont val="Tahoma"/>
            <family val="2"/>
          </rPr>
          <t xml:space="preserve">
At least 25
http://www.saflii.org/za/cases/ZACT/2015/17.html </t>
        </r>
      </text>
    </comment>
    <comment ref="I81" authorId="1" shapeId="0">
      <text>
        <r>
          <rPr>
            <b/>
            <sz val="9"/>
            <color indexed="81"/>
            <rFont val="Tahoma"/>
            <family val="2"/>
          </rPr>
          <t>Sara Nyman:</t>
        </r>
        <r>
          <rPr>
            <sz val="9"/>
            <color indexed="81"/>
            <rFont val="Tahoma"/>
            <family val="2"/>
          </rPr>
          <t xml:space="preserve">
Note later data refers to end date of 2014 
http://www.compcom.co.za/wp-content/uploads/2015/01/Referrals-of-four-cartel-cases-01-June-2015.pdf</t>
        </r>
      </text>
    </comment>
    <comment ref="K81" authorId="1" shapeId="0">
      <text>
        <r>
          <rPr>
            <b/>
            <sz val="9"/>
            <color indexed="81"/>
            <rFont val="Tahoma"/>
            <family val="2"/>
          </rPr>
          <t>Sara Nyman:</t>
        </r>
        <r>
          <rPr>
            <sz val="9"/>
            <color indexed="81"/>
            <rFont val="Tahoma"/>
            <family val="2"/>
          </rPr>
          <t xml:space="preserve">
Note later data refers to end date of 2014 
http://www.compcom.co.za/wp-content/uploads/2015/01/Referrals-of-four-cartel-cases-01-June-2015.pdf</t>
        </r>
      </text>
    </comment>
    <comment ref="K129" authorId="1" shapeId="0">
      <text>
        <r>
          <rPr>
            <b/>
            <sz val="9"/>
            <color indexed="81"/>
            <rFont val="Tahoma"/>
            <family val="2"/>
          </rPr>
          <t>Sara Nyman:</t>
        </r>
        <r>
          <rPr>
            <sz val="9"/>
            <color indexed="81"/>
            <rFont val="Tahoma"/>
            <family val="2"/>
          </rPr>
          <t xml:space="preserve">
Start of investigation
</t>
        </r>
      </text>
    </comment>
    <comment ref="K130" authorId="1" shapeId="0">
      <text>
        <r>
          <rPr>
            <b/>
            <sz val="9"/>
            <color indexed="81"/>
            <rFont val="Tahoma"/>
            <family val="2"/>
          </rPr>
          <t>Sara Nyman:</t>
        </r>
        <r>
          <rPr>
            <sz val="9"/>
            <color indexed="81"/>
            <rFont val="Tahoma"/>
            <family val="2"/>
          </rPr>
          <t xml:space="preserve">
Jan 2010</t>
        </r>
      </text>
    </comment>
  </commentList>
</comments>
</file>

<file path=xl/sharedStrings.xml><?xml version="1.0" encoding="utf-8"?>
<sst xmlns="http://schemas.openxmlformats.org/spreadsheetml/2006/main" count="1030" uniqueCount="613">
  <si>
    <t>SOUTH AFRICA DOMESTIC CARTEL DATABASE (2005 - 2015)</t>
  </si>
  <si>
    <t>RED = info which has changed since sending to South Africa</t>
  </si>
  <si>
    <t>Date refers to end date</t>
  </si>
  <si>
    <t>Leniency Application</t>
  </si>
  <si>
    <t>Count</t>
  </si>
  <si>
    <t>ID</t>
  </si>
  <si>
    <t xml:space="preserve">Sector </t>
  </si>
  <si>
    <t>New classification</t>
  </si>
  <si>
    <t>Example Case Title</t>
  </si>
  <si>
    <t>Market (s) where agreement allegedly takes place</t>
  </si>
  <si>
    <t>Type of agreement 2/</t>
  </si>
  <si>
    <t>Number of firms participating in the alleged agreement</t>
  </si>
  <si>
    <t>Duration of cartel (period in which the agreement took place)</t>
  </si>
  <si>
    <t>Start date of first episode</t>
  </si>
  <si>
    <t>End date of last episode</t>
  </si>
  <si>
    <t>2000 plus leniency</t>
  </si>
  <si>
    <t>2001 plus leniency</t>
  </si>
  <si>
    <t>2002 plus leniency</t>
  </si>
  <si>
    <t>2003 plus leniency</t>
  </si>
  <si>
    <t>2004 plus leniency</t>
  </si>
  <si>
    <t>2005 plus leniency</t>
  </si>
  <si>
    <t>2006 plus leniency</t>
  </si>
  <si>
    <t>2007 plus leniency</t>
  </si>
  <si>
    <t>2008 plus leniency</t>
  </si>
  <si>
    <t>2009 plus leniency</t>
  </si>
  <si>
    <t>2010 plus leniency</t>
  </si>
  <si>
    <t>2011 plus leniency</t>
  </si>
  <si>
    <t>2012 plus leniency</t>
  </si>
  <si>
    <t>2013 plus leniency</t>
  </si>
  <si>
    <t>Duration (years)</t>
  </si>
  <si>
    <t>Duration of those where duration is known</t>
  </si>
  <si>
    <t>Scope of cartel (international, national, subnational/local)</t>
  </si>
  <si>
    <t>Participation of a Trade Association in the alleged agreement</t>
  </si>
  <si>
    <t>Trade association count</t>
  </si>
  <si>
    <t>Participation of SOE or public bodies in the alleged agreement (*)</t>
  </si>
  <si>
    <t>Leniency application</t>
  </si>
  <si>
    <t>Count Leniency</t>
  </si>
  <si>
    <t>CHECK</t>
  </si>
  <si>
    <t>Name of firm submitting leniency application</t>
  </si>
  <si>
    <t>Number of Applicants Admitted to Leniency</t>
  </si>
  <si>
    <t>Date of leniency application</t>
  </si>
  <si>
    <t>Firms involved</t>
  </si>
  <si>
    <t>Participated in other cartel</t>
  </si>
  <si>
    <t>Count - participated in other cartel (ALL including same sector/same procedure)</t>
  </si>
  <si>
    <t>Count - participated in other cartel - different sector / different procedure</t>
  </si>
  <si>
    <t>Name of firm participating in other cartel</t>
  </si>
  <si>
    <t>Overcharge</t>
  </si>
  <si>
    <t>Link 1</t>
  </si>
  <si>
    <t>Notes / Link 2</t>
  </si>
  <si>
    <t>Food - Livestock</t>
  </si>
  <si>
    <t>Agricultural inputs</t>
  </si>
  <si>
    <t>Competition Commission v Wes Enterprises (Pty) Ltd</t>
  </si>
  <si>
    <t>Sale of Cattle Feed</t>
  </si>
  <si>
    <t>Price Fixing; Market Division</t>
  </si>
  <si>
    <t>Unknown - 2009?</t>
  </si>
  <si>
    <t>Unknown</t>
  </si>
  <si>
    <t>Local</t>
  </si>
  <si>
    <t>Wes Enterprises (Pty) Ltd; MGK Operating Company (Pty) Ltd</t>
  </si>
  <si>
    <t>http://www.comptrib.co.za/assets/Uploads/017517-Wes.pdf</t>
  </si>
  <si>
    <t>Intermediate Inputs - Fertiliser</t>
  </si>
  <si>
    <t>Competition Commission v Sasol</t>
  </si>
  <si>
    <t>Nitrogenous fertilizer, including LAN</t>
  </si>
  <si>
    <t>Price Fixing, market allocation and collusive tendering. Plus Sasol became sole supplier of LAN</t>
  </si>
  <si>
    <t>1996 - 2004</t>
  </si>
  <si>
    <t>National</t>
  </si>
  <si>
    <t xml:space="preserve">Yes, Export Club, FSSA, NBC, IPC </t>
  </si>
  <si>
    <t>Sasol, Omnia and Yara</t>
  </si>
  <si>
    <t>Yes</t>
  </si>
  <si>
    <t>Sasol</t>
  </si>
  <si>
    <t>http://www.compcom.co.za/wp-content/uploads/2014/09/06-May-09-Sasol-settles-fertiliser-case-with-Competition-Commission-to-pay-R188-million.pdf</t>
  </si>
  <si>
    <t>Intermediate Inputs - Fertiliser + Animal Feed</t>
  </si>
  <si>
    <t>Competition Commission v Foskor (Pty) Ltd</t>
  </si>
  <si>
    <t>Phosphoric Acid</t>
  </si>
  <si>
    <t>Price Fixing</t>
  </si>
  <si>
    <t>-</t>
  </si>
  <si>
    <t>No</t>
  </si>
  <si>
    <t>Yes - Foskor majority owned by State’s Industrial Development
Corporation</t>
  </si>
  <si>
    <t>Foskor</t>
  </si>
  <si>
    <t>2008 - Following investigation</t>
  </si>
  <si>
    <t>Foskor; Sasol</t>
  </si>
  <si>
    <t>http://www.comptrib.co.za/assets/Uploads/43CRAug10-Foskor-CO.pdf</t>
  </si>
  <si>
    <t>http://www.saflii.org/za/cases/ZACT/2009/33.rtf</t>
  </si>
  <si>
    <t>Foskor and Sasol's capacity is over 80%</t>
  </si>
  <si>
    <t>Intermediate Inputs - Automotive</t>
  </si>
  <si>
    <t>Automotive related inputs</t>
  </si>
  <si>
    <t>Competition Commission v CBC Fasteners (Pty) Ltd</t>
  </si>
  <si>
    <t>Nuts and bolts for automotive industry</t>
  </si>
  <si>
    <t>2000-</t>
  </si>
  <si>
    <t>Nedschroef; CBC Fasteners; Teamcor</t>
  </si>
  <si>
    <t>http://www.comptrib.co.za/assets/Uploads/Case-Documents/113CRNov07.pdf</t>
  </si>
  <si>
    <t>Intermediate Inputs - Automotive parts</t>
  </si>
  <si>
    <t>Competition Commission v Bridgestone SA</t>
  </si>
  <si>
    <t>Tyres - Fixing prices and allocating customers in the supply of Bridgestone tyres (TBR/S and retreaded tyres)</t>
  </si>
  <si>
    <t>Price Fixing; Market Division; Bid Rigging</t>
  </si>
  <si>
    <t>2002-2007</t>
  </si>
  <si>
    <t>Natioanl</t>
  </si>
  <si>
    <t>ATT</t>
  </si>
  <si>
    <t>2007 - prior to investigation</t>
  </si>
  <si>
    <t>Auto and Truck Tyres CC (ATT); Bridgestone South Africa (Pty) Ltd; Maxiprest Tyres (Pty) Ltd</t>
  </si>
  <si>
    <t>Bridgestone</t>
  </si>
  <si>
    <t>http://www.comptrib.co.za/assets/Uploads/92CRDec09-Bridgestone-CO.pdf</t>
  </si>
  <si>
    <t>Competition Commission v Apollo Tyres South Africa (Pty) Ltd</t>
  </si>
  <si>
    <t>Tyres - manufactuiring and supply of passenger tyres, light truck/commercial
tyres, trucks and bus tyres, off the road tyres, agricultural tyres and earthmover tyres in
South Africa. Main customers: tyre dealers , vehicle manufacturers and government for state owned vehicles through a
tender process managed by the State Tender Board.</t>
  </si>
  <si>
    <t>1999-2007</t>
  </si>
  <si>
    <t>South African Tyre Manufacturers Conference used as a platform for discussion</t>
  </si>
  <si>
    <t xml:space="preserve">2010 - following investigation </t>
  </si>
  <si>
    <t>Bridgestone; Apollo; Goodyear; Continental</t>
  </si>
  <si>
    <t>http://www.compcom.co.za/wp-content/uploads/2014/09/Final-Media-ReleaseApollo-Tyres.pdf</t>
  </si>
  <si>
    <t>http://www.comptrib.co.za/assets/Uploads/56CRAug10-apollo-co.pdf</t>
  </si>
  <si>
    <t>Intermediate Inputs - Plastic</t>
  </si>
  <si>
    <t>Chemical and Plastic inputs for manufacturing</t>
  </si>
  <si>
    <t>Competition Commission v Safripol (Pty) Ltd</t>
  </si>
  <si>
    <t>Plastic Polymers</t>
  </si>
  <si>
    <t>1994-2007</t>
  </si>
  <si>
    <t>Safripol (Pty) Ltd; Sasol Chemical Industries Ltd</t>
  </si>
  <si>
    <t>http://www.saflii.org/za/cases/ZACT/2010/57.html</t>
  </si>
  <si>
    <t>Intermediate Inputs - Soda Ash (input for glass)</t>
  </si>
  <si>
    <t>Competition Commission v  American Natural Soda Ash Corporation and CHC Global (Pty) Ltd</t>
  </si>
  <si>
    <t>Soda Ash</t>
  </si>
  <si>
    <t>ANSAC - international distribution arm for 3 US manufacturers  - but it is a private corporation</t>
  </si>
  <si>
    <t>American Natural Soda Ash Corporation; CHC Global (Pty) Ltd</t>
  </si>
  <si>
    <t>http://www.reuters.com/article/2008/11/04/safrica-sodaash-idUSL45044520081104</t>
  </si>
  <si>
    <t>Intermediate Inputs - Bricks</t>
  </si>
  <si>
    <t>Construction inputs and scrap metal</t>
  </si>
  <si>
    <t>Competition Commission v Western Granite Bricks (Pty) Ltd</t>
  </si>
  <si>
    <t>Manufacture and Supply of face bricks</t>
  </si>
  <si>
    <t>2005-2012</t>
  </si>
  <si>
    <t>Local - Western Cape</t>
  </si>
  <si>
    <t>Western Granite Bricks (Pty) Ltd; Columbia DBL (Pty) Ltd</t>
  </si>
  <si>
    <t>Inca, Western Granite</t>
  </si>
  <si>
    <t>http://saflii.org/za/cases/ZACT/2015/24.html</t>
  </si>
  <si>
    <t>Competition Commission v MVA Bricks (Pty) Ltd</t>
  </si>
  <si>
    <t>Generic Paving Bricks</t>
  </si>
  <si>
    <t>2001-2008</t>
  </si>
  <si>
    <t>Aveng (Infraset)</t>
  </si>
  <si>
    <t>2008 - prior to investigation</t>
  </si>
  <si>
    <t>Infraset (subsidiary of Aveng Africa Limited); MVA Bricks (Pty) Ltd; Bosun Brick; Cast Industries; Concor Technicrete; Vibro Bricks</t>
  </si>
  <si>
    <t>Aveng Africa Limited</t>
  </si>
  <si>
    <t>http://www.saflii.org/za/cases/ZACT/2013/17.html</t>
  </si>
  <si>
    <t>Intermediate Inputs - Cement</t>
  </si>
  <si>
    <t>Competition Commission v Lafarge Industries South Africa (Pty) Ltd</t>
  </si>
  <si>
    <t>Cement</t>
  </si>
  <si>
    <t>1999-2009</t>
  </si>
  <si>
    <t>Yes - C&amp;CI</t>
  </si>
  <si>
    <t>PPC</t>
  </si>
  <si>
    <t>2009 - following execution of search warrants</t>
  </si>
  <si>
    <t>Pretoria Portland Cement Company Ltd; Lafarge Industries South Africa (Pty) Ltd; AfriSam South Africa (pty0 Ltd; National Portland Cement Cimpor (Pty) Ltd; Slagment (Pty) Ltd</t>
  </si>
  <si>
    <t>7.5%-9.7% (Govinda et al, 2014)</t>
  </si>
  <si>
    <t>http://www.comptrib.co.za/assets/Uploads/23CRMar12.pdf</t>
  </si>
  <si>
    <t>http://www.saflii.org/za/cases/ZACT/2011/98.html</t>
  </si>
  <si>
    <t>Intermediate Inputs - Concrete Products</t>
  </si>
  <si>
    <t>Competition Commission v Inca Concrete Products (Pty) Ltd</t>
  </si>
  <si>
    <t>Manufacture of Face Brick; Manufacture and Supply of Paving Brick Products</t>
  </si>
  <si>
    <t xml:space="preserve">Agreements to exit alternate markets </t>
  </si>
  <si>
    <t>Inca Concrete Products (Pty) Ltd; Western Granite</t>
  </si>
  <si>
    <t>http://www.comptrib.co.za/assets/Uploads/Consent-Agreement-020073.pdf</t>
  </si>
  <si>
    <t>Concrete and Masonry Products</t>
  </si>
  <si>
    <t>Customer allocation</t>
  </si>
  <si>
    <t>2001-2011</t>
  </si>
  <si>
    <t>Inca Concrete Products (Pty) Ltd; Columbia DBL (Pty) Ltd; Cape Brick (Pty) Ltd; Western Granite</t>
  </si>
  <si>
    <t>Inca, Colombia</t>
  </si>
  <si>
    <t>Bond Pavers and Interlock Markets</t>
  </si>
  <si>
    <t xml:space="preserve">Price fixing,  and agreements to exit upstream markets </t>
  </si>
  <si>
    <t xml:space="preserve">Inca Concrete Products (Pty) Ltd; Columbia DBL (Pty) Ltd; </t>
  </si>
  <si>
    <t xml:space="preserve">Competition Commission
 vs Southern Pipeline Contractors Concrite Walls (Pty) Ltd </t>
  </si>
  <si>
    <t>Supply of Precast Concrete (Pipes, Culverts and Manholes)</t>
  </si>
  <si>
    <t>Price Fixing; Bid Rigging; Geographic Market Sharing</t>
  </si>
  <si>
    <t>1973-2007</t>
  </si>
  <si>
    <t>National and Regional</t>
  </si>
  <si>
    <t xml:space="preserve">No </t>
  </si>
  <si>
    <t>Murray and Roberts (Rocla)</t>
  </si>
  <si>
    <r>
      <rPr>
        <sz val="11"/>
        <color theme="1"/>
        <rFont val="Times New Roman"/>
        <family val="1"/>
      </rPr>
      <t xml:space="preserve">2007 </t>
    </r>
    <r>
      <rPr>
        <sz val="11"/>
        <color rgb="FFFF0000"/>
        <rFont val="Times New Roman"/>
        <family val="1"/>
      </rPr>
      <t>- prior to investigation</t>
    </r>
  </si>
  <si>
    <t xml:space="preserve">Rocla (M&amp;R), Southern Pipeline Contractors, Infraset (Aveng), Concrete Units,  Gralio, Cobro, Cape Concrete Works (Pty) Ltd ; Conrite Walls , Craig Concrete Products , D&amp;D . </t>
  </si>
  <si>
    <t>Aveng Africa; Murray &amp; Roberts</t>
  </si>
  <si>
    <t>16.5%-28% cartel overcharge for Gauteng and 51%-57% for KZN (Khumalo 2012)</t>
  </si>
  <si>
    <t>http://static1.squarespace.com/static/52246331e4b0a46e5f1b8ce5/t/52d8eee7e4b0281856c6da8c/1389948647710/HARM+AND+OVERCHARGE+IN+THE+SOUTH+AFRICAN+PRECAST+CONCRETE+PRODUCTS+CARTEL.pdf</t>
  </si>
  <si>
    <t>http://www.comptrib.co.za/assets/Uploads/Case-Documents/24CRFeb09.pdf</t>
  </si>
  <si>
    <t>Intermediate Inputs - Copper Tubes</t>
  </si>
  <si>
    <t>Competition Commission v Copper Tubing Africa (Pty) Ltd</t>
  </si>
  <si>
    <t>Manufacturing and supply of copper plumbing tubes</t>
  </si>
  <si>
    <t>Price Fixing;</t>
  </si>
  <si>
    <t>2006-2009</t>
  </si>
  <si>
    <t>Maksal (2009)</t>
  </si>
  <si>
    <t>2009 - following initiation of complaint</t>
  </si>
  <si>
    <t>Copper Tubing Africa (Pty) Ltd; Maksal Tubes (Pty) Ltd;</t>
  </si>
  <si>
    <t>http://www.comptrib.co.za/assets/Uploads/CR025May12-SA113Aug15.pdf</t>
  </si>
  <si>
    <t>Market Division</t>
  </si>
  <si>
    <t>Note this was non referred because it ceased prior to the investigation</t>
  </si>
  <si>
    <t xml:space="preserve">Intermediate Inputs - Glass Products </t>
  </si>
  <si>
    <t>Competition Commission v National Glass Distributors (Pty) Ltd</t>
  </si>
  <si>
    <t>Supply and wholesale of float glass, laminated glass and toughened glass</t>
  </si>
  <si>
    <t>Price Fixing, Market Division</t>
  </si>
  <si>
    <t>1993-2007</t>
  </si>
  <si>
    <t>AF-FSL Glass</t>
  </si>
  <si>
    <t>2009 - prior to initation of complaint</t>
  </si>
  <si>
    <t>National Glass (Pty) Ltd; Glass South Africa (Pty) Ltd; Northern Hardware and Glass (Pty) Ltd; Furman Glass Company (1964) (Pty) Ltd; McCoy's Glass; AF-FSL Glass and Windscreen Centre (Pty) Ltd</t>
  </si>
  <si>
    <t>http://www.saflii.org/za/cases/ZACT/2013/81.html</t>
  </si>
  <si>
    <t>Intermediate Inputs - Mining</t>
  </si>
  <si>
    <t>Competition Commission vs RSC Ekusasa Mining (Pty) Ltd, Aveng (Africa) Ltd t/a Duraset, Dywidag-Systems International (Pty) Ltd, Videx Wire Product (Pty)Ltd</t>
  </si>
  <si>
    <t>Manufacturing of roof bolts for the mining industry</t>
  </si>
  <si>
    <t>Bid rigging; Customer Market Sharing</t>
  </si>
  <si>
    <t>2004-2006</t>
  </si>
  <si>
    <t>Murray &amp; Roberts on behalf of its subsidiary  RSC Ekusasa Mining (2008)</t>
  </si>
  <si>
    <t>2008 - prior to complaint</t>
  </si>
  <si>
    <t xml:space="preserve"> RSC Ekusasa Mining, Aveng(Africa) Ltd (Duraset), Dywidag Systems International (DSI), Videx Wire Products</t>
  </si>
  <si>
    <t>http://www.comptrib.co.za/cases/complaint/retrieve_case/1469</t>
  </si>
  <si>
    <t xml:space="preserve">The Competition Commission vs DPI Plastics (Pty) Ltd, Petzetakis, Marley Pipes System (Pty) Ltd, Swan Plastics (Pty) Ltd, Amitech South Africa (Pty) Ltd, Flo-Tek Pipes &amp; Irrigation (Pty) Ltd, Macneil Agencies (Pty) Ltd, Andrag (Pty) Ltd, Gazelle Plastics (Pty) Ltd </t>
  </si>
  <si>
    <t>Manufacturing of PVC and HDPE pipes</t>
  </si>
  <si>
    <t>Price Fixing; Bid Rigging</t>
  </si>
  <si>
    <t>At least 1995 to 2007 in total</t>
  </si>
  <si>
    <t>National and regional</t>
  </si>
  <si>
    <t>DPI Plastics (Pty) Ltd</t>
  </si>
  <si>
    <t xml:space="preserve">DPI Plastics  Ltd ,Petzetakis Africa  Ltd ,Marley Pipe Systems  Ltd ,Swan Plastics  Ltd ,Amitech South Africa  Ltd ,Flo‐tek Pipes and Irrigation  Ltd ,Macneil Agencies  Ltd ,Andrag  Ltd ,Gazelle Plastics  Ltd ,Gazelle Engineering Ltd.DPI Plastics Ltd,  Petzetakis Africa Ltd, Pipe Systems Ltd </t>
  </si>
  <si>
    <t>http://www.saflii.org/za/cases/ZACT/2012/47.html#sdfootnote6sym</t>
  </si>
  <si>
    <t>Intermediate Inputs - Steel</t>
  </si>
  <si>
    <t>Competition Commission v Trident Steel (Pty) Ltd</t>
  </si>
  <si>
    <t>Steel products (beams, columns, heavy angles, channels, joists and coil plate)</t>
  </si>
  <si>
    <t>Price Fixing and Fixing Trade Conditions</t>
  </si>
  <si>
    <t>2002-2008</t>
  </si>
  <si>
    <t>Macsteel</t>
  </si>
  <si>
    <t>2009 - Prior to investigation</t>
  </si>
  <si>
    <t>Trident Steel (subsidiary of Aveng Africa Limited); Macsteel Service Centres SA (Pty) Ltd</t>
  </si>
  <si>
    <t>20% (Connor 2014)</t>
  </si>
  <si>
    <t>http://www.saflii.org/za/cases/ZACT/2012/104.html</t>
  </si>
  <si>
    <t xml:space="preserve">Intermediate Inputs - Steel </t>
  </si>
  <si>
    <t>Competition Commission v Amsteele Systems (Pty) Ltd</t>
  </si>
  <si>
    <t>Supply of post-tensioning steel</t>
  </si>
  <si>
    <t>Market Division; Collusive Tendering</t>
  </si>
  <si>
    <t>2006-2008</t>
  </si>
  <si>
    <t xml:space="preserve">Amsteel; Tsala-RMS Construction Solutions (Pty) Ltd; Freyssinet Posten (Pty) Ltd; </t>
  </si>
  <si>
    <t>Amsteel, Tsala-RMS, Freyssinet Posten</t>
  </si>
  <si>
    <t>http://www.comptrib.co.za/assets/Uploads/CO190Jan14-018465.pdf</t>
  </si>
  <si>
    <t>Yes - South African Post Tensioning Association (SAPTA)</t>
  </si>
  <si>
    <t xml:space="preserve">Amsteel; Tsala-RMS Construction Solutions (Pty) Ltd; Freyssinet Posten (Pty) Ltd; Steelforce Systems (Pty) Ltd; </t>
  </si>
  <si>
    <t xml:space="preserve">Intermediate Inputs -Mesh </t>
  </si>
  <si>
    <t>Competition Commission v Aveng Africa Ltd t/a Steeledale</t>
  </si>
  <si>
    <t xml:space="preserve">Mesh </t>
  </si>
  <si>
    <t>South African Fabric Reinforcing Association published price lists and revisions to the price list</t>
  </si>
  <si>
    <t>Murray &amp; Roberts Steel for its subsidiary BRC Mesh Reinforcing</t>
  </si>
  <si>
    <t>Steeldale (a subsidiary of Aveng Africa); Reinforcing and Mesh Solutions (Pty) Ltd; Vulcania Reinforcing; BRC Mesh Reinforcing (Pty) Ltd (a subsidiary of Murray &amp; Roberts Steel (pty)</t>
  </si>
  <si>
    <t>Aveng Africa, Murray and Roberts</t>
  </si>
  <si>
    <t>http://www.comptrib.co.za/assets/Uploads/84CRDec09.pdf</t>
  </si>
  <si>
    <t xml:space="preserve">Intermediate Inputs -Rebar </t>
  </si>
  <si>
    <t xml:space="preserve">Supply, cutting, bending and sale of rebar </t>
  </si>
  <si>
    <t>Fixing prices, allocating customers, and collusive tendering</t>
  </si>
  <si>
    <t>1999-2008</t>
  </si>
  <si>
    <t>National (although 5 egionas mentioned)</t>
  </si>
  <si>
    <t>SA Reinforcing Concrete Engineers Association; Information sharing through outh African Iron and Steel industry Association, SAISI</t>
  </si>
  <si>
    <t xml:space="preserve">M&amp;R on behalf of its subsidiary Reinforcing Steel Contractors </t>
  </si>
  <si>
    <t>Steeledale (Aveng), RMS, Best Force Reinforcing (Pty) Ltd, Apex Rebar and Mesh CC, Dynamic (Pty) Ltd, Siiverton Reinforcing and Wire Products (Pty) Ltd, Witbank Reinforcing and Wire Products (Pty) Ltd, Koedoespoort Reinforcing Steel (Pty) Ltd, Domestic Reinforcing Steel (Pty) Ltd, Circle Reinforcing (Pty) Ltd, Forest Wire (Pty) Ltd, Reinforcing and Wire Products (Pty) Ltd, Barker Reinforcing (Pty) Ltd, Hulse Reinforcing (Pty) Ltd, Styazama Reinforcing (Pty) Ltd, Alert Steel (Pty) Ltd, Kopanong Reinforcing Steel Contractors (Pty) Ltd, Mac-Fell Laduma Reinforcing (Pty) Ltd, Reinforcing Contractors (Pty) Ltd and the South African Reinforcing Concrete Engineers' Association.</t>
  </si>
  <si>
    <t>http://www.compcom.co.za/wp-content/uploads/2014/09/Das-NairMondliwa-and-SylvesterAssessment-of-the-long-steel-cartel-rebar-overcharge-estimates.pdf</t>
  </si>
  <si>
    <t>Scrap Metal</t>
  </si>
  <si>
    <t>Competition Commission v Columbus Stainless (Pty) Ltd</t>
  </si>
  <si>
    <t>Puchase of scrap metal</t>
  </si>
  <si>
    <t>1998-2008</t>
  </si>
  <si>
    <t>Scaw</t>
  </si>
  <si>
    <t>2009 - prior to investigation</t>
  </si>
  <si>
    <t>Columbus; Arcelor Mittal; Cape Gate; Scaw; Highveld Steel &amp; Vabadium Corporation; Cape Town Iron &amp; Steel Works</t>
  </si>
  <si>
    <t>Columbus</t>
  </si>
  <si>
    <t>http://www.comptrib.co.za/assets/Uploads/Consent-Agreement-3.pdf; http://www.compcom.co.za/wp-content/uploads/2014/09/COMPETITION-COMMISSION-ANNUAL-REPORT-2015.pdf</t>
  </si>
  <si>
    <t>Note prosecution against Mittal and Cape Gate is ongoing</t>
  </si>
  <si>
    <t>See Media Release</t>
  </si>
  <si>
    <t>Ferrous and Non Ferrous Scrap Metal Purchase</t>
  </si>
  <si>
    <t xml:space="preserve"> Market Division - Allocated customers, suppliers and territories</t>
  </si>
  <si>
    <t>2000-c.2005</t>
  </si>
  <si>
    <t>Reclam; NSM; SAM</t>
  </si>
  <si>
    <t xml:space="preserve">Reclam </t>
  </si>
  <si>
    <t>http://www.compcom.co.za/wp-content/uploads/2014/09/Finalscrap-metal-release.pdf</t>
  </si>
  <si>
    <t>Scrap Metal Purchase - Input for Long Steel</t>
  </si>
  <si>
    <t>Developing a priee formula; allocating suppliers</t>
  </si>
  <si>
    <t xml:space="preserve">Yes </t>
  </si>
  <si>
    <t>Scaw - Rand Scrap</t>
  </si>
  <si>
    <t>Reclam, Universal, Ton Scrap, Ben Jacobs Iron and Steel and Rand Scrap</t>
  </si>
  <si>
    <t>http://www.comptrib.co.za/assets/Uploads/Case-Documents/37CRApr08.pdf; http://www.comptrib.co.za/assets/Uploads/51CRAug10universal.pdf (3.2)</t>
  </si>
  <si>
    <t>http://www.moneyweb.co.za/mny_sens/thee-the-competition-commission-media-release/</t>
  </si>
  <si>
    <t>Please could CCSA confirm whether this in the same as case 82 below?</t>
  </si>
  <si>
    <t>Competition Commission v Power Metals Recyclers; See Media Release</t>
  </si>
  <si>
    <t>Non Ferrous Scrap Metal Purchase</t>
  </si>
  <si>
    <t>Price fixing and collusive tendering in non ferrous metal</t>
  </si>
  <si>
    <t>At least 2003 -2007</t>
  </si>
  <si>
    <t>Reclam, Power Metal and/or Ben Jacobs, SAM</t>
  </si>
  <si>
    <t>http://www.comptrib.co.za/assets/Uploads/33CRJun10.pdf</t>
  </si>
  <si>
    <t>http://www.comptrib.co.za/cases/consent-order/retrieve_case/1220</t>
  </si>
  <si>
    <t>Competition Commission v Universal Recycling Company</t>
  </si>
  <si>
    <t>2003-2008</t>
  </si>
  <si>
    <t>Abbedac Metals CC: Universal Recycling Company; Amalgameted Scrap Metals Recycling, SAM and Power Metalsk</t>
  </si>
  <si>
    <t>http://www.comptrib.co.za/assets/Uploads/51CRAug10universal.pdf</t>
  </si>
  <si>
    <t>Food - Eggs</t>
  </si>
  <si>
    <t>Food and food-related markets</t>
  </si>
  <si>
    <t>Competition Commission v Pioneer</t>
  </si>
  <si>
    <t>Eggs</t>
  </si>
  <si>
    <t xml:space="preserve">Sale of whole fresh eggs, sale of the day old chicks to be reared as egg layers, sale of point of lay hens which are mature hens capable of laying eggs and sale of cull which are live chickens that are past their production cycle. </t>
  </si>
  <si>
    <t>Pioneer (Nulaid)</t>
  </si>
  <si>
    <t>2010 - During settlement of bread and milling.</t>
  </si>
  <si>
    <t>Nulaid (Pioneer), Hy-line South Africa, Avichick, Eggbert, Top Lay, Fair Acres, Heidel Eggs, Lund Eggs, Evan Joubert t/a Waterglen Pluimvee, Parrdeberg Flinkwink, Outeniqua Eggs Succes Ventures t/a Golden Yolk ND Lay Well, Rosendal, Nantes Eggs, Eikenhof, Elkana, Windmeul Eggs, Morningside, Sunrise Eggs, Eden Rock and Cocorico</t>
  </si>
  <si>
    <t>Pioneer</t>
  </si>
  <si>
    <t>http://www.comptrib.co.za/assets/Uploads/1015CRMar10-Pioneer.pdf</t>
  </si>
  <si>
    <t>Food - Fish</t>
  </si>
  <si>
    <t xml:space="preserve">Competition Commission v Oceana Group Ltd and Another </t>
  </si>
  <si>
    <t>Catching of Pelagic Fish</t>
  </si>
  <si>
    <t>Forumla linking the payment of vessel owners, skippers and crew</t>
  </si>
  <si>
    <t>1999-2010</t>
  </si>
  <si>
    <t>Discussions through SAPFPA</t>
  </si>
  <si>
    <t>Oceana, Foodcorp, Premier Fishing, Gansbaari, Terresan, Paternoster Visserye, Pioneer Fishing, Saldanha</t>
  </si>
  <si>
    <t>Oceana, Pioneer Fishing, Premier Fishing, Saldanha</t>
  </si>
  <si>
    <t>http://www.comptrib.co.za/assets/Uploads/50CRMay12-Oceana.pdf</t>
  </si>
  <si>
    <t>Catching of Pilchards</t>
  </si>
  <si>
    <t>Pilchard quota rental fees</t>
  </si>
  <si>
    <t>Oceana, Pioneer Fishing</t>
  </si>
  <si>
    <t>Canned Pilchard Market</t>
  </si>
  <si>
    <t>Purchase arrangement and info exchange which could lead to sharing of sernsitive information and indirect fixing of price of canned fish</t>
  </si>
  <si>
    <t>2001 - 2009</t>
  </si>
  <si>
    <t>Oceana, Pioneer, Premier, Saldanha</t>
  </si>
  <si>
    <t>Non Compete Agreemenet with Sea Harvest - hake and pelagic fish markets</t>
  </si>
  <si>
    <t>Non compete agreement prevented Sea Harvest and Oceana from competing in the hake and pelagic fish markets, respectively</t>
  </si>
  <si>
    <t>2000 - 2008</t>
  </si>
  <si>
    <t>Brimstone, Tiger, Sea Harvest</t>
  </si>
  <si>
    <t>Tiger</t>
  </si>
  <si>
    <t>http://www.compcom.co.za/wp-content/uploads/2014/09/FINAL-MEDIA-RELEASEOceana.pdf</t>
  </si>
  <si>
    <t>Food - Grain Storage</t>
  </si>
  <si>
    <t>Competition Commission v GWK Limited</t>
  </si>
  <si>
    <t xml:space="preserve">Grain Storage </t>
  </si>
  <si>
    <t>Price Fixing - fixing the daily grain storage tariff for SAFEX &amp; the physical storage mkt</t>
  </si>
  <si>
    <t>At least 2003-2008</t>
  </si>
  <si>
    <t>Yes - Grain Storage Industry</t>
  </si>
  <si>
    <t>GWK Limited; NTK Limpopo Agric Beperk; NWK; OVK Operations Limited; Senwes Limited; Vrystaat Kooperasie Beperk; The Grain Silo Industry (Pty) Ltd and 10 others</t>
  </si>
  <si>
    <t>NWK</t>
  </si>
  <si>
    <t>http://www.comptrib.co.za/assets/Uploads/43CRJun11-overberg-co.pdf</t>
  </si>
  <si>
    <t>Food - Grain Trading</t>
  </si>
  <si>
    <t>Competition Commission v NWK Limited</t>
  </si>
  <si>
    <t>Grain Trading</t>
  </si>
  <si>
    <t>Dividing the grain trade market by allocating territories and customer</t>
  </si>
  <si>
    <t>NWK, Rand Merchant Bank</t>
  </si>
  <si>
    <t>http://www.saflii.org/za/cases/ZACT/2011/50.html</t>
  </si>
  <si>
    <t>Food - Maize</t>
  </si>
  <si>
    <t>Competition Commission v Foodcorp (Pty) Ltd</t>
  </si>
  <si>
    <t>White Maize Milling</t>
  </si>
  <si>
    <t>Price Fixing; Customer Market Sharing</t>
  </si>
  <si>
    <t>Discussions through National Chamber of Milling</t>
  </si>
  <si>
    <t>Premier and Tiger (2007)</t>
  </si>
  <si>
    <t>2007 - After CCSA brough a complaint against Premier regarding bread cartel in W Cape. CCSA prelim investigation started in 2006</t>
  </si>
  <si>
    <t>Pioneer; Tiger Brands; Premier; Ruto Mills; Godrich; Progress Milling; Pride Milling; Brenner Mills; Blinkwater; OTK; TWK; Westra; Carolina; Isizwe; Bothaville; Paramount; Keystone</t>
  </si>
  <si>
    <t>Pioneer; Tiger Brands; Premier</t>
  </si>
  <si>
    <t>http://www.saflii.org/za/cases/ZACT/2012/103.html</t>
  </si>
  <si>
    <t>Food - Milk</t>
  </si>
  <si>
    <t>Competition Commission v Lancewood Cheese (Pty) Ltd</t>
  </si>
  <si>
    <t>Procurement of Milk</t>
  </si>
  <si>
    <t>Price Fixing in Procurement Prices of Milk</t>
  </si>
  <si>
    <t>2002-2006</t>
  </si>
  <si>
    <t>Lancewood Cheese (Pty) Ltd; Clover Industries, Clover SA Ltd; Parmalat (Pty) Ltd; Woodlands; Ladismith Cheese (Pty) Ltd; Nestle (Pty) Ltd, Milkwood</t>
  </si>
  <si>
    <t>http://www.comptrib.co.za/assets/Uploads/Case-Documents/103CRDec06LanceCO.pdf</t>
  </si>
  <si>
    <t>http://www.comptrib.co.za/assets/Uploads/Case-Documents/78CACJul08.pdf</t>
  </si>
  <si>
    <t>Food - Poultry</t>
  </si>
  <si>
    <t>Competition Commission v Astral Operations Limited</t>
  </si>
  <si>
    <t>Poultry</t>
  </si>
  <si>
    <t>2003-2007</t>
  </si>
  <si>
    <t>Local (Western Cape)</t>
  </si>
  <si>
    <t>Yes - SAPA</t>
  </si>
  <si>
    <t>(Pioneer for Tydstroom Poultry)</t>
  </si>
  <si>
    <t>2010 - One year after investigation into poultry began</t>
  </si>
  <si>
    <t xml:space="preserve">Astral (Country Fair); Tydstroom Poultry; </t>
  </si>
  <si>
    <t xml:space="preserve">Pioneer </t>
  </si>
  <si>
    <t>up to 25% (Connor, 2014)</t>
  </si>
  <si>
    <t>http://www.comptrib.co.za/assets/Uploads/015891.pdf</t>
  </si>
  <si>
    <t>Food - Wheat</t>
  </si>
  <si>
    <t xml:space="preserve">The Competition Commission vs Pioneer Foods (Pty) Ltd </t>
  </si>
  <si>
    <t>Wheat milling</t>
  </si>
  <si>
    <t>Price Fixing; Geographic Market Sharing; Other (Fixing of Trading Conditions)</t>
  </si>
  <si>
    <t>2007 - After CCSA brough a complaint against Premier. CCSA prelim investigation started in 2006</t>
  </si>
  <si>
    <t>Premier, Tiger, Pioneer, Godrich Milling</t>
  </si>
  <si>
    <t>Premier, Tiger, Pioneer, Godrich</t>
  </si>
  <si>
    <t>7% – 42% (Mncube, 2014)</t>
  </si>
  <si>
    <t>Bread</t>
  </si>
  <si>
    <t>Price Fixing of the discount granted to agents/resellers + fixing price of toaster bread. Two contraventions: 1) Western Cape and 2) National/inland</t>
  </si>
  <si>
    <t>1995 - 2007 (see 50/CR/May08
Inland: 1999-2007</t>
  </si>
  <si>
    <t xml:space="preserve">Local - Western Cape and Inland </t>
  </si>
  <si>
    <t>Discussions through National Chamber of Milling; National Chamber of Baking (pre - 2002)</t>
  </si>
  <si>
    <t>Premier Foods; Tiger Brands; Pioneer Foods; Foodcorp</t>
  </si>
  <si>
    <t>All</t>
  </si>
  <si>
    <t>http://www.comptrib.co.za/assets/Uploads/Case-Documents/15CRFeb07%20Pioneer.pdf</t>
  </si>
  <si>
    <t>http://www.comptrib.co.za/assets/Uploads/Case-Documents/50CRMay08%20foodcorp.pdf</t>
  </si>
  <si>
    <t>Fertiliser and Gas</t>
  </si>
  <si>
    <t>Gas and agricultural inputs</t>
  </si>
  <si>
    <t>Competition Commission v African Oxygen</t>
  </si>
  <si>
    <t>Carbon Dioxide and urea</t>
  </si>
  <si>
    <t>Market division</t>
  </si>
  <si>
    <t>1994 - 2008 (estimated until leniency application)</t>
  </si>
  <si>
    <t>Sasol Chemical Industries (2008. Accepted 2009)</t>
  </si>
  <si>
    <t>Sasol Chemical Industries; African Oxygen</t>
  </si>
  <si>
    <t>http://www.comptrib.co.za/cases/consent-order/retrieve_case/1888</t>
  </si>
  <si>
    <t>Gas</t>
  </si>
  <si>
    <t>Gas and Petroleum</t>
  </si>
  <si>
    <t>Competition Commission v Spring Lights Gas (Pty) Ltd</t>
  </si>
  <si>
    <t>Piped Gas</t>
  </si>
  <si>
    <t>Market Division' Price Fixing</t>
  </si>
  <si>
    <t>Sasol Gas</t>
  </si>
  <si>
    <t>Oct 2008 - Prioir to CCSA investigation</t>
  </si>
  <si>
    <t>Spring Lights Gas (Pty) Ltd (a subsidiary of Sasol); Sasol Gas (a subsidiary of Sasol)</t>
  </si>
  <si>
    <t>[1] Mncube, 2014</t>
  </si>
  <si>
    <t>http://www.comptrib.co.za/cases/consent-order/retrieve_case/1543</t>
  </si>
  <si>
    <t>Competiton Commission v Egoli Gas</t>
  </si>
  <si>
    <t>Supply of Piped Gas</t>
  </si>
  <si>
    <t>2000-2004</t>
  </si>
  <si>
    <t>Sasol Gas (2008)</t>
  </si>
  <si>
    <t>Egoli Gas; Sasol Gas</t>
  </si>
  <si>
    <t>http://www.comptrib.co.za/cases/consent-order/retrieve_case/1539</t>
  </si>
  <si>
    <t>Industrial gas</t>
  </si>
  <si>
    <t>Competition Commission v Air Products South Africa (Pty) Ltd</t>
  </si>
  <si>
    <t>Supply and marketing of GAN, GOX, LAR, LIN and LOX</t>
  </si>
  <si>
    <t>1998-2013</t>
  </si>
  <si>
    <t>Sasol Nitro (2009)</t>
  </si>
  <si>
    <t>Air Products South Africa (Pty) Ltd; Sasol Chemical Industrial Limited</t>
  </si>
  <si>
    <t>http://www.comptrib.co.za/cases/consent-order/retrieve_case/1522</t>
  </si>
  <si>
    <t>Petroleum</t>
  </si>
  <si>
    <t>Competition Commission v Shell South Africa Marketing (Pty) Ltd</t>
  </si>
  <si>
    <t>Petroleum Products - production and / or sale of bitumen and bituminous products</t>
  </si>
  <si>
    <t>2000-2009</t>
  </si>
  <si>
    <t>Yes - Acted through Southern African Bitumen Association (SABITA)</t>
  </si>
  <si>
    <t>Sasol Oil and subsidiary Tosas (2008)</t>
  </si>
  <si>
    <t>Shell South Africa Marketing (Pty) Ltd; Chevron SA (Pty) Ltd; Engen Petroleum Ltd; Total SA; Masana Petroleum Solutions (Pty) Ltd; Sasol Limited; Tosas (Pty) Ltd</t>
  </si>
  <si>
    <t>http://www.saflii.org/za/cases/ZACT/2012/12.html</t>
  </si>
  <si>
    <t>Health Care</t>
  </si>
  <si>
    <t xml:space="preserve">Competition Commission v The South African Orthotic and Prosthetic Association </t>
  </si>
  <si>
    <t>Orthotic and Prosthetic Products</t>
  </si>
  <si>
    <t>Price Fixing - SAOPA fixed recommended prices which indirectly set prices</t>
  </si>
  <si>
    <t>Association</t>
  </si>
  <si>
    <t>1999-2003</t>
  </si>
  <si>
    <t>Yes  SAOPA an association of firms</t>
  </si>
  <si>
    <t xml:space="preserve">The South African Orthotic and Prosthetic Association </t>
  </si>
  <si>
    <t>http://www.comptrib.co.za/assets/Uploads/Case-Documents/45CRMay07.pdf</t>
  </si>
  <si>
    <t>Competition Commission v South African Medical Association</t>
  </si>
  <si>
    <t>Private Medical Fees</t>
  </si>
  <si>
    <t>Price Fixing - SAMA recommends and publishes tariffs</t>
  </si>
  <si>
    <t>Yes - SAMA is association of medical practitioners</t>
  </si>
  <si>
    <t>South African Medical Association</t>
  </si>
  <si>
    <t>http://www.comptrib.co.za/assets/Uploads/Case-Documents/23CRApr04.pdf</t>
  </si>
  <si>
    <t>Competition Commission v Hospital Association of South Africa</t>
  </si>
  <si>
    <t>Hospital Service</t>
  </si>
  <si>
    <t>Price Fixing - HASA published recommended tariffs</t>
  </si>
  <si>
    <t>1986-2000</t>
  </si>
  <si>
    <t>Yes - HASA an association of firms</t>
  </si>
  <si>
    <t>Hospital Association of South Africa</t>
  </si>
  <si>
    <t>http://www.comptrib.co.za/assets/Uploads/Case-Documents/24CRApr04.pdf</t>
  </si>
  <si>
    <t>Competition Commission v The Board of Healthcare Funders of Southern Africa</t>
  </si>
  <si>
    <t>Medical Aid Health Care Services</t>
  </si>
  <si>
    <t>Price Fixing - recommended tariffs</t>
  </si>
  <si>
    <t>The Board of Healthcare Funders of Southern Africa</t>
  </si>
  <si>
    <t>http://www.saflii.org/za/cases/ZACT/2001/5.html</t>
  </si>
  <si>
    <t>Competition Commission v Hosanna Medical &amp; Disposables CC</t>
  </si>
  <si>
    <t>Medical Supplies - supply and delivery of screening and confirmatory rapid HIV test kits</t>
  </si>
  <si>
    <t>Hosanna Medical &amp; Disposables CC; Shekinah Medical &amp; Disposals CC</t>
  </si>
  <si>
    <t>http://www.saflii.org/za/cases/ZACT/2013/44.html</t>
  </si>
  <si>
    <t>Health Care - Private</t>
  </si>
  <si>
    <t>Competition Commission v Dismed Criricare (Pty) Ltd / Competition Commission v Adcock Ingram Critical Care (Pty) Ltd, Tiger Brands Ltd</t>
  </si>
  <si>
    <t>Private Hospitals</t>
  </si>
  <si>
    <t xml:space="preserve">Market Division - allocated customers and specific types of goods and services </t>
  </si>
  <si>
    <t>2001-2002</t>
  </si>
  <si>
    <t>Fresenius Kabi (FKSA)</t>
  </si>
  <si>
    <t>Adcock Ingram Critical Care (owned by Tiger Brands Ltd); Fresenius Kabi SA</t>
  </si>
  <si>
    <t>Tiger Brands, Fresenius Kabi</t>
  </si>
  <si>
    <t>10-15% (Connor, 2014)</t>
  </si>
  <si>
    <t>http://www.compcom.co.za/wp-content/uploads/2014/09/06-Feb-09-Competition-Commission-settles-with-Dismed-and-Thusanong.pdf</t>
  </si>
  <si>
    <t>Health Care - Public</t>
  </si>
  <si>
    <t>Supply of supply of large volume parenterals (intravenous medical products) to Public Hospitals</t>
  </si>
  <si>
    <t>Collusive Tendering</t>
  </si>
  <si>
    <t>Adcock Ingram Critical Care (owned by Tiger Brands Ltd); Fresenius Kabi SA; Dismed; Thusanong Healthcare</t>
  </si>
  <si>
    <t>Intermediate Inputs - Power Cables</t>
  </si>
  <si>
    <t>Infrastructure-related inputs</t>
  </si>
  <si>
    <t>Competition Commission v ATC (Pty) Ltd</t>
  </si>
  <si>
    <t>Supply of Electric Cables to municipalities</t>
  </si>
  <si>
    <t xml:space="preserve">Price Fixing; Market Division; Bid Rigging - allocating customers and specific product lines and agreeing on the price to be charged per product line of electric cables. </t>
  </si>
  <si>
    <t>1998-2010</t>
  </si>
  <si>
    <t>ATC and Aberdare</t>
  </si>
  <si>
    <t>ATC, Aberdare, Malesela</t>
  </si>
  <si>
    <t>http://www.comptrib.co.za/assets/Uploads/020081-consent-agreement.pdf; http://www.iol.co.za/business/news/watchdog-fines-first-cable-cartel-member-1.1790450#.VjbS0U3fPIU</t>
  </si>
  <si>
    <t>Supply of Electric Cables to the mining industry</t>
  </si>
  <si>
    <t>Market division, customer allocatoin</t>
  </si>
  <si>
    <t>1998-2009</t>
  </si>
  <si>
    <t>Competition Commission v Malesela Taihan Electric</t>
  </si>
  <si>
    <t>Supply of electric cables to Eskom</t>
  </si>
  <si>
    <t>Price Fixing; Market Division; Collusive Tendering</t>
  </si>
  <si>
    <t>1994-2008</t>
  </si>
  <si>
    <t>African Cables (Pty) Ltd; Aberdare; Alcon Marepha (Pty) Ltd; Malesela Taihan Electric Cable (Pty) Ltd</t>
  </si>
  <si>
    <t>http://www.comptrib.co.za/assets/Uploads/CO085Jul2.pdf</t>
  </si>
  <si>
    <t xml:space="preserve">Supply of power cables </t>
  </si>
  <si>
    <t>Price Fixing; Collusive Tendering - Members of AECMSA agreed to price escalation index when bidding for long and short term tenders</t>
  </si>
  <si>
    <t>2001-2012</t>
  </si>
  <si>
    <t>Yes - AECMSA (Association of Electric Cable Manufacturers South Africa)</t>
  </si>
  <si>
    <t>The members of the AECMSA, which are power cable manufacturers include among others South Ocean Electric Wire Company (Pty) Ltd, Aberdare Cables (Pty) Ltd, Alvern Cables (Pty) Ltd, South Ocean Electric Wire Company (Pty) Ltd, Tulisa Cables (Pty) Ltd, Alcon Marepha (Pty) Ltd, CBI-electric: African Cables (Pty) Ltd, Kewberg Cables &amp; Braids (Pty) Ltd, Malesela Taihan Electric Cable (Pty) Ltd, Norco Cables (Pty) Ltd, Phoenix Power Cables (Pty) Ltd and Silcom (Pty) Ltd.</t>
  </si>
  <si>
    <t>http://www.comptrib.co.za/assets/Uploads/CO085Jul2.pdf; http://www.iol.co.za/business/news/watchdog-fines-first-cable-cartel-member-1.1790450#.VjbS0U3fPIU</t>
  </si>
  <si>
    <t>Telecommunications</t>
  </si>
  <si>
    <t>Competition Commission v Lambda Test Equipment CC and Aztec Components CC</t>
  </si>
  <si>
    <t>Network testing Equipment (Network Repairs, Maintenance and Upgrades)</t>
  </si>
  <si>
    <t>Lambda CC; Aztec</t>
  </si>
  <si>
    <t>http://www.comptrib.co.za/assets/Uploads/018028-018036.pdf</t>
  </si>
  <si>
    <t>Appliances</t>
  </si>
  <si>
    <t>Other</t>
  </si>
  <si>
    <t>Competition Commission v Zip Heaters (Australia) (Pty) Ltd</t>
  </si>
  <si>
    <t>Heaters</t>
  </si>
  <si>
    <t>1998-2005</t>
  </si>
  <si>
    <t>Zip Heaters; Kwikot</t>
  </si>
  <si>
    <t>http://www.comptrib.co.za/cases/consent-order/retrieve_case/616</t>
  </si>
  <si>
    <t>Note this case was market division by horizontal players - but was not collusion per se. Especially since when the parties entered the agreement they were in a vertical relationship</t>
  </si>
  <si>
    <t>Bicycles Distribution</t>
  </si>
  <si>
    <t xml:space="preserve">Competition Commission v DBS Distributing CC ta Thule Car Rack Systems CC </t>
  </si>
  <si>
    <t>Wholesale and Retail of Bicycles and Cycling accessories</t>
  </si>
  <si>
    <t>Price Fixing; Other (Fixing of Trading Conditions); Market Sharing</t>
  </si>
  <si>
    <t>Fritz Pienaar Cycles (Pty) Ltd (“FPC”), Melody Street 18 (Pty) Ltd (“Melody”), Moneymine 88 CC trading as Hotspot Cycles (“Hotspot”), Pedal-On-Marketing CC trading as Maverick Cycles (“Maverick”), Salojee's Cycles CC (“Salojee’s”), West Rand Cycles CC (“West Rand Cycles”), Bowman Cycles (Pty) Ltd (“Bowman”), Albatros Fishing &amp; Cycling, previously named Winners Cycles (Pty) Ltd (“Albatros”), Omnico (Pty) Ltd (“Omnico”), Cytek Cycle Distributors CC (“Cytek”), Coolheat Cycle Agencies (Pty) Ltd (“Coolheat”), Maillot Jaune Trading (Pty) Ltd (“Maillot Jaune”), Tridirect SA (Pty) Ltd (“Bicicletta”), Le Peloton (Pty) Ltd (“Le Peloton”), DBS Distributing CC trading as Thule Car Rack Systems (“Thule”), Pedaling Dynamics CC trading as Dunkeld Cycles (“Dunkeld”), Summit Cycles (“Summit”), Dynamic Choices Two CC trading as Bester Cycles (“Bester”), Johnson Cycle Works CC (“Johnson”), and New Just Fun.</t>
  </si>
  <si>
    <t>Clothing - for public purposes</t>
  </si>
  <si>
    <t>Competition Commission v Fields Wear CC</t>
  </si>
  <si>
    <t>Supply of Bullet Proof Vests</t>
  </si>
  <si>
    <t>Bid Rigging</t>
  </si>
  <si>
    <t>Fields Wear CC; Camclo</t>
  </si>
  <si>
    <t>Legal</t>
  </si>
  <si>
    <t>Services</t>
  </si>
  <si>
    <t>Competition Commission v Association of Pretoria Attorneys</t>
  </si>
  <si>
    <t>Law Services</t>
  </si>
  <si>
    <t>Local - Pretoria</t>
  </si>
  <si>
    <t>Association of Pretoria Attorneys</t>
  </si>
  <si>
    <t>http://www.comptrib.co.za/assets/Uploads/33CRJun03-CO.pdf</t>
  </si>
  <si>
    <t>Real Estate</t>
  </si>
  <si>
    <t>Competition Commission v The Institutes of Estate Agents of South Africa</t>
  </si>
  <si>
    <t>Real Estate Commission</t>
  </si>
  <si>
    <t>1999-2002</t>
  </si>
  <si>
    <t xml:space="preserve"> q</t>
  </si>
  <si>
    <t>The Institutes of Estate Agents of South Africa</t>
  </si>
  <si>
    <t>http://www.comptrib.co.za/assets/Uploads/Case-Documents/99CRNov04.pdf</t>
  </si>
  <si>
    <t>Veterinary</t>
  </si>
  <si>
    <t>Competition Commission v South African Veterinary Council</t>
  </si>
  <si>
    <t>Veterinary consulatation fees</t>
  </si>
  <si>
    <t>Price Fixing - Prescription of min and max fees</t>
  </si>
  <si>
    <t>2004-2013</t>
  </si>
  <si>
    <t>South African Veterinary Council</t>
  </si>
  <si>
    <t>http://www.comptrib.co.za/assets/Uploads/019380-order.pdf</t>
  </si>
  <si>
    <t>Transportation - Air</t>
  </si>
  <si>
    <t>Transport and transport related markets</t>
  </si>
  <si>
    <t>Competition Commission v British Airways Plc</t>
  </si>
  <si>
    <t>Air Passenger Transport</t>
  </si>
  <si>
    <t>Price Fixing Fuel surcharges</t>
  </si>
  <si>
    <t>International / National</t>
  </si>
  <si>
    <t xml:space="preserve">British Airways PLC; Virgin Atlantic Airways Limited </t>
  </si>
  <si>
    <t>Competition Commission v South African Airways (Pty) Ltd (CC complaint from 2006) - The Air Cargo Complaint</t>
  </si>
  <si>
    <t xml:space="preserve">Air Cargo Transportattion </t>
  </si>
  <si>
    <t>Price Fixing rates of fuel and other surcharges; Other (Fixing of Trading Conditions)</t>
  </si>
  <si>
    <t>SAA Cargo, British Airways, Air France-KLM, Alitalia Cargo, Cargolux, Singapore Airlines, Martinair and Lufthansa</t>
  </si>
  <si>
    <t>Lufthansa; South African Airways</t>
  </si>
  <si>
    <t>http://www.comptrib.co.za/assets/Uploads/Settlement-Agreement-020180.pdf</t>
  </si>
  <si>
    <t>http://www.comptrib.co.za/assets/Uploads/018440-Consent-Order.pdf</t>
  </si>
  <si>
    <t>Competition Commission v South African Airways (Pty) Ltd (Settlement 2006)</t>
  </si>
  <si>
    <t>Air Passenger Transportation International</t>
  </si>
  <si>
    <t>Price fixing on CPT to Frankfurt route</t>
  </si>
  <si>
    <t>prior to 1999</t>
  </si>
  <si>
    <t>Lufthansa</t>
  </si>
  <si>
    <t>2006 - Prior to investigation</t>
  </si>
  <si>
    <t>SAA, Lufthansa</t>
  </si>
  <si>
    <t>http://www.law360.com/articles/7487/south-africa-fines-airlines-for-price-fixing</t>
  </si>
  <si>
    <t>http://www.comptrib.co.za/assets/Uploads/Case-Documents/43CRMay06.pdf</t>
  </si>
  <si>
    <t>Competition Commission v South African Airways (Pty) Ltd (CC complaint from 2010) - The World Cup Complaint</t>
  </si>
  <si>
    <t>Air Passenger Transportation Domestic</t>
  </si>
  <si>
    <t>Intention to collude on capacity and pricing in the lead up to and during the World Cup</t>
  </si>
  <si>
    <t>SAA - rejected</t>
  </si>
  <si>
    <t xml:space="preserve"> British Airways/Comair, SAA, 1time, SA Airlink, Mango and SA Express </t>
  </si>
  <si>
    <t>Three complaints were settled through one agreement with SAA: http://mg.co.za/article/2012-03-26-saa-agreest-to-r188million-price-collusion-settlement</t>
  </si>
  <si>
    <t>http://www.comptrib.co.za/assets/Uploads/42CRApr10-SAA.pdf</t>
  </si>
  <si>
    <t>Competition Commission v South African Airways (Pty) Ltd (CC complaint from 2010) - The Far East Complaint</t>
  </si>
  <si>
    <t>Air Passenger and Cargo Transportation</t>
  </si>
  <si>
    <t>Price Fixing rates tickets to Singaport + fuel and other surcharges; Other (Fixing of Trading Conditions)</t>
  </si>
  <si>
    <t>2004 - 2006</t>
  </si>
  <si>
    <t>Cathay Pacific - prompted investigation</t>
  </si>
  <si>
    <t>SAA, Singapore Airlines, Cathay Pacific, Malaysia Airlines</t>
  </si>
  <si>
    <t>South African Airways</t>
  </si>
  <si>
    <t>http://www.oecd.org/officialdocuments/publicdisplaydocumentpdf/?cote=DAF/COMP/WD(2014)65&amp;docLanguage=En</t>
  </si>
  <si>
    <t>Competition Commission v South African Airways (Pty) Ltd; SA Airlink (Pty) Ltd; South African Express Airways (Pty) Ltd</t>
  </si>
  <si>
    <t>Price Fixing on international and domestic flights through setting of fuel surcharge</t>
  </si>
  <si>
    <t>International</t>
  </si>
  <si>
    <t>Ys</t>
  </si>
  <si>
    <t>Comair</t>
  </si>
  <si>
    <t>2004 - following intiation of investigation</t>
  </si>
  <si>
    <t>Airlines Association of South Africa; Comair; SA Airlink; South African Airways (Pty) Ltd; South African Express Airways (Pty) Ltd</t>
  </si>
  <si>
    <t>http://www.comptrib.co.za/assets/Uploads/Case-Documents/20CRMar05.pdf</t>
  </si>
  <si>
    <t>Transportation - Airport</t>
  </si>
  <si>
    <t>Competition Commission v Airports Company South Africa SOC Limited</t>
  </si>
  <si>
    <t>Parking bays for car rental companies</t>
  </si>
  <si>
    <t>2010-2011</t>
  </si>
  <si>
    <t>Airports Company South Africa SOC Limited; Bompela Concession Company (Pty) Ltd</t>
  </si>
  <si>
    <t>Competition Commission v Primkop Airport Management (Pty) Ltd</t>
  </si>
  <si>
    <t>Airport services</t>
  </si>
  <si>
    <t>SanParks</t>
  </si>
  <si>
    <t>2010 - prior to investigation</t>
  </si>
  <si>
    <t>South African National Parks; Primkop Airport Management (Pty) Ltd</t>
  </si>
  <si>
    <t>http://www.saflii.org/za/cases/ZACT/2013/47.html</t>
  </si>
  <si>
    <t>Transportation - Freight</t>
  </si>
  <si>
    <t>Competition Commission v Kuehne + Nagel (Pty) Ltd</t>
  </si>
  <si>
    <t>Freight forwarding Services</t>
  </si>
  <si>
    <t>Price Fixing of Surcharges and Accessorial Fees</t>
  </si>
  <si>
    <t>Bax; Dascher; Eagle; Emery; Expeditors; Geologistics; Kuehne &amp; Nagel; Mahe Freight; Panalpina; Saima; Schenker; UTI</t>
  </si>
  <si>
    <t>http://www.saflii.org/za/cases/ZACT/2012/13.html</t>
  </si>
  <si>
    <t>Transportation - Maritime</t>
  </si>
  <si>
    <t>Competition Commission v Nippon Yusen Kabushiki</t>
  </si>
  <si>
    <t>Transportation of vehicles, equipment and/or machinery by sea</t>
  </si>
  <si>
    <t>1999-2012</t>
  </si>
  <si>
    <t>Mitsui O.S.K Lines Limited; Nippon Yusen Kabushiki Kaisha Ltd; Kawasaki Kisen kaisha Ltd; Compania Sud Americana de Vapores; Hoegh Autoliners Holdings AS; Wallenius Wilhelmsen Logisitics; Eukor Car Carriers Inc.</t>
  </si>
  <si>
    <t>http://www.comptrib.co.za/assets/Uploads/CO054Jun2.pdf</t>
  </si>
  <si>
    <t>Transportation - Other</t>
  </si>
  <si>
    <t>Competition Commission v Execu Move CC</t>
  </si>
  <si>
    <t>Furniture Removal</t>
  </si>
  <si>
    <t xml:space="preserve">Bid Rigging </t>
  </si>
  <si>
    <t>2007-2014</t>
  </si>
  <si>
    <t>Yes - Professional Movers Association</t>
  </si>
  <si>
    <t>All private firms</t>
  </si>
  <si>
    <t>http://www.comptrib.co.za/assets/Uploads/CO027May2.pdf</t>
  </si>
  <si>
    <t>End Year</t>
  </si>
  <si>
    <t>Number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</si>
</sst>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b/>
      <sz val="14"/>
      <color indexed="8"/>
      <name val="Times New Roman"/>
      <family val="1"/>
    </font>
    <font>
      <sz val="11"/>
      <color indexed="8"/>
      <name val="Times New Roman"/>
      <family val="1"/>
    </font>
    <font>
      <b/>
      <sz val="11"/>
      <color indexed="8"/>
      <name val="Times New Roman"/>
      <family val="1"/>
    </font>
    <font>
      <sz val="11"/>
      <color rgb="FFFF0000"/>
      <name val="Times New Roman"/>
      <family val="1"/>
    </font>
    <font>
      <sz val="11"/>
      <color theme="1"/>
      <name val="Times New Roman"/>
      <family val="1"/>
    </font>
    <font>
      <sz val="11"/>
      <color rgb="FF000000"/>
      <name val="Times New Roman"/>
      <family val="1"/>
    </font>
    <font>
      <sz val="11"/>
      <name val="Times New Roman"/>
      <family val="1"/>
    </font>
    <font>
      <u/>
      <sz val="11"/>
      <color theme="1"/>
      <name val="Calibri"/>
      <family val="2"/>
      <scheme val="minor"/>
    </font>
    <font>
      <sz val="11"/>
      <name val="Calibri"/>
      <family val="2"/>
      <scheme val="minor"/>
    </font>
    <font>
      <u/>
      <sz val="11"/>
      <name val="Calibri"/>
      <family val="2"/>
      <scheme val="minor"/>
    </font>
    <font>
      <sz val="11"/>
      <color rgb="FF000000"/>
      <name val="Arial"/>
      <family val="2"/>
    </font>
    <font>
      <sz val="9"/>
      <color indexed="8"/>
      <name val="Times New Roman"/>
      <family val="1"/>
    </font>
    <font>
      <b/>
      <sz val="9"/>
      <color indexed="81"/>
      <name val="Tahoma"/>
      <family val="2"/>
    </font>
    <font>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249977111117893"/>
        <bgColor indexed="64"/>
      </patternFill>
    </fill>
  </fills>
  <borders count="6">
    <border>
      <left/>
      <right/>
      <top/>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0" fillId="2" borderId="0" xfId="0" applyFill="1"/>
    <xf numFmtId="0" fontId="2" fillId="2" borderId="0" xfId="0" applyFont="1" applyFill="1" applyAlignment="1">
      <alignment horizontal="left" vertical="center"/>
    </xf>
    <xf numFmtId="0" fontId="3" fillId="2" borderId="0" xfId="0" applyFont="1" applyFill="1" applyAlignment="1">
      <alignment horizontal="center" vertical="center"/>
    </xf>
    <xf numFmtId="0" fontId="4" fillId="2" borderId="0" xfId="0" applyFont="1" applyFill="1" applyAlignment="1">
      <alignment vertical="center"/>
    </xf>
    <xf numFmtId="10" fontId="3" fillId="2" borderId="0" xfId="0" applyNumberFormat="1" applyFont="1" applyFill="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left" vertical="center"/>
    </xf>
    <xf numFmtId="0" fontId="0" fillId="2" borderId="0" xfId="0" applyFill="1" applyAlignment="1">
      <alignment wrapText="1"/>
    </xf>
    <xf numFmtId="0" fontId="0" fillId="2" borderId="0" xfId="0" applyFill="1" applyAlignment="1">
      <alignment horizontal="left" vertical="center"/>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3" fillId="2" borderId="0" xfId="0" applyFont="1" applyFill="1" applyAlignment="1">
      <alignment horizontal="left" vertical="center" wrapText="1"/>
    </xf>
    <xf numFmtId="0" fontId="0" fillId="2" borderId="0" xfId="0" applyFill="1" applyAlignment="1">
      <alignment horizontal="center" vertical="center"/>
    </xf>
    <xf numFmtId="2" fontId="4" fillId="3" borderId="2" xfId="0" applyNumberFormat="1" applyFont="1" applyFill="1" applyBorder="1" applyAlignment="1">
      <alignment horizontal="center" vertical="center" wrapText="1"/>
    </xf>
    <xf numFmtId="2" fontId="4" fillId="4" borderId="2" xfId="0" applyNumberFormat="1" applyFont="1" applyFill="1" applyBorder="1" applyAlignment="1">
      <alignment horizontal="center" vertical="center" wrapText="1"/>
    </xf>
    <xf numFmtId="2" fontId="4" fillId="4" borderId="3" xfId="0" applyNumberFormat="1" applyFont="1" applyFill="1" applyBorder="1" applyAlignment="1">
      <alignment horizontal="center" vertical="center" wrapText="1"/>
    </xf>
    <xf numFmtId="2" fontId="4" fillId="4" borderId="4" xfId="0" applyNumberFormat="1" applyFont="1" applyFill="1" applyBorder="1" applyAlignment="1">
      <alignment horizontal="center" vertical="center" wrapText="1"/>
    </xf>
    <xf numFmtId="0" fontId="0" fillId="0" borderId="0" xfId="0" applyBorder="1" applyAlignment="1">
      <alignment horizontal="center" vertical="center"/>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5" borderId="0" xfId="0" applyFont="1" applyFill="1" applyBorder="1" applyAlignment="1">
      <alignment horizontal="center" vertical="center" wrapText="1"/>
    </xf>
    <xf numFmtId="0" fontId="0" fillId="0" borderId="0" xfId="0" applyFill="1" applyBorder="1" applyAlignment="1">
      <alignment horizontal="center" vertical="center"/>
    </xf>
    <xf numFmtId="0" fontId="3" fillId="0" borderId="0" xfId="0" applyFont="1" applyBorder="1" applyAlignment="1">
      <alignment horizontal="left" vertical="center" wrapText="1"/>
    </xf>
    <xf numFmtId="0" fontId="0" fillId="0" borderId="0" xfId="0" applyBorder="1" applyAlignment="1">
      <alignment wrapText="1"/>
    </xf>
    <xf numFmtId="0" fontId="0" fillId="0" borderId="0" xfId="0" applyAlignment="1">
      <alignment horizontal="center" vertical="center"/>
    </xf>
    <xf numFmtId="0" fontId="3" fillId="0" borderId="0" xfId="0" applyFont="1" applyFill="1" applyAlignment="1">
      <alignment horizontal="center" vertical="center" wrapText="1"/>
    </xf>
    <xf numFmtId="0" fontId="1" fillId="0" borderId="5" xfId="1" applyBorder="1" applyAlignment="1">
      <alignment wrapText="1"/>
    </xf>
    <xf numFmtId="0" fontId="5" fillId="0" borderId="0" xfId="0" applyFont="1" applyFill="1" applyBorder="1" applyAlignment="1">
      <alignment horizontal="center" vertical="center" wrapText="1"/>
    </xf>
    <xf numFmtId="0" fontId="0" fillId="0" borderId="5" xfId="0" applyBorder="1" applyAlignment="1">
      <alignment wrapText="1"/>
    </xf>
    <xf numFmtId="0" fontId="5" fillId="5"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6" borderId="0" xfId="0" applyFill="1"/>
    <xf numFmtId="0" fontId="7" fillId="0" borderId="1" xfId="0" applyFont="1" applyBorder="1" applyAlignment="1">
      <alignment horizontal="center" vertical="center" wrapText="1"/>
    </xf>
    <xf numFmtId="0" fontId="8" fillId="0" borderId="0"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Border="1"/>
    <xf numFmtId="0" fontId="0" fillId="6" borderId="0" xfId="0" applyFill="1" applyAlignment="1">
      <alignment horizontal="center" vertical="center"/>
    </xf>
    <xf numFmtId="0" fontId="3" fillId="6"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6" borderId="0" xfId="0" applyFill="1" applyBorder="1" applyAlignment="1">
      <alignment horizontal="center" vertical="center"/>
    </xf>
    <xf numFmtId="0" fontId="3" fillId="6" borderId="0" xfId="0" applyFont="1" applyFill="1" applyBorder="1" applyAlignment="1">
      <alignment horizontal="left" vertical="center" wrapText="1"/>
    </xf>
    <xf numFmtId="0" fontId="0" fillId="6" borderId="5" xfId="0" applyFill="1" applyBorder="1" applyAlignment="1">
      <alignment wrapText="1"/>
    </xf>
    <xf numFmtId="0" fontId="5" fillId="0" borderId="1" xfId="0" applyFont="1" applyFill="1" applyBorder="1" applyAlignment="1">
      <alignment horizontal="center" vertical="center" wrapText="1"/>
    </xf>
    <xf numFmtId="0" fontId="0" fillId="6" borderId="0" xfId="0" applyFont="1" applyFill="1" applyAlignment="1">
      <alignment horizontal="center" vertical="center"/>
    </xf>
    <xf numFmtId="0" fontId="6" fillId="6" borderId="0"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6" borderId="0" xfId="0" applyFont="1" applyFill="1" applyBorder="1" applyAlignment="1">
      <alignment horizontal="center" vertical="center"/>
    </xf>
    <xf numFmtId="0" fontId="6" fillId="6" borderId="0" xfId="0" applyFont="1" applyFill="1" applyBorder="1" applyAlignment="1">
      <alignment horizontal="left" vertical="center" wrapText="1"/>
    </xf>
    <xf numFmtId="0" fontId="0" fillId="6" borderId="5" xfId="0" applyFont="1" applyFill="1" applyBorder="1" applyAlignment="1">
      <alignment wrapText="1"/>
    </xf>
    <xf numFmtId="0" fontId="0" fillId="6" borderId="0" xfId="0" applyFont="1" applyFill="1"/>
    <xf numFmtId="0" fontId="9" fillId="6" borderId="5" xfId="1" applyFont="1" applyFill="1" applyBorder="1" applyAlignment="1">
      <alignment wrapText="1"/>
    </xf>
    <xf numFmtId="0" fontId="6" fillId="5" borderId="0" xfId="0" applyFont="1" applyFill="1" applyBorder="1" applyAlignment="1">
      <alignment horizontal="center" vertical="center" wrapText="1"/>
    </xf>
    <xf numFmtId="0" fontId="10" fillId="6" borderId="0" xfId="0" applyFont="1" applyFill="1" applyAlignment="1">
      <alignment horizontal="center" vertical="center" wrapText="1"/>
    </xf>
    <xf numFmtId="0" fontId="8" fillId="6" borderId="1"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10" fillId="6" borderId="0" xfId="0" applyFont="1" applyFill="1" applyBorder="1" applyAlignment="1">
      <alignment horizontal="center" vertical="center"/>
    </xf>
    <xf numFmtId="0" fontId="8" fillId="6" borderId="0" xfId="0" applyFont="1" applyFill="1" applyBorder="1" applyAlignment="1">
      <alignment horizontal="left" vertical="center" wrapText="1"/>
    </xf>
    <xf numFmtId="0" fontId="11" fillId="6" borderId="5" xfId="1" applyFont="1" applyFill="1" applyBorder="1" applyAlignment="1">
      <alignment wrapText="1"/>
    </xf>
    <xf numFmtId="0" fontId="10" fillId="6" borderId="0" xfId="0" applyFont="1" applyFill="1"/>
    <xf numFmtId="0" fontId="10" fillId="6" borderId="0" xfId="0" applyFont="1" applyFill="1" applyAlignment="1">
      <alignment horizontal="center" vertical="center"/>
    </xf>
    <xf numFmtId="0" fontId="10" fillId="6" borderId="5" xfId="0" applyFont="1" applyFill="1" applyBorder="1" applyAlignment="1">
      <alignment wrapText="1"/>
    </xf>
    <xf numFmtId="0" fontId="0" fillId="0" borderId="0" xfId="0" applyFill="1" applyAlignment="1">
      <alignment horizontal="center" vertical="center"/>
    </xf>
    <xf numFmtId="0" fontId="0" fillId="0" borderId="0" xfId="0" applyFill="1" applyAlignment="1">
      <alignment wrapText="1"/>
    </xf>
    <xf numFmtId="0" fontId="3" fillId="7" borderId="0" xfId="0" applyFont="1" applyFill="1" applyBorder="1" applyAlignment="1">
      <alignment horizontal="center" vertical="center" wrapText="1"/>
    </xf>
    <xf numFmtId="0" fontId="0" fillId="0" borderId="0" xfId="0" applyAlignment="1">
      <alignment horizontal="left" vertical="center" wrapText="1"/>
    </xf>
    <xf numFmtId="0" fontId="1" fillId="0" borderId="5" xfId="1" applyFill="1" applyBorder="1" applyAlignment="1">
      <alignment wrapText="1"/>
    </xf>
    <xf numFmtId="0" fontId="0" fillId="0" borderId="5" xfId="0" applyFill="1" applyBorder="1" applyAlignment="1">
      <alignment wrapText="1"/>
    </xf>
    <xf numFmtId="0" fontId="3" fillId="0" borderId="0" xfId="0" applyFont="1" applyFill="1" applyBorder="1" applyAlignment="1">
      <alignment horizontal="left" vertical="center" wrapText="1"/>
    </xf>
    <xf numFmtId="0" fontId="1" fillId="6" borderId="5" xfId="1" applyFill="1" applyBorder="1" applyAlignment="1">
      <alignment wrapText="1"/>
    </xf>
    <xf numFmtId="0" fontId="12" fillId="0" borderId="0" xfId="0" applyFont="1" applyFill="1" applyAlignment="1">
      <alignment horizontal="left" vertical="center"/>
    </xf>
    <xf numFmtId="0" fontId="3" fillId="0" borderId="1" xfId="0" applyFont="1" applyBorder="1" applyAlignment="1">
      <alignment horizontal="center" vertical="center" wrapText="1"/>
    </xf>
    <xf numFmtId="0" fontId="5" fillId="6" borderId="0" xfId="0" applyFont="1" applyFill="1" applyBorder="1" applyAlignment="1">
      <alignment horizontal="left" vertical="center" wrapText="1"/>
    </xf>
    <xf numFmtId="0" fontId="3" fillId="8" borderId="0" xfId="0" applyFont="1" applyFill="1" applyBorder="1" applyAlignment="1">
      <alignment horizontal="center" vertical="center" wrapText="1"/>
    </xf>
    <xf numFmtId="0" fontId="3" fillId="8" borderId="1" xfId="0" applyFont="1" applyFill="1" applyBorder="1" applyAlignment="1">
      <alignment wrapText="1"/>
    </xf>
    <xf numFmtId="0" fontId="3" fillId="8" borderId="1" xfId="0" applyFont="1" applyFill="1" applyBorder="1" applyAlignment="1">
      <alignment horizontal="center" vertical="center" wrapText="1"/>
    </xf>
    <xf numFmtId="0" fontId="3" fillId="8" borderId="0" xfId="0" applyFont="1" applyFill="1" applyBorder="1" applyAlignment="1">
      <alignment horizontal="left" vertical="center" wrapText="1"/>
    </xf>
    <xf numFmtId="0" fontId="3" fillId="8" borderId="5" xfId="0" applyFont="1" applyFill="1" applyBorder="1" applyAlignment="1">
      <alignment horizontal="center" vertical="center" wrapText="1"/>
    </xf>
    <xf numFmtId="2" fontId="4" fillId="4" borderId="0" xfId="0" applyNumberFormat="1" applyFont="1" applyFill="1" applyBorder="1" applyAlignment="1">
      <alignment horizontal="center" vertical="center" wrapText="1"/>
    </xf>
    <xf numFmtId="2" fontId="4" fillId="4" borderId="1" xfId="0" applyNumberFormat="1" applyFont="1" applyFill="1" applyBorder="1" applyAlignment="1">
      <alignment horizontal="center" vertical="center" wrapText="1"/>
    </xf>
    <xf numFmtId="0" fontId="13" fillId="2"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55931816966998E-2"/>
          <c:y val="2.5414962893170443E-2"/>
          <c:w val="0.8778386598146195"/>
          <c:h val="0.84175792625853341"/>
        </c:manualLayout>
      </c:layout>
      <c:scatterChart>
        <c:scatterStyle val="lineMarker"/>
        <c:varyColors val="0"/>
        <c:ser>
          <c:idx val="0"/>
          <c:order val="0"/>
          <c:spPr>
            <a:ln w="190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'Cartel Database - W Overcharge'!$AP$86:$AP$99</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xVal>
          <c:yVal>
            <c:numRef>
              <c:f>'Cartel Database - W Overcharge'!$AQ$86:$AQ$99</c:f>
              <c:numCache>
                <c:formatCode>General</c:formatCode>
                <c:ptCount val="14"/>
                <c:pt idx="0">
                  <c:v>3</c:v>
                </c:pt>
                <c:pt idx="1">
                  <c:v>0</c:v>
                </c:pt>
                <c:pt idx="2">
                  <c:v>3</c:v>
                </c:pt>
                <c:pt idx="3">
                  <c:v>1</c:v>
                </c:pt>
                <c:pt idx="4">
                  <c:v>4</c:v>
                </c:pt>
                <c:pt idx="5">
                  <c:v>3</c:v>
                </c:pt>
                <c:pt idx="6">
                  <c:v>3</c:v>
                </c:pt>
                <c:pt idx="7">
                  <c:v>13</c:v>
                </c:pt>
                <c:pt idx="8">
                  <c:v>15</c:v>
                </c:pt>
                <c:pt idx="9">
                  <c:v>5</c:v>
                </c:pt>
                <c:pt idx="10">
                  <c:v>5</c:v>
                </c:pt>
                <c:pt idx="11">
                  <c:v>2</c:v>
                </c:pt>
                <c:pt idx="12">
                  <c:v>4</c:v>
                </c:pt>
                <c:pt idx="13">
                  <c:v>1</c:v>
                </c:pt>
              </c:numCache>
            </c:numRef>
          </c:yVal>
          <c:smooth val="0"/>
          <c:extLst>
            <c:ext xmlns:c16="http://schemas.microsoft.com/office/drawing/2014/chart" uri="{C3380CC4-5D6E-409C-BE32-E72D297353CC}">
              <c16:uniqueId val="{00000000-5CCA-4325-B402-1DD0192104C3}"/>
            </c:ext>
          </c:extLst>
        </c:ser>
        <c:dLbls>
          <c:showLegendKey val="0"/>
          <c:showVal val="0"/>
          <c:showCatName val="0"/>
          <c:showSerName val="0"/>
          <c:showPercent val="0"/>
          <c:showBubbleSize val="0"/>
        </c:dLbls>
        <c:axId val="618939536"/>
        <c:axId val="618939928"/>
      </c:scatterChart>
      <c:valAx>
        <c:axId val="6189395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39928"/>
        <c:crosses val="autoZero"/>
        <c:crossBetween val="midCat"/>
      </c:valAx>
      <c:valAx>
        <c:axId val="618939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3953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857249</xdr:colOff>
      <xdr:row>83</xdr:row>
      <xdr:rowOff>0</xdr:rowOff>
    </xdr:from>
    <xdr:to>
      <xdr:col>9</xdr:col>
      <xdr:colOff>995794</xdr:colOff>
      <xdr:row>95</xdr:row>
      <xdr:rowOff>176645</xdr:rowOff>
    </xdr:to>
    <xdr:graphicFrame macro="">
      <xdr:nvGraphicFramePr>
        <xdr:cNvPr id="2" name="Chart 1">
          <a:extLst>
            <a:ext uri="{FF2B5EF4-FFF2-40B4-BE49-F238E27FC236}">
              <a16:creationId xmlns:a16="http://schemas.microsoft.com/office/drawing/2014/main" id="{B0051F8A-0F6D-4635-9B70-5E16DE675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714374</xdr:colOff>
      <xdr:row>84</xdr:row>
      <xdr:rowOff>142875</xdr:rowOff>
    </xdr:from>
    <xdr:to>
      <xdr:col>52</xdr:col>
      <xdr:colOff>714374</xdr:colOff>
      <xdr:row>121</xdr:row>
      <xdr:rowOff>51955</xdr:rowOff>
    </xdr:to>
    <mc:AlternateContent xmlns:mc="http://schemas.openxmlformats.org/markup-compatibility/2006">
      <mc:Choice xmlns:we="http://schemas.microsoft.com/office/webextensions/webextension/2010/11" Requires="we">
        <xdr:graphicFrame macro="">
          <xdr:nvGraphicFramePr>
            <xdr:cNvPr id="3" name="App 2">
              <a:extLst>
                <a:ext uri="{FF2B5EF4-FFF2-40B4-BE49-F238E27FC236}">
                  <a16:creationId xmlns:a16="http://schemas.microsoft.com/office/drawing/2014/main" id="{85FC611B-A2FF-4ACF-9542-50A6B23BF1E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3" name="App 2">
              <a:extLst>
                <a:ext uri="{FF2B5EF4-FFF2-40B4-BE49-F238E27FC236}">
                  <a16:creationId xmlns:a16="http://schemas.microsoft.com/office/drawing/2014/main" id="{85FC611B-A2FF-4ACF-9542-50A6B23BF1EC}"/>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b474601\OneDrive%20-%20WBG\ALL%20current%20PC\Documents\South%20Africa\South%20Africa%20Economic%20Update\Final%20Spreadsheets\Facilitating%20Factors%20Market%20structure%20-%205%20Jan%202016%20mml%20SN%20-%20INCLUDING%20FINAL%20CARTEL%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 Factor Index -sectindex"/>
      <sheetName val="Fac Factor Index"/>
      <sheetName val="Reordered FF table for note"/>
      <sheetName val="Conditional FF Index Updated"/>
      <sheetName val="Underlying DATA"/>
      <sheetName val="Sources"/>
      <sheetName val="Import Data"/>
      <sheetName val="Cartel Database - W Overcharge"/>
    </sheetNames>
    <sheetDataSet>
      <sheetData sheetId="0"/>
      <sheetData sheetId="1"/>
      <sheetData sheetId="2"/>
      <sheetData sheetId="3"/>
      <sheetData sheetId="4"/>
      <sheetData sheetId="5"/>
      <sheetData sheetId="6"/>
      <sheetData sheetId="7">
        <row r="86">
          <cell r="AP86">
            <v>2000</v>
          </cell>
          <cell r="AQ86">
            <v>3</v>
          </cell>
        </row>
        <row r="87">
          <cell r="AP87">
            <v>2001</v>
          </cell>
          <cell r="AQ87">
            <v>0</v>
          </cell>
        </row>
        <row r="88">
          <cell r="AP88">
            <v>2002</v>
          </cell>
          <cell r="AQ88">
            <v>3</v>
          </cell>
        </row>
        <row r="89">
          <cell r="AP89">
            <v>2003</v>
          </cell>
          <cell r="AQ89">
            <v>1</v>
          </cell>
        </row>
        <row r="90">
          <cell r="AP90">
            <v>2004</v>
          </cell>
          <cell r="AQ90">
            <v>4</v>
          </cell>
        </row>
        <row r="91">
          <cell r="AP91">
            <v>2005</v>
          </cell>
          <cell r="AQ91">
            <v>3</v>
          </cell>
        </row>
        <row r="92">
          <cell r="AP92">
            <v>2006</v>
          </cell>
          <cell r="AQ92">
            <v>3</v>
          </cell>
        </row>
        <row r="93">
          <cell r="AP93">
            <v>2007</v>
          </cell>
          <cell r="AQ93">
            <v>13</v>
          </cell>
        </row>
        <row r="94">
          <cell r="AP94">
            <v>2008</v>
          </cell>
          <cell r="AQ94">
            <v>15</v>
          </cell>
        </row>
        <row r="95">
          <cell r="AP95">
            <v>2009</v>
          </cell>
          <cell r="AQ95">
            <v>5</v>
          </cell>
        </row>
        <row r="96">
          <cell r="AP96">
            <v>2010</v>
          </cell>
          <cell r="AQ96">
            <v>5</v>
          </cell>
        </row>
        <row r="97">
          <cell r="AP97">
            <v>2011</v>
          </cell>
          <cell r="AQ97">
            <v>2</v>
          </cell>
        </row>
        <row r="98">
          <cell r="AP98">
            <v>2012</v>
          </cell>
          <cell r="AQ98">
            <v>4</v>
          </cell>
        </row>
        <row r="99">
          <cell r="AP99">
            <v>2013</v>
          </cell>
          <cell r="AQ99">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FBA59962-51C6-4EF4-AD2D-9832989A650A}">
  <we:reference id="wa104220390" version="1.1.0.0" store="en-US" storeType="OMEX"/>
  <we:alternateReferences>
    <we:reference id="wa104220390" version="1.1.0.0" store="en-US" storeType="OMEX"/>
  </we:alternateReferences>
  <we:properties>
    <we:property name="binding-name" value="&quot;dataVizBinding2&quot;"/>
    <we:property name="legend-height" value="43247.700000000004"/>
    <we:property name="title-parent-height" value="43247.700000000004"/>
    <we:property name="line-chart-height" value="43247.700000000004"/>
    <we:property name="first-row-container-height" value="43247.700000000004"/>
    <we:property name="longdes-group-width" value="0"/>
    <we:property name="shortdes1-group-width" value="319"/>
    <we:property name="title-parent-width" value="0"/>
    <we:property name="legend-width" value="0"/>
    <we:property name="line-chart-width" value="320"/>
    <we:property name="second-row-container-width" value="320"/>
    <we:property name="first-row-container-width" value="320"/>
    <we:property name="window-height" value="733"/>
    <we:property name="window-width" value="1002"/>
    <we:property name="line-display" value="[true]"/>
    <we:property name="line-order" value="[0]"/>
    <we:property name="line-title-array" value="[&quot;No. of cartels&quot;,&quot;Line 2&quot;,&quot;Line 3&quot;,&quot;Line 4&quot;,&quot;Line 5&quot;]"/>
    <we:property name="is-legend-edited" value="true"/>
    <we:property name="clicked-pointid-array" value="[&quot;#pointline0column7end&quot;,&quot;#pointline0column0end&quot;,&quot;#pointline0column2end&quot;,&quot;#pointline0column3end&quot;,&quot;#pointline0column4end&quot;,&quot;#pointline0column5end&quot;,&quot;#pointline0column6end&quot;,&quot;#pointline0column8end&quot;,&quot;#pointline0column9end&quot;,&quot;#pointline0column10end&quot;,&quot;#pointline0column11end&quot;,&quot;#pointline0column12end&quot;,&quot;#pointline0column13end&quot;]"/>
    <we:property name="layout-element-longdes-descript" value="&quot;Where a specific end date was not provided by Tribunal reports, the end data was taken to be the earlier of the date of the Commission investigation or the leniency application.&quot;"/>
    <we:property name="layout-element-longdes-title" value="&quot;Approximate end date of detected cartels&quot;"/>
    <we:property name="layout-element-shortdes1-descript" value="&quot;76&quot;"/>
    <we:property name="layout-element-shortdes1-title" value="&quot;Total number of cartels&quot;"/>
    <we:property name="layout-element-title" value="&quot;No. of cartelsending each year &quot;"/>
    <we:property name="theme" value="&quot;whiterose&quot;"/>
    <we:property name="sku" value="&quot;trends-default&quot;"/>
  </we:properties>
  <we:bindings>
    <we:binding id="dataVizBinding2" type="matrix" appref="{170F9597-12A2-4613-9DDA-A6E30D3E8963}"/>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8" Type="http://schemas.openxmlformats.org/officeDocument/2006/relationships/hyperlink" Target="http://www.comptrib.co.za/assets/Uploads/33CRJun10.pdf" TargetMode="External"/><Relationship Id="rId13" Type="http://schemas.openxmlformats.org/officeDocument/2006/relationships/hyperlink" Target="http://www.comptrib.co.za/assets/Uploads/50CRMay12-Oceana.pdf" TargetMode="External"/><Relationship Id="rId18" Type="http://schemas.openxmlformats.org/officeDocument/2006/relationships/hyperlink" Target="http://www.comptrib.co.za/assets/Uploads/43CRJun11-overberg-co.pdf" TargetMode="External"/><Relationship Id="rId3" Type="http://schemas.openxmlformats.org/officeDocument/2006/relationships/hyperlink" Target="http://www.comptrib.co.za/assets/Uploads/92CRDec09-Bridgestone-CO.pdf" TargetMode="External"/><Relationship Id="rId21" Type="http://schemas.openxmlformats.org/officeDocument/2006/relationships/drawing" Target="../drawings/drawing1.xml"/><Relationship Id="rId7" Type="http://schemas.openxmlformats.org/officeDocument/2006/relationships/hyperlink" Target="http://www.iol.co.za/business/news/watchdog-fines-first-cable-cartel-member-1.1790450" TargetMode="External"/><Relationship Id="rId12" Type="http://schemas.openxmlformats.org/officeDocument/2006/relationships/hyperlink" Target="http://www.comptrib.co.za/assets/Uploads/50CRMay12-Oceana.pdf" TargetMode="External"/><Relationship Id="rId17" Type="http://schemas.openxmlformats.org/officeDocument/2006/relationships/hyperlink" Target="http://www.comptrib.co.za/cases/complaint/retrieve_case/1469" TargetMode="External"/><Relationship Id="rId2" Type="http://schemas.openxmlformats.org/officeDocument/2006/relationships/hyperlink" Target="http://www.comptrib.co.za/assets/Uploads/1015CRMar10-Pioneer.pdf" TargetMode="External"/><Relationship Id="rId16" Type="http://schemas.openxmlformats.org/officeDocument/2006/relationships/hyperlink" Target="http://www.compcom.co.za/wp-content/uploads/2014/09/06-May-09-Sasol-settles-fertiliser-case-with-Competition-Commission-to-pay-R188-million.pdf" TargetMode="External"/><Relationship Id="rId20" Type="http://schemas.openxmlformats.org/officeDocument/2006/relationships/printerSettings" Target="../printerSettings/printerSettings1.bin"/><Relationship Id="rId1" Type="http://schemas.openxmlformats.org/officeDocument/2006/relationships/hyperlink" Target="http://www.oecd.org/officialdocuments/publicdisplaydocumentpdf/?cote=DAF/COMP/WD(2014)65&amp;docLanguage=En" TargetMode="External"/><Relationship Id="rId6" Type="http://schemas.openxmlformats.org/officeDocument/2006/relationships/hyperlink" Target="http://www.iol.co.za/business/news/watchdog-fines-first-cable-cartel-member-1.1790450" TargetMode="External"/><Relationship Id="rId11" Type="http://schemas.openxmlformats.org/officeDocument/2006/relationships/hyperlink" Target="http://www.comptrib.co.za/assets/Uploads/Case-Documents/15CRFeb07%20Pioneer.pdf" TargetMode="External"/><Relationship Id="rId5" Type="http://schemas.openxmlformats.org/officeDocument/2006/relationships/hyperlink" Target="http://www.comptrib.co.za/assets/Uploads/CO085Jul2.pdf" TargetMode="External"/><Relationship Id="rId15" Type="http://schemas.openxmlformats.org/officeDocument/2006/relationships/hyperlink" Target="http://www.comptrib.co.za/assets/Uploads/Case-Documents/103CRDec06LanceCO.pdf" TargetMode="External"/><Relationship Id="rId23" Type="http://schemas.openxmlformats.org/officeDocument/2006/relationships/comments" Target="../comments1.xml"/><Relationship Id="rId10" Type="http://schemas.openxmlformats.org/officeDocument/2006/relationships/hyperlink" Target="http://www.saflii.org/za/cases/ZACT/2012/103.html" TargetMode="External"/><Relationship Id="rId19" Type="http://schemas.openxmlformats.org/officeDocument/2006/relationships/hyperlink" Target="http://www.comptrib.co.za/assets/Uploads/1015CRMar10-Pioneer.pdf" TargetMode="External"/><Relationship Id="rId4" Type="http://schemas.openxmlformats.org/officeDocument/2006/relationships/hyperlink" Target="http://www.comptrib.co.za/assets/Uploads/CO085Jul2.pdf" TargetMode="External"/><Relationship Id="rId9" Type="http://schemas.openxmlformats.org/officeDocument/2006/relationships/hyperlink" Target="http://www.comptrib.co.za/assets/Uploads/Case-Documents/37CRApr08.pdf" TargetMode="External"/><Relationship Id="rId14" Type="http://schemas.openxmlformats.org/officeDocument/2006/relationships/hyperlink" Target="http://www.comptrib.co.za/assets/Uploads/015891.pdf"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147"/>
  <sheetViews>
    <sheetView tabSelected="1" zoomScale="55" zoomScaleNormal="55" workbookViewId="0">
      <pane xSplit="6" ySplit="5" topLeftCell="BB34" activePane="bottomRight" state="frozen"/>
      <selection pane="topRight" activeCell="D1" sqref="D1"/>
      <selection pane="bottomLeft" activeCell="A12" sqref="A12"/>
      <selection pane="bottomRight" activeCell="BG36" sqref="BG36"/>
    </sheetView>
  </sheetViews>
  <sheetFormatPr defaultRowHeight="15" x14ac:dyDescent="0.25"/>
  <cols>
    <col min="1" max="1" width="3.42578125" style="1" customWidth="1"/>
    <col min="2" max="2" width="17.85546875" style="14" customWidth="1"/>
    <col min="3" max="3" width="25.140625" style="10" customWidth="1"/>
    <col min="4" max="4" width="15.85546875" style="10" customWidth="1"/>
    <col min="5" max="5" width="32.7109375" style="10" customWidth="1"/>
    <col min="6" max="6" width="23.28515625" style="10" customWidth="1"/>
    <col min="7" max="7" width="28.140625" style="10" customWidth="1"/>
    <col min="8" max="8" width="18.28515625" style="10" customWidth="1"/>
    <col min="9" max="10" width="20.28515625" style="10" customWidth="1"/>
    <col min="11" max="11" width="14.7109375" style="10" customWidth="1"/>
    <col min="12" max="13" width="10.5703125" style="10" customWidth="1"/>
    <col min="14" max="15" width="9.85546875" style="10" customWidth="1"/>
    <col min="16" max="17" width="9.7109375" style="10" customWidth="1"/>
    <col min="18" max="18" width="9.85546875" style="10" customWidth="1"/>
    <col min="19" max="19" width="10.140625" style="10" customWidth="1"/>
    <col min="20" max="20" width="9.42578125" style="10" customWidth="1"/>
    <col min="21" max="21" width="8.140625" style="10" customWidth="1"/>
    <col min="22" max="23" width="7.7109375" style="10" customWidth="1"/>
    <col min="24" max="25" width="9.5703125" style="10" customWidth="1"/>
    <col min="26" max="26" width="10.5703125" style="12" customWidth="1"/>
    <col min="27" max="27" width="10.5703125" style="10" customWidth="1"/>
    <col min="28" max="29" width="9.85546875" style="10" customWidth="1"/>
    <col min="30" max="31" width="9.7109375" style="10" customWidth="1"/>
    <col min="32" max="32" width="9.85546875" style="10" customWidth="1"/>
    <col min="33" max="33" width="10.140625" style="10" customWidth="1"/>
    <col min="34" max="34" width="9.42578125" style="10" customWidth="1"/>
    <col min="35" max="35" width="8.140625" style="10" customWidth="1"/>
    <col min="36" max="37" width="7.7109375" style="10" customWidth="1"/>
    <col min="38" max="40" width="9.5703125" style="10" customWidth="1"/>
    <col min="41" max="41" width="12.42578125" style="10" customWidth="1"/>
    <col min="42" max="42" width="17.140625" style="10" customWidth="1"/>
    <col min="43" max="43" width="15.7109375" style="10" customWidth="1"/>
    <col min="44" max="45" width="15.140625" style="10" customWidth="1"/>
    <col min="46" max="46" width="21.42578125" style="10" customWidth="1"/>
    <col min="47" max="49" width="12.7109375" style="10" customWidth="1"/>
    <col min="50" max="50" width="21.7109375" style="10" customWidth="1"/>
    <col min="51" max="52" width="15.5703125" style="10" customWidth="1"/>
    <col min="53" max="53" width="39" style="13" customWidth="1"/>
    <col min="54" max="56" width="20.85546875" style="10" customWidth="1"/>
    <col min="57" max="58" width="18" style="10" customWidth="1"/>
    <col min="59" max="59" width="51.7109375" style="8" customWidth="1"/>
    <col min="60" max="60" width="47" style="1" customWidth="1"/>
    <col min="61" max="16384" width="9.140625" style="1"/>
  </cols>
  <sheetData>
    <row r="1" spans="1:61" ht="18.75" x14ac:dyDescent="0.25">
      <c r="B1" s="2" t="s">
        <v>0</v>
      </c>
      <c r="C1" s="3"/>
      <c r="D1" s="3"/>
      <c r="E1" s="4"/>
      <c r="F1" s="5"/>
      <c r="G1" s="5"/>
      <c r="H1" s="5"/>
      <c r="I1" s="5"/>
      <c r="J1" s="5"/>
      <c r="K1" s="3"/>
      <c r="L1" s="3"/>
      <c r="M1" s="3"/>
      <c r="N1" s="3"/>
      <c r="O1" s="3"/>
      <c r="P1" s="3"/>
      <c r="Q1" s="3"/>
      <c r="R1" s="3"/>
      <c r="S1" s="3"/>
      <c r="T1" s="3"/>
      <c r="U1" s="3"/>
      <c r="V1" s="3"/>
      <c r="W1" s="3"/>
      <c r="X1" s="3"/>
      <c r="Y1" s="3"/>
      <c r="Z1" s="6"/>
      <c r="AA1" s="3"/>
      <c r="AB1" s="3"/>
      <c r="AC1" s="3"/>
      <c r="AD1" s="3"/>
      <c r="AE1" s="3"/>
      <c r="AF1" s="3"/>
      <c r="AG1" s="3"/>
      <c r="AH1" s="3"/>
      <c r="AI1" s="3"/>
      <c r="AJ1" s="3"/>
      <c r="AK1" s="3"/>
      <c r="AL1" s="3"/>
      <c r="AM1" s="3"/>
      <c r="AN1" s="3"/>
      <c r="AO1" s="3"/>
      <c r="AP1" s="3"/>
      <c r="AQ1" s="3"/>
      <c r="AR1" s="3"/>
      <c r="AS1" s="3"/>
      <c r="AT1" s="3"/>
      <c r="AU1" s="3"/>
      <c r="AV1" s="3"/>
      <c r="AW1" s="3"/>
      <c r="AX1" s="3"/>
      <c r="AY1" s="7"/>
      <c r="AZ1" s="7"/>
      <c r="BA1" s="3"/>
      <c r="BB1" s="3"/>
      <c r="BC1" s="3"/>
      <c r="BD1" s="3"/>
      <c r="BE1" s="8"/>
      <c r="BF1" s="8"/>
      <c r="BG1" s="1"/>
    </row>
    <row r="2" spans="1:61" x14ac:dyDescent="0.25">
      <c r="B2" s="9" t="s">
        <v>1</v>
      </c>
      <c r="E2" s="11"/>
      <c r="F2" s="5"/>
      <c r="G2" s="5"/>
      <c r="H2" s="5"/>
      <c r="I2" s="5"/>
      <c r="J2" s="5"/>
      <c r="AY2" s="13"/>
      <c r="AZ2" s="13"/>
      <c r="BA2" s="10"/>
      <c r="BE2" s="8"/>
      <c r="BF2" s="8"/>
      <c r="BG2" s="1"/>
    </row>
    <row r="3" spans="1:61" x14ac:dyDescent="0.25">
      <c r="E3" s="11"/>
      <c r="F3" s="5"/>
      <c r="G3" s="5"/>
      <c r="H3" s="5"/>
      <c r="I3" s="5"/>
      <c r="J3" s="5"/>
      <c r="AY3" s="13"/>
      <c r="AZ3" s="13"/>
      <c r="BA3" s="10"/>
      <c r="BE3" s="8"/>
      <c r="BF3" s="8"/>
      <c r="BG3" s="1"/>
    </row>
    <row r="4" spans="1:61" ht="60" x14ac:dyDescent="0.25">
      <c r="E4" s="11"/>
      <c r="L4" s="10" t="s">
        <v>2</v>
      </c>
      <c r="M4" s="10" t="s">
        <v>2</v>
      </c>
      <c r="N4" s="10" t="s">
        <v>2</v>
      </c>
      <c r="O4" s="10" t="s">
        <v>2</v>
      </c>
      <c r="P4" s="10" t="s">
        <v>2</v>
      </c>
      <c r="Q4" s="10" t="s">
        <v>2</v>
      </c>
      <c r="R4" s="10" t="s">
        <v>2</v>
      </c>
      <c r="S4" s="10" t="s">
        <v>2</v>
      </c>
      <c r="T4" s="10" t="s">
        <v>2</v>
      </c>
      <c r="U4" s="10" t="s">
        <v>2</v>
      </c>
      <c r="V4" s="10" t="s">
        <v>2</v>
      </c>
      <c r="W4" s="10" t="s">
        <v>2</v>
      </c>
      <c r="X4" s="10" t="s">
        <v>2</v>
      </c>
      <c r="Y4" s="10" t="s">
        <v>2</v>
      </c>
      <c r="Z4" s="12" t="s">
        <v>3</v>
      </c>
      <c r="AA4" s="10" t="s">
        <v>3</v>
      </c>
      <c r="AB4" s="10" t="s">
        <v>3</v>
      </c>
      <c r="AC4" s="10" t="s">
        <v>3</v>
      </c>
      <c r="AD4" s="10" t="s">
        <v>3</v>
      </c>
      <c r="AE4" s="10" t="s">
        <v>3</v>
      </c>
      <c r="AF4" s="10" t="s">
        <v>3</v>
      </c>
      <c r="AG4" s="10" t="s">
        <v>3</v>
      </c>
      <c r="AH4" s="10" t="s">
        <v>3</v>
      </c>
      <c r="AI4" s="10" t="s">
        <v>3</v>
      </c>
      <c r="AJ4" s="10" t="s">
        <v>3</v>
      </c>
      <c r="AK4" s="10" t="s">
        <v>3</v>
      </c>
      <c r="AL4" s="10" t="s">
        <v>3</v>
      </c>
      <c r="AM4" s="10" t="s">
        <v>3</v>
      </c>
    </row>
    <row r="5" spans="1:61" ht="86.25" customHeight="1" thickBot="1" x14ac:dyDescent="0.3">
      <c r="A5" s="1" t="s">
        <v>4</v>
      </c>
      <c r="B5" s="15" t="s">
        <v>5</v>
      </c>
      <c r="C5" s="16" t="s">
        <v>6</v>
      </c>
      <c r="D5" s="16" t="s">
        <v>7</v>
      </c>
      <c r="E5" s="16" t="s">
        <v>8</v>
      </c>
      <c r="F5" s="16" t="s">
        <v>9</v>
      </c>
      <c r="G5" s="16" t="s">
        <v>10</v>
      </c>
      <c r="H5" s="16" t="s">
        <v>11</v>
      </c>
      <c r="I5" s="16" t="s">
        <v>12</v>
      </c>
      <c r="J5" s="16" t="s">
        <v>13</v>
      </c>
      <c r="K5" s="16" t="s">
        <v>14</v>
      </c>
      <c r="L5" s="16" t="s">
        <v>15</v>
      </c>
      <c r="M5" s="16" t="s">
        <v>16</v>
      </c>
      <c r="N5" s="16" t="s">
        <v>17</v>
      </c>
      <c r="O5" s="16" t="s">
        <v>18</v>
      </c>
      <c r="P5" s="16" t="s">
        <v>19</v>
      </c>
      <c r="Q5" s="16" t="s">
        <v>20</v>
      </c>
      <c r="R5" s="16" t="s">
        <v>21</v>
      </c>
      <c r="S5" s="16" t="s">
        <v>22</v>
      </c>
      <c r="T5" s="16" t="s">
        <v>23</v>
      </c>
      <c r="U5" s="16" t="s">
        <v>24</v>
      </c>
      <c r="V5" s="16" t="s">
        <v>25</v>
      </c>
      <c r="W5" s="16" t="s">
        <v>26</v>
      </c>
      <c r="X5" s="16" t="s">
        <v>27</v>
      </c>
      <c r="Y5" s="17" t="s">
        <v>28</v>
      </c>
      <c r="Z5" s="16" t="s">
        <v>15</v>
      </c>
      <c r="AA5" s="16" t="s">
        <v>16</v>
      </c>
      <c r="AB5" s="16" t="s">
        <v>17</v>
      </c>
      <c r="AC5" s="16" t="s">
        <v>18</v>
      </c>
      <c r="AD5" s="16" t="s">
        <v>19</v>
      </c>
      <c r="AE5" s="16" t="s">
        <v>20</v>
      </c>
      <c r="AF5" s="16" t="s">
        <v>21</v>
      </c>
      <c r="AG5" s="16" t="s">
        <v>22</v>
      </c>
      <c r="AH5" s="16" t="s">
        <v>23</v>
      </c>
      <c r="AI5" s="16" t="s">
        <v>24</v>
      </c>
      <c r="AJ5" s="16" t="s">
        <v>25</v>
      </c>
      <c r="AK5" s="16" t="s">
        <v>26</v>
      </c>
      <c r="AL5" s="16" t="s">
        <v>27</v>
      </c>
      <c r="AM5" s="16" t="s">
        <v>28</v>
      </c>
      <c r="AN5" s="16"/>
      <c r="AO5" s="16" t="s">
        <v>29</v>
      </c>
      <c r="AP5" s="16" t="s">
        <v>30</v>
      </c>
      <c r="AQ5" s="16" t="s">
        <v>31</v>
      </c>
      <c r="AR5" s="16" t="s">
        <v>32</v>
      </c>
      <c r="AS5" s="16" t="s">
        <v>33</v>
      </c>
      <c r="AT5" s="16" t="s">
        <v>34</v>
      </c>
      <c r="AU5" s="16" t="s">
        <v>35</v>
      </c>
      <c r="AV5" s="16" t="s">
        <v>36</v>
      </c>
      <c r="AW5" s="16" t="s">
        <v>37</v>
      </c>
      <c r="AX5" s="16" t="s">
        <v>38</v>
      </c>
      <c r="AY5" s="16" t="s">
        <v>39</v>
      </c>
      <c r="AZ5" s="16" t="s">
        <v>40</v>
      </c>
      <c r="BA5" s="16" t="s">
        <v>41</v>
      </c>
      <c r="BB5" s="18" t="s">
        <v>42</v>
      </c>
      <c r="BC5" s="18" t="s">
        <v>43</v>
      </c>
      <c r="BD5" s="18" t="s">
        <v>44</v>
      </c>
      <c r="BE5" s="18" t="s">
        <v>45</v>
      </c>
      <c r="BF5" s="18" t="s">
        <v>46</v>
      </c>
      <c r="BG5" s="18" t="s">
        <v>47</v>
      </c>
      <c r="BH5" s="18" t="s">
        <v>48</v>
      </c>
    </row>
    <row r="6" spans="1:61" ht="30" x14ac:dyDescent="0.25">
      <c r="A6" s="1">
        <v>1</v>
      </c>
      <c r="B6" s="19">
        <v>54</v>
      </c>
      <c r="C6" s="20" t="s">
        <v>49</v>
      </c>
      <c r="D6" s="20" t="s">
        <v>50</v>
      </c>
      <c r="E6" s="21" t="s">
        <v>51</v>
      </c>
      <c r="F6" s="20" t="s">
        <v>52</v>
      </c>
      <c r="G6" s="20" t="s">
        <v>53</v>
      </c>
      <c r="H6" s="22">
        <v>2</v>
      </c>
      <c r="I6" s="23" t="s">
        <v>54</v>
      </c>
      <c r="J6" s="23" t="s">
        <v>55</v>
      </c>
      <c r="K6" s="23">
        <v>2010</v>
      </c>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0">
        <f t="shared" ref="AN6:AN39" si="0">SUM(L6:AM6)</f>
        <v>0</v>
      </c>
      <c r="AO6" s="19" t="e">
        <f t="shared" ref="AO6:AO23" si="1">K6-J6+1</f>
        <v>#VALUE!</v>
      </c>
      <c r="AP6" s="24"/>
      <c r="AQ6" s="20" t="s">
        <v>56</v>
      </c>
      <c r="AR6" s="20"/>
      <c r="AS6" s="20"/>
      <c r="AT6" s="20"/>
      <c r="AU6" s="20"/>
      <c r="AV6" s="20">
        <f t="shared" ref="AV6:AV32" si="2">IF(AU6="Yes",1,0)</f>
        <v>0</v>
      </c>
      <c r="AW6" s="20">
        <f t="shared" ref="AW6:AW69" si="3">AV6*2-AN6</f>
        <v>0</v>
      </c>
      <c r="AX6" s="22"/>
      <c r="AY6" s="20"/>
      <c r="AZ6" s="20"/>
      <c r="BA6" s="25" t="s">
        <v>57</v>
      </c>
      <c r="BB6" s="22"/>
      <c r="BC6" s="22"/>
      <c r="BD6" s="22"/>
      <c r="BE6" s="22"/>
      <c r="BF6" s="22"/>
      <c r="BG6" s="26" t="s">
        <v>58</v>
      </c>
      <c r="BH6" s="26"/>
    </row>
    <row r="7" spans="1:61" ht="60" x14ac:dyDescent="0.25">
      <c r="A7" s="1">
        <v>1</v>
      </c>
      <c r="B7" s="27"/>
      <c r="C7" s="20" t="s">
        <v>59</v>
      </c>
      <c r="D7" s="20" t="s">
        <v>50</v>
      </c>
      <c r="E7" s="21" t="s">
        <v>60</v>
      </c>
      <c r="F7" s="20" t="s">
        <v>61</v>
      </c>
      <c r="G7" s="20" t="s">
        <v>62</v>
      </c>
      <c r="H7" s="22">
        <v>3</v>
      </c>
      <c r="I7" s="28" t="s">
        <v>63</v>
      </c>
      <c r="J7" s="20">
        <v>1996</v>
      </c>
      <c r="K7" s="20">
        <v>2004</v>
      </c>
      <c r="L7" s="20"/>
      <c r="M7" s="20"/>
      <c r="N7" s="20"/>
      <c r="O7" s="20"/>
      <c r="P7" s="20"/>
      <c r="Q7" s="20"/>
      <c r="R7" s="20"/>
      <c r="S7" s="20"/>
      <c r="T7" s="20"/>
      <c r="U7" s="20"/>
      <c r="V7" s="20"/>
      <c r="W7" s="20"/>
      <c r="X7" s="20"/>
      <c r="Y7" s="20"/>
      <c r="Z7" s="21"/>
      <c r="AA7" s="20"/>
      <c r="AB7" s="20"/>
      <c r="AC7" s="20"/>
      <c r="AD7" s="20"/>
      <c r="AE7" s="20"/>
      <c r="AF7" s="20"/>
      <c r="AG7" s="20"/>
      <c r="AH7" s="20"/>
      <c r="AI7" s="20"/>
      <c r="AJ7" s="20"/>
      <c r="AK7" s="20"/>
      <c r="AL7" s="20"/>
      <c r="AM7" s="20"/>
      <c r="AN7" s="20">
        <f t="shared" si="0"/>
        <v>0</v>
      </c>
      <c r="AO7" s="19">
        <f t="shared" si="1"/>
        <v>9</v>
      </c>
      <c r="AP7" s="24">
        <f>IF(AO7="#VALUE!","", AO7)</f>
        <v>9</v>
      </c>
      <c r="AQ7" s="20" t="s">
        <v>64</v>
      </c>
      <c r="AR7" s="20" t="s">
        <v>65</v>
      </c>
      <c r="AS7" s="20">
        <v>1</v>
      </c>
      <c r="AT7" s="20"/>
      <c r="AU7" s="20"/>
      <c r="AV7" s="20">
        <f t="shared" si="2"/>
        <v>0</v>
      </c>
      <c r="AW7" s="20">
        <f t="shared" si="3"/>
        <v>0</v>
      </c>
      <c r="AX7" s="22"/>
      <c r="AY7" s="20"/>
      <c r="AZ7" s="20"/>
      <c r="BA7" s="25" t="s">
        <v>66</v>
      </c>
      <c r="BB7" s="22" t="s">
        <v>67</v>
      </c>
      <c r="BC7" s="22">
        <v>1</v>
      </c>
      <c r="BD7" s="22">
        <v>1</v>
      </c>
      <c r="BE7" s="22" t="s">
        <v>68</v>
      </c>
      <c r="BF7" s="22"/>
      <c r="BG7" s="29" t="s">
        <v>69</v>
      </c>
      <c r="BH7" s="29"/>
    </row>
    <row r="8" spans="1:61" ht="60" x14ac:dyDescent="0.25">
      <c r="A8" s="1">
        <v>1</v>
      </c>
      <c r="B8" s="27">
        <v>72</v>
      </c>
      <c r="C8" s="20" t="s">
        <v>70</v>
      </c>
      <c r="D8" s="20" t="s">
        <v>50</v>
      </c>
      <c r="E8" s="21" t="s">
        <v>71</v>
      </c>
      <c r="F8" s="20" t="s">
        <v>72</v>
      </c>
      <c r="G8" s="20" t="s">
        <v>73</v>
      </c>
      <c r="H8" s="22">
        <v>2</v>
      </c>
      <c r="I8" s="23">
        <v>-2008</v>
      </c>
      <c r="J8" s="23" t="s">
        <v>74</v>
      </c>
      <c r="K8" s="20">
        <v>2008</v>
      </c>
      <c r="L8" s="20"/>
      <c r="M8" s="20"/>
      <c r="N8" s="20"/>
      <c r="O8" s="20"/>
      <c r="P8" s="20"/>
      <c r="Q8" s="20"/>
      <c r="R8" s="20"/>
      <c r="S8" s="20"/>
      <c r="T8" s="20">
        <v>1</v>
      </c>
      <c r="U8" s="20"/>
      <c r="V8" s="20"/>
      <c r="W8" s="20"/>
      <c r="X8" s="20"/>
      <c r="Y8" s="20"/>
      <c r="Z8" s="21"/>
      <c r="AA8" s="20"/>
      <c r="AB8" s="20"/>
      <c r="AC8" s="20"/>
      <c r="AD8" s="20"/>
      <c r="AE8" s="20"/>
      <c r="AF8" s="20"/>
      <c r="AG8" s="20"/>
      <c r="AH8" s="20">
        <v>1</v>
      </c>
      <c r="AI8" s="20"/>
      <c r="AJ8" s="20"/>
      <c r="AK8" s="20"/>
      <c r="AL8" s="20"/>
      <c r="AM8" s="20"/>
      <c r="AN8" s="20">
        <f t="shared" si="0"/>
        <v>2</v>
      </c>
      <c r="AO8" s="19" t="e">
        <f t="shared" si="1"/>
        <v>#VALUE!</v>
      </c>
      <c r="AP8" s="24"/>
      <c r="AQ8" s="20" t="s">
        <v>64</v>
      </c>
      <c r="AR8" s="30" t="s">
        <v>75</v>
      </c>
      <c r="AS8" s="20"/>
      <c r="AT8" s="20" t="s">
        <v>76</v>
      </c>
      <c r="AU8" s="20" t="s">
        <v>67</v>
      </c>
      <c r="AV8" s="20">
        <f t="shared" si="2"/>
        <v>1</v>
      </c>
      <c r="AW8" s="20">
        <f t="shared" si="3"/>
        <v>0</v>
      </c>
      <c r="AX8" s="22" t="s">
        <v>77</v>
      </c>
      <c r="AY8" s="20">
        <v>1</v>
      </c>
      <c r="AZ8" s="20" t="s">
        <v>78</v>
      </c>
      <c r="BA8" s="25" t="s">
        <v>79</v>
      </c>
      <c r="BB8" s="22" t="s">
        <v>67</v>
      </c>
      <c r="BC8" s="22">
        <v>1</v>
      </c>
      <c r="BD8" s="22">
        <v>1</v>
      </c>
      <c r="BE8" s="22" t="s">
        <v>68</v>
      </c>
      <c r="BF8" s="22"/>
      <c r="BG8" s="31" t="s">
        <v>80</v>
      </c>
      <c r="BH8" s="29" t="s">
        <v>81</v>
      </c>
      <c r="BI8" s="1" t="s">
        <v>82</v>
      </c>
    </row>
    <row r="9" spans="1:61" ht="30" x14ac:dyDescent="0.25">
      <c r="A9" s="1">
        <v>1</v>
      </c>
      <c r="B9" s="27">
        <v>94</v>
      </c>
      <c r="C9" s="20" t="s">
        <v>83</v>
      </c>
      <c r="D9" s="20" t="s">
        <v>84</v>
      </c>
      <c r="E9" s="21" t="s">
        <v>85</v>
      </c>
      <c r="F9" s="20" t="s">
        <v>86</v>
      </c>
      <c r="G9" s="20" t="s">
        <v>53</v>
      </c>
      <c r="H9" s="22">
        <v>3</v>
      </c>
      <c r="I9" s="20" t="s">
        <v>87</v>
      </c>
      <c r="J9" s="20">
        <v>2000</v>
      </c>
      <c r="K9" s="20">
        <v>2007</v>
      </c>
      <c r="L9" s="20"/>
      <c r="M9" s="20"/>
      <c r="N9" s="20"/>
      <c r="O9" s="20"/>
      <c r="P9" s="20"/>
      <c r="Q9" s="20"/>
      <c r="R9" s="20"/>
      <c r="S9" s="20"/>
      <c r="T9" s="20"/>
      <c r="U9" s="20"/>
      <c r="V9" s="20"/>
      <c r="W9" s="20"/>
      <c r="X9" s="20"/>
      <c r="Y9" s="20"/>
      <c r="Z9" s="21"/>
      <c r="AA9" s="20"/>
      <c r="AB9" s="20"/>
      <c r="AC9" s="20"/>
      <c r="AD9" s="20"/>
      <c r="AE9" s="20"/>
      <c r="AF9" s="20"/>
      <c r="AG9" s="20"/>
      <c r="AH9" s="20"/>
      <c r="AI9" s="20"/>
      <c r="AJ9" s="20"/>
      <c r="AK9" s="20"/>
      <c r="AL9" s="20"/>
      <c r="AM9" s="20"/>
      <c r="AN9" s="20">
        <f t="shared" si="0"/>
        <v>0</v>
      </c>
      <c r="AO9" s="19">
        <f t="shared" si="1"/>
        <v>8</v>
      </c>
      <c r="AP9" s="24">
        <f>IF(AO9="#VALUE!","", AO9)</f>
        <v>8</v>
      </c>
      <c r="AQ9" s="20" t="s">
        <v>64</v>
      </c>
      <c r="AR9" s="20"/>
      <c r="AS9" s="20"/>
      <c r="AT9" s="20"/>
      <c r="AU9" s="20"/>
      <c r="AV9" s="20">
        <f t="shared" si="2"/>
        <v>0</v>
      </c>
      <c r="AW9" s="20">
        <f t="shared" si="3"/>
        <v>0</v>
      </c>
      <c r="AX9" s="22"/>
      <c r="AY9" s="20"/>
      <c r="AZ9" s="20"/>
      <c r="BA9" s="25" t="s">
        <v>88</v>
      </c>
      <c r="BB9" s="22"/>
      <c r="BC9" s="22"/>
      <c r="BD9" s="22"/>
      <c r="BE9" s="22"/>
      <c r="BF9" s="22"/>
      <c r="BG9" s="31" t="s">
        <v>89</v>
      </c>
      <c r="BH9" s="31"/>
    </row>
    <row r="10" spans="1:61" ht="75" x14ac:dyDescent="0.25">
      <c r="A10" s="1">
        <v>1</v>
      </c>
      <c r="B10" s="27">
        <v>67</v>
      </c>
      <c r="C10" s="20" t="s">
        <v>90</v>
      </c>
      <c r="D10" s="20" t="s">
        <v>84</v>
      </c>
      <c r="E10" s="21" t="s">
        <v>91</v>
      </c>
      <c r="F10" s="30" t="s">
        <v>92</v>
      </c>
      <c r="G10" s="20" t="s">
        <v>93</v>
      </c>
      <c r="H10" s="22">
        <v>3</v>
      </c>
      <c r="I10" s="20" t="s">
        <v>94</v>
      </c>
      <c r="J10" s="20">
        <v>2002</v>
      </c>
      <c r="K10" s="20">
        <v>2007</v>
      </c>
      <c r="L10" s="20"/>
      <c r="M10" s="20"/>
      <c r="N10" s="20"/>
      <c r="O10" s="20"/>
      <c r="P10" s="20"/>
      <c r="Q10" s="20"/>
      <c r="R10" s="20"/>
      <c r="S10" s="20">
        <v>1</v>
      </c>
      <c r="T10" s="20"/>
      <c r="U10" s="20"/>
      <c r="V10" s="20"/>
      <c r="W10" s="20"/>
      <c r="X10" s="20"/>
      <c r="Y10" s="20"/>
      <c r="Z10" s="21"/>
      <c r="AA10" s="20"/>
      <c r="AB10" s="20"/>
      <c r="AC10" s="20"/>
      <c r="AD10" s="20"/>
      <c r="AE10" s="20"/>
      <c r="AF10" s="20"/>
      <c r="AG10" s="20">
        <v>1</v>
      </c>
      <c r="AH10" s="20"/>
      <c r="AI10" s="20"/>
      <c r="AJ10" s="20"/>
      <c r="AK10" s="20"/>
      <c r="AL10" s="20"/>
      <c r="AM10" s="20"/>
      <c r="AN10" s="20">
        <f t="shared" si="0"/>
        <v>2</v>
      </c>
      <c r="AO10" s="19">
        <f t="shared" si="1"/>
        <v>6</v>
      </c>
      <c r="AP10" s="24">
        <f>IF(AO10="#VALUE!","", AO10)</f>
        <v>6</v>
      </c>
      <c r="AQ10" s="20" t="s">
        <v>95</v>
      </c>
      <c r="AR10" s="20"/>
      <c r="AS10" s="20"/>
      <c r="AT10" s="20"/>
      <c r="AU10" s="20" t="s">
        <v>67</v>
      </c>
      <c r="AV10" s="20">
        <f t="shared" si="2"/>
        <v>1</v>
      </c>
      <c r="AW10" s="20">
        <f t="shared" si="3"/>
        <v>0</v>
      </c>
      <c r="AX10" s="22" t="s">
        <v>96</v>
      </c>
      <c r="AY10" s="20">
        <v>1</v>
      </c>
      <c r="AZ10" s="20" t="s">
        <v>97</v>
      </c>
      <c r="BA10" s="25" t="s">
        <v>98</v>
      </c>
      <c r="BB10" s="22" t="s">
        <v>67</v>
      </c>
      <c r="BC10" s="22">
        <v>1</v>
      </c>
      <c r="BD10" s="22">
        <v>1</v>
      </c>
      <c r="BE10" s="22" t="s">
        <v>99</v>
      </c>
      <c r="BF10" s="22"/>
      <c r="BG10" s="29" t="s">
        <v>100</v>
      </c>
      <c r="BH10" s="29"/>
    </row>
    <row r="11" spans="1:61" ht="240" x14ac:dyDescent="0.25">
      <c r="A11" s="1">
        <v>1</v>
      </c>
      <c r="B11" s="27">
        <v>69</v>
      </c>
      <c r="C11" s="20" t="s">
        <v>90</v>
      </c>
      <c r="D11" s="20" t="s">
        <v>84</v>
      </c>
      <c r="E11" s="21" t="s">
        <v>101</v>
      </c>
      <c r="F11" s="30" t="s">
        <v>102</v>
      </c>
      <c r="G11" s="20" t="s">
        <v>73</v>
      </c>
      <c r="H11" s="22">
        <v>2</v>
      </c>
      <c r="I11" s="20" t="s">
        <v>103</v>
      </c>
      <c r="J11" s="20">
        <v>1999</v>
      </c>
      <c r="K11" s="20">
        <v>2007</v>
      </c>
      <c r="L11" s="20"/>
      <c r="M11" s="20"/>
      <c r="N11" s="20"/>
      <c r="O11" s="20"/>
      <c r="P11" s="20"/>
      <c r="Q11" s="20"/>
      <c r="R11" s="20"/>
      <c r="S11" s="20">
        <v>1</v>
      </c>
      <c r="T11" s="20"/>
      <c r="U11" s="20"/>
      <c r="V11" s="20"/>
      <c r="W11" s="20"/>
      <c r="X11" s="20"/>
      <c r="Y11" s="20"/>
      <c r="Z11" s="21"/>
      <c r="AA11" s="20"/>
      <c r="AB11" s="20"/>
      <c r="AC11" s="20"/>
      <c r="AD11" s="20"/>
      <c r="AE11" s="20"/>
      <c r="AF11" s="20"/>
      <c r="AG11" s="20"/>
      <c r="AH11" s="20"/>
      <c r="AI11" s="20"/>
      <c r="AJ11" s="20">
        <v>1</v>
      </c>
      <c r="AK11" s="20"/>
      <c r="AL11" s="20"/>
      <c r="AM11" s="20"/>
      <c r="AN11" s="20">
        <f t="shared" si="0"/>
        <v>2</v>
      </c>
      <c r="AO11" s="19">
        <f t="shared" si="1"/>
        <v>9</v>
      </c>
      <c r="AP11" s="24">
        <f>IF(AO11="#VALUE!","", AO11)</f>
        <v>9</v>
      </c>
      <c r="AQ11" s="20" t="s">
        <v>64</v>
      </c>
      <c r="AR11" s="20" t="s">
        <v>104</v>
      </c>
      <c r="AS11" s="20">
        <v>1</v>
      </c>
      <c r="AT11" s="20"/>
      <c r="AU11" s="20" t="s">
        <v>67</v>
      </c>
      <c r="AV11" s="20">
        <f t="shared" si="2"/>
        <v>1</v>
      </c>
      <c r="AW11" s="20">
        <f t="shared" si="3"/>
        <v>0</v>
      </c>
      <c r="AX11" s="22" t="s">
        <v>99</v>
      </c>
      <c r="AY11" s="20">
        <v>1</v>
      </c>
      <c r="AZ11" s="32" t="s">
        <v>105</v>
      </c>
      <c r="BA11" s="25" t="s">
        <v>106</v>
      </c>
      <c r="BB11" s="22" t="s">
        <v>67</v>
      </c>
      <c r="BC11" s="22">
        <v>1</v>
      </c>
      <c r="BD11" s="22">
        <v>1</v>
      </c>
      <c r="BE11" s="22" t="s">
        <v>99</v>
      </c>
      <c r="BF11" s="22"/>
      <c r="BG11" s="31" t="s">
        <v>107</v>
      </c>
      <c r="BH11" s="31" t="s">
        <v>108</v>
      </c>
    </row>
    <row r="12" spans="1:61" ht="45" x14ac:dyDescent="0.25">
      <c r="A12" s="1">
        <v>1</v>
      </c>
      <c r="B12" s="27">
        <v>79</v>
      </c>
      <c r="C12" s="20" t="s">
        <v>109</v>
      </c>
      <c r="D12" s="20" t="s">
        <v>110</v>
      </c>
      <c r="E12" s="21" t="s">
        <v>111</v>
      </c>
      <c r="F12" s="20" t="s">
        <v>112</v>
      </c>
      <c r="G12" s="20" t="s">
        <v>73</v>
      </c>
      <c r="H12" s="22">
        <v>2</v>
      </c>
      <c r="I12" s="20" t="s">
        <v>113</v>
      </c>
      <c r="J12" s="20">
        <v>1994</v>
      </c>
      <c r="K12" s="23">
        <v>2007</v>
      </c>
      <c r="L12" s="23"/>
      <c r="M12" s="23"/>
      <c r="N12" s="23"/>
      <c r="O12" s="23"/>
      <c r="P12" s="23"/>
      <c r="Q12" s="23"/>
      <c r="R12" s="23"/>
      <c r="S12" s="23"/>
      <c r="T12" s="23"/>
      <c r="U12" s="23"/>
      <c r="V12" s="23"/>
      <c r="W12" s="23"/>
      <c r="X12" s="23"/>
      <c r="Y12" s="23"/>
      <c r="Z12" s="33"/>
      <c r="AA12" s="23"/>
      <c r="AB12" s="23"/>
      <c r="AC12" s="23"/>
      <c r="AD12" s="23"/>
      <c r="AE12" s="23"/>
      <c r="AF12" s="23"/>
      <c r="AG12" s="23"/>
      <c r="AH12" s="23"/>
      <c r="AI12" s="23"/>
      <c r="AJ12" s="23"/>
      <c r="AK12" s="23"/>
      <c r="AL12" s="23"/>
      <c r="AM12" s="23"/>
      <c r="AN12" s="20">
        <f t="shared" si="0"/>
        <v>0</v>
      </c>
      <c r="AO12" s="19">
        <f t="shared" si="1"/>
        <v>14</v>
      </c>
      <c r="AP12" s="24">
        <f>IF(AO12="#VALUE!","", AO12)</f>
        <v>14</v>
      </c>
      <c r="AQ12" s="20" t="s">
        <v>64</v>
      </c>
      <c r="AR12" s="20"/>
      <c r="AS12" s="20"/>
      <c r="AT12" s="20"/>
      <c r="AU12" s="20"/>
      <c r="AV12" s="20">
        <f t="shared" si="2"/>
        <v>0</v>
      </c>
      <c r="AW12" s="20">
        <f t="shared" si="3"/>
        <v>0</v>
      </c>
      <c r="AX12" s="20"/>
      <c r="AY12" s="20"/>
      <c r="AZ12" s="20"/>
      <c r="BA12" s="25" t="s">
        <v>114</v>
      </c>
      <c r="BB12" s="22" t="s">
        <v>67</v>
      </c>
      <c r="BC12" s="22">
        <v>1</v>
      </c>
      <c r="BD12" s="22">
        <v>1</v>
      </c>
      <c r="BE12" s="22" t="s">
        <v>68</v>
      </c>
      <c r="BF12" s="22"/>
      <c r="BG12" s="31" t="s">
        <v>115</v>
      </c>
      <c r="BH12" s="31"/>
    </row>
    <row r="13" spans="1:61" ht="105" x14ac:dyDescent="0.25">
      <c r="A13" s="1">
        <v>1</v>
      </c>
      <c r="B13" s="27">
        <v>91</v>
      </c>
      <c r="C13" s="20" t="s">
        <v>116</v>
      </c>
      <c r="D13" s="20" t="s">
        <v>110</v>
      </c>
      <c r="E13" s="21" t="s">
        <v>117</v>
      </c>
      <c r="F13" s="20" t="s">
        <v>118</v>
      </c>
      <c r="G13" s="20" t="s">
        <v>73</v>
      </c>
      <c r="H13" s="22">
        <v>3</v>
      </c>
      <c r="I13" s="23"/>
      <c r="J13" s="23" t="s">
        <v>74</v>
      </c>
      <c r="K13" s="20">
        <v>2000</v>
      </c>
      <c r="L13" s="20"/>
      <c r="M13" s="20"/>
      <c r="N13" s="20"/>
      <c r="O13" s="20"/>
      <c r="P13" s="20"/>
      <c r="Q13" s="20"/>
      <c r="R13" s="20"/>
      <c r="S13" s="20"/>
      <c r="T13" s="20"/>
      <c r="U13" s="20"/>
      <c r="V13" s="20"/>
      <c r="W13" s="20"/>
      <c r="X13" s="20"/>
      <c r="Y13" s="20"/>
      <c r="Z13" s="21"/>
      <c r="AA13" s="20"/>
      <c r="AB13" s="20"/>
      <c r="AC13" s="20"/>
      <c r="AD13" s="20"/>
      <c r="AE13" s="20"/>
      <c r="AF13" s="20"/>
      <c r="AG13" s="20"/>
      <c r="AH13" s="20"/>
      <c r="AI13" s="20"/>
      <c r="AJ13" s="20"/>
      <c r="AK13" s="20"/>
      <c r="AL13" s="20"/>
      <c r="AM13" s="20"/>
      <c r="AN13" s="20">
        <f t="shared" si="0"/>
        <v>0</v>
      </c>
      <c r="AO13" s="19" t="e">
        <f t="shared" si="1"/>
        <v>#VALUE!</v>
      </c>
      <c r="AP13" s="24"/>
      <c r="AQ13" s="20" t="s">
        <v>64</v>
      </c>
      <c r="AR13" s="30" t="s">
        <v>119</v>
      </c>
      <c r="AS13" s="30">
        <v>0</v>
      </c>
      <c r="AT13" s="20"/>
      <c r="AU13" s="20"/>
      <c r="AV13" s="20">
        <f t="shared" si="2"/>
        <v>0</v>
      </c>
      <c r="AW13" s="20">
        <f t="shared" si="3"/>
        <v>0</v>
      </c>
      <c r="AX13" s="20"/>
      <c r="AY13" s="20"/>
      <c r="AZ13" s="20"/>
      <c r="BA13" s="25" t="s">
        <v>120</v>
      </c>
      <c r="BB13" s="22"/>
      <c r="BC13" s="22"/>
      <c r="BD13" s="22"/>
      <c r="BE13" s="22"/>
      <c r="BF13" s="22"/>
      <c r="BG13" s="31" t="s">
        <v>121</v>
      </c>
      <c r="BH13" s="31"/>
    </row>
    <row r="14" spans="1:61" ht="45" x14ac:dyDescent="0.25">
      <c r="A14" s="1">
        <v>1</v>
      </c>
      <c r="B14" s="27">
        <v>32</v>
      </c>
      <c r="C14" s="20" t="s">
        <v>122</v>
      </c>
      <c r="D14" s="20" t="s">
        <v>123</v>
      </c>
      <c r="E14" s="21" t="s">
        <v>124</v>
      </c>
      <c r="F14" s="20" t="s">
        <v>125</v>
      </c>
      <c r="G14" s="20" t="s">
        <v>53</v>
      </c>
      <c r="H14" s="22">
        <v>2</v>
      </c>
      <c r="I14" s="20" t="s">
        <v>126</v>
      </c>
      <c r="J14" s="20">
        <v>2005</v>
      </c>
      <c r="K14" s="20">
        <v>2012</v>
      </c>
      <c r="L14" s="20"/>
      <c r="M14" s="20"/>
      <c r="N14" s="20"/>
      <c r="O14" s="20"/>
      <c r="P14" s="20"/>
      <c r="Q14" s="20"/>
      <c r="R14" s="20"/>
      <c r="S14" s="20"/>
      <c r="T14" s="20"/>
      <c r="U14" s="20"/>
      <c r="V14" s="20"/>
      <c r="W14" s="20"/>
      <c r="X14" s="20"/>
      <c r="Y14" s="20"/>
      <c r="Z14" s="21"/>
      <c r="AA14" s="20"/>
      <c r="AB14" s="20"/>
      <c r="AC14" s="20"/>
      <c r="AD14" s="20"/>
      <c r="AE14" s="20"/>
      <c r="AF14" s="20"/>
      <c r="AG14" s="20"/>
      <c r="AH14" s="20"/>
      <c r="AI14" s="20"/>
      <c r="AJ14" s="20"/>
      <c r="AK14" s="20"/>
      <c r="AL14" s="20"/>
      <c r="AM14" s="20"/>
      <c r="AN14" s="20">
        <f t="shared" si="0"/>
        <v>0</v>
      </c>
      <c r="AO14" s="19">
        <f t="shared" si="1"/>
        <v>8</v>
      </c>
      <c r="AP14" s="24">
        <f>IF(AO14="#VALUE!","", AO14)</f>
        <v>8</v>
      </c>
      <c r="AQ14" s="20" t="s">
        <v>127</v>
      </c>
      <c r="AR14" s="20"/>
      <c r="AS14" s="20"/>
      <c r="AT14" s="20"/>
      <c r="AU14" s="20"/>
      <c r="AV14" s="20">
        <f t="shared" si="2"/>
        <v>0</v>
      </c>
      <c r="AW14" s="20">
        <f t="shared" si="3"/>
        <v>0</v>
      </c>
      <c r="AX14" s="22"/>
      <c r="AY14" s="20"/>
      <c r="AZ14" s="20"/>
      <c r="BA14" s="25" t="s">
        <v>128</v>
      </c>
      <c r="BB14" s="22" t="s">
        <v>67</v>
      </c>
      <c r="BC14" s="22">
        <v>1</v>
      </c>
      <c r="BD14" s="22"/>
      <c r="BE14" s="22" t="s">
        <v>129</v>
      </c>
      <c r="BF14" s="22"/>
      <c r="BG14" s="31" t="s">
        <v>130</v>
      </c>
      <c r="BH14" s="31"/>
    </row>
    <row r="15" spans="1:61" ht="60" x14ac:dyDescent="0.25">
      <c r="A15" s="1">
        <v>1</v>
      </c>
      <c r="B15" s="27">
        <v>61</v>
      </c>
      <c r="C15" s="20" t="s">
        <v>122</v>
      </c>
      <c r="D15" s="20" t="s">
        <v>123</v>
      </c>
      <c r="E15" s="21" t="s">
        <v>131</v>
      </c>
      <c r="F15" s="20" t="s">
        <v>132</v>
      </c>
      <c r="G15" s="20" t="s">
        <v>73</v>
      </c>
      <c r="H15" s="22">
        <v>6</v>
      </c>
      <c r="I15" s="20" t="s">
        <v>133</v>
      </c>
      <c r="J15" s="20">
        <v>2001</v>
      </c>
      <c r="K15" s="20">
        <v>2008</v>
      </c>
      <c r="L15" s="20"/>
      <c r="M15" s="20"/>
      <c r="N15" s="20"/>
      <c r="O15" s="20"/>
      <c r="P15" s="20"/>
      <c r="Q15" s="20"/>
      <c r="R15" s="20"/>
      <c r="S15" s="20"/>
      <c r="T15" s="20">
        <v>1</v>
      </c>
      <c r="U15" s="20"/>
      <c r="V15" s="20"/>
      <c r="W15" s="20"/>
      <c r="X15" s="20"/>
      <c r="Y15" s="20"/>
      <c r="Z15" s="21"/>
      <c r="AA15" s="20"/>
      <c r="AB15" s="20"/>
      <c r="AC15" s="20"/>
      <c r="AD15" s="20"/>
      <c r="AE15" s="20"/>
      <c r="AF15" s="20"/>
      <c r="AG15" s="20"/>
      <c r="AH15" s="20">
        <v>1</v>
      </c>
      <c r="AI15" s="20"/>
      <c r="AJ15" s="20"/>
      <c r="AK15" s="20"/>
      <c r="AL15" s="20"/>
      <c r="AM15" s="20"/>
      <c r="AN15" s="20">
        <f t="shared" si="0"/>
        <v>2</v>
      </c>
      <c r="AO15" s="19">
        <f t="shared" si="1"/>
        <v>8</v>
      </c>
      <c r="AP15" s="24">
        <f>IF(AO15="#VALUE!","", AO15)</f>
        <v>8</v>
      </c>
      <c r="AQ15" s="20" t="s">
        <v>64</v>
      </c>
      <c r="AR15" s="20"/>
      <c r="AS15" s="20"/>
      <c r="AT15" s="20"/>
      <c r="AU15" s="20" t="s">
        <v>67</v>
      </c>
      <c r="AV15" s="20">
        <f t="shared" si="2"/>
        <v>1</v>
      </c>
      <c r="AW15" s="20">
        <f t="shared" si="3"/>
        <v>0</v>
      </c>
      <c r="AX15" s="20" t="s">
        <v>134</v>
      </c>
      <c r="AY15" s="20">
        <v>1</v>
      </c>
      <c r="AZ15" s="20" t="s">
        <v>135</v>
      </c>
      <c r="BA15" s="25" t="s">
        <v>136</v>
      </c>
      <c r="BB15" s="22" t="s">
        <v>67</v>
      </c>
      <c r="BC15" s="22">
        <v>1</v>
      </c>
      <c r="BD15" s="22">
        <v>1</v>
      </c>
      <c r="BE15" s="22" t="s">
        <v>137</v>
      </c>
      <c r="BF15" s="22"/>
      <c r="BG15" s="31" t="s">
        <v>138</v>
      </c>
      <c r="BH15" s="31"/>
    </row>
    <row r="16" spans="1:61" ht="75" x14ac:dyDescent="0.25">
      <c r="A16" s="1">
        <v>1</v>
      </c>
      <c r="B16" s="27">
        <v>66</v>
      </c>
      <c r="C16" s="20" t="s">
        <v>139</v>
      </c>
      <c r="D16" s="20" t="s">
        <v>123</v>
      </c>
      <c r="E16" s="21" t="s">
        <v>140</v>
      </c>
      <c r="F16" s="20" t="s">
        <v>141</v>
      </c>
      <c r="G16" s="20" t="s">
        <v>53</v>
      </c>
      <c r="H16" s="22">
        <v>5</v>
      </c>
      <c r="I16" s="20" t="s">
        <v>142</v>
      </c>
      <c r="J16" s="20">
        <v>1999</v>
      </c>
      <c r="K16" s="20">
        <v>2009</v>
      </c>
      <c r="L16" s="20"/>
      <c r="M16" s="20"/>
      <c r="N16" s="20"/>
      <c r="O16" s="20"/>
      <c r="P16" s="20"/>
      <c r="Q16" s="20"/>
      <c r="R16" s="20"/>
      <c r="S16" s="20"/>
      <c r="T16" s="20"/>
      <c r="U16" s="20">
        <v>1</v>
      </c>
      <c r="V16" s="20"/>
      <c r="W16" s="20"/>
      <c r="X16" s="20"/>
      <c r="Y16" s="20"/>
      <c r="Z16" s="21"/>
      <c r="AA16" s="20"/>
      <c r="AB16" s="20"/>
      <c r="AC16" s="20"/>
      <c r="AD16" s="20"/>
      <c r="AE16" s="20"/>
      <c r="AF16" s="20"/>
      <c r="AG16" s="20"/>
      <c r="AH16" s="20"/>
      <c r="AI16" s="20">
        <v>1</v>
      </c>
      <c r="AJ16" s="20"/>
      <c r="AK16" s="20"/>
      <c r="AL16" s="20"/>
      <c r="AM16" s="20"/>
      <c r="AN16" s="20">
        <f t="shared" si="0"/>
        <v>2</v>
      </c>
      <c r="AO16" s="19">
        <f t="shared" si="1"/>
        <v>11</v>
      </c>
      <c r="AP16" s="24">
        <f>IF(AO16="#VALUE!","", AO16)</f>
        <v>11</v>
      </c>
      <c r="AQ16" s="20" t="s">
        <v>64</v>
      </c>
      <c r="AR16" s="30" t="s">
        <v>143</v>
      </c>
      <c r="AS16" s="20">
        <v>1</v>
      </c>
      <c r="AT16" s="20"/>
      <c r="AU16" s="20" t="s">
        <v>67</v>
      </c>
      <c r="AV16" s="20">
        <f t="shared" si="2"/>
        <v>1</v>
      </c>
      <c r="AW16" s="20">
        <f t="shared" si="3"/>
        <v>0</v>
      </c>
      <c r="AX16" s="20" t="s">
        <v>144</v>
      </c>
      <c r="AY16" s="20">
        <v>1</v>
      </c>
      <c r="AZ16" s="20" t="s">
        <v>145</v>
      </c>
      <c r="BA16" s="25" t="s">
        <v>146</v>
      </c>
      <c r="BB16" s="22"/>
      <c r="BC16" s="22"/>
      <c r="BD16" s="22"/>
      <c r="BE16" s="22"/>
      <c r="BF16" s="22" t="s">
        <v>147</v>
      </c>
      <c r="BG16" s="31" t="s">
        <v>148</v>
      </c>
      <c r="BH16" s="31" t="s">
        <v>149</v>
      </c>
    </row>
    <row r="17" spans="1:61" ht="60" x14ac:dyDescent="0.25">
      <c r="A17" s="1">
        <v>1</v>
      </c>
      <c r="B17" s="27"/>
      <c r="C17" s="20" t="s">
        <v>150</v>
      </c>
      <c r="D17" s="20" t="s">
        <v>123</v>
      </c>
      <c r="E17" s="21" t="s">
        <v>151</v>
      </c>
      <c r="F17" s="20" t="s">
        <v>152</v>
      </c>
      <c r="G17" s="20" t="s">
        <v>153</v>
      </c>
      <c r="H17" s="22">
        <v>2</v>
      </c>
      <c r="I17" s="20">
        <v>-2012</v>
      </c>
      <c r="J17" s="23" t="s">
        <v>74</v>
      </c>
      <c r="K17" s="20">
        <v>2012</v>
      </c>
      <c r="L17" s="20"/>
      <c r="M17" s="20"/>
      <c r="N17" s="20"/>
      <c r="O17" s="20"/>
      <c r="P17" s="20"/>
      <c r="Q17" s="20"/>
      <c r="R17" s="20"/>
      <c r="S17" s="20"/>
      <c r="T17" s="20"/>
      <c r="U17" s="20"/>
      <c r="V17" s="20"/>
      <c r="W17" s="20"/>
      <c r="X17" s="20"/>
      <c r="Y17" s="20"/>
      <c r="Z17" s="21"/>
      <c r="AA17" s="20"/>
      <c r="AB17" s="20"/>
      <c r="AC17" s="20"/>
      <c r="AD17" s="20"/>
      <c r="AE17" s="20"/>
      <c r="AF17" s="20"/>
      <c r="AG17" s="20"/>
      <c r="AH17" s="20"/>
      <c r="AI17" s="20"/>
      <c r="AJ17" s="20"/>
      <c r="AK17" s="20"/>
      <c r="AL17" s="20"/>
      <c r="AM17" s="20"/>
      <c r="AN17" s="20">
        <f t="shared" si="0"/>
        <v>0</v>
      </c>
      <c r="AO17" s="19" t="e">
        <f t="shared" si="1"/>
        <v>#VALUE!</v>
      </c>
      <c r="AP17" s="24"/>
      <c r="AQ17" s="20" t="s">
        <v>127</v>
      </c>
      <c r="AR17" s="20"/>
      <c r="AS17" s="20"/>
      <c r="AT17" s="20"/>
      <c r="AU17" s="20"/>
      <c r="AV17" s="20">
        <f t="shared" si="2"/>
        <v>0</v>
      </c>
      <c r="AW17" s="20">
        <f t="shared" si="3"/>
        <v>0</v>
      </c>
      <c r="AX17" s="22"/>
      <c r="AY17" s="20"/>
      <c r="AZ17" s="20"/>
      <c r="BA17" s="25" t="s">
        <v>154</v>
      </c>
      <c r="BB17" s="22" t="s">
        <v>67</v>
      </c>
      <c r="BC17" s="22">
        <v>1</v>
      </c>
      <c r="BD17" s="22"/>
      <c r="BE17" s="22" t="s">
        <v>129</v>
      </c>
      <c r="BF17" s="22"/>
      <c r="BG17" s="31" t="s">
        <v>155</v>
      </c>
      <c r="BH17" s="31"/>
    </row>
    <row r="18" spans="1:61" s="34" customFormat="1" ht="45" x14ac:dyDescent="0.25">
      <c r="A18" s="1">
        <v>1</v>
      </c>
      <c r="B18" s="27"/>
      <c r="C18" s="20" t="s">
        <v>150</v>
      </c>
      <c r="D18" s="20" t="s">
        <v>123</v>
      </c>
      <c r="E18" s="21" t="s">
        <v>151</v>
      </c>
      <c r="F18" s="20" t="s">
        <v>156</v>
      </c>
      <c r="G18" s="20" t="s">
        <v>157</v>
      </c>
      <c r="H18" s="22">
        <v>3</v>
      </c>
      <c r="I18" s="20" t="s">
        <v>158</v>
      </c>
      <c r="J18" s="20">
        <v>2001</v>
      </c>
      <c r="K18" s="20">
        <v>2011</v>
      </c>
      <c r="L18" s="20"/>
      <c r="M18" s="20"/>
      <c r="N18" s="20"/>
      <c r="O18" s="20"/>
      <c r="P18" s="20"/>
      <c r="Q18" s="20"/>
      <c r="R18" s="20"/>
      <c r="S18" s="20"/>
      <c r="T18" s="20"/>
      <c r="U18" s="20"/>
      <c r="V18" s="20"/>
      <c r="W18" s="20"/>
      <c r="X18" s="20"/>
      <c r="Y18" s="20"/>
      <c r="Z18" s="21"/>
      <c r="AA18" s="20"/>
      <c r="AB18" s="20"/>
      <c r="AC18" s="20"/>
      <c r="AD18" s="20"/>
      <c r="AE18" s="20"/>
      <c r="AF18" s="20"/>
      <c r="AG18" s="20"/>
      <c r="AH18" s="20"/>
      <c r="AI18" s="20"/>
      <c r="AJ18" s="20"/>
      <c r="AK18" s="20"/>
      <c r="AL18" s="20"/>
      <c r="AM18" s="20"/>
      <c r="AN18" s="20">
        <f t="shared" si="0"/>
        <v>0</v>
      </c>
      <c r="AO18" s="19">
        <f t="shared" si="1"/>
        <v>11</v>
      </c>
      <c r="AP18" s="24">
        <f>IF(AO18="#VALUE!","", AO18)</f>
        <v>11</v>
      </c>
      <c r="AQ18" s="20" t="s">
        <v>56</v>
      </c>
      <c r="AR18" s="20"/>
      <c r="AS18" s="20"/>
      <c r="AT18" s="20"/>
      <c r="AU18" s="20"/>
      <c r="AV18" s="20">
        <f t="shared" si="2"/>
        <v>0</v>
      </c>
      <c r="AW18" s="20">
        <f t="shared" si="3"/>
        <v>0</v>
      </c>
      <c r="AX18" s="22"/>
      <c r="AY18" s="20"/>
      <c r="AZ18" s="20"/>
      <c r="BA18" s="25" t="s">
        <v>159</v>
      </c>
      <c r="BB18" s="22" t="s">
        <v>67</v>
      </c>
      <c r="BC18" s="22">
        <v>1</v>
      </c>
      <c r="BD18" s="22"/>
      <c r="BE18" s="22" t="s">
        <v>160</v>
      </c>
      <c r="BF18" s="22"/>
      <c r="BG18" s="31" t="s">
        <v>155</v>
      </c>
      <c r="BH18" s="31"/>
      <c r="BI18" s="1"/>
    </row>
    <row r="19" spans="1:61" ht="45" x14ac:dyDescent="0.25">
      <c r="A19" s="1">
        <v>1</v>
      </c>
      <c r="B19" s="27"/>
      <c r="C19" s="20" t="s">
        <v>150</v>
      </c>
      <c r="D19" s="20" t="s">
        <v>123</v>
      </c>
      <c r="E19" s="21" t="s">
        <v>151</v>
      </c>
      <c r="F19" s="20" t="s">
        <v>161</v>
      </c>
      <c r="G19" s="20" t="s">
        <v>162</v>
      </c>
      <c r="H19" s="22">
        <v>3</v>
      </c>
      <c r="I19" s="20" t="s">
        <v>158</v>
      </c>
      <c r="J19" s="20">
        <v>2001</v>
      </c>
      <c r="K19" s="20">
        <v>2011</v>
      </c>
      <c r="L19" s="20"/>
      <c r="M19" s="20"/>
      <c r="N19" s="20"/>
      <c r="O19" s="20"/>
      <c r="P19" s="20"/>
      <c r="Q19" s="20"/>
      <c r="R19" s="20"/>
      <c r="S19" s="20"/>
      <c r="T19" s="20"/>
      <c r="U19" s="20"/>
      <c r="V19" s="20"/>
      <c r="W19" s="20"/>
      <c r="X19" s="20"/>
      <c r="Y19" s="20"/>
      <c r="Z19" s="21"/>
      <c r="AA19" s="20"/>
      <c r="AB19" s="20"/>
      <c r="AC19" s="20"/>
      <c r="AD19" s="20"/>
      <c r="AE19" s="20"/>
      <c r="AF19" s="20"/>
      <c r="AG19" s="20"/>
      <c r="AH19" s="20"/>
      <c r="AI19" s="20"/>
      <c r="AJ19" s="20"/>
      <c r="AK19" s="20"/>
      <c r="AL19" s="20"/>
      <c r="AM19" s="20"/>
      <c r="AN19" s="20">
        <f t="shared" si="0"/>
        <v>0</v>
      </c>
      <c r="AO19" s="19">
        <f t="shared" si="1"/>
        <v>11</v>
      </c>
      <c r="AP19" s="24">
        <f>IF(AO19="#VALUE!","", AO19)</f>
        <v>11</v>
      </c>
      <c r="AQ19" s="20" t="s">
        <v>56</v>
      </c>
      <c r="AR19" s="20"/>
      <c r="AS19" s="20"/>
      <c r="AT19" s="20"/>
      <c r="AU19" s="20"/>
      <c r="AV19" s="20">
        <f t="shared" si="2"/>
        <v>0</v>
      </c>
      <c r="AW19" s="20">
        <f t="shared" si="3"/>
        <v>0</v>
      </c>
      <c r="AX19" s="22"/>
      <c r="AY19" s="20"/>
      <c r="AZ19" s="20"/>
      <c r="BA19" s="25" t="s">
        <v>163</v>
      </c>
      <c r="BB19" s="22" t="s">
        <v>67</v>
      </c>
      <c r="BC19" s="22">
        <v>1</v>
      </c>
      <c r="BD19" s="22"/>
      <c r="BE19" s="22" t="s">
        <v>160</v>
      </c>
      <c r="BF19" s="22"/>
      <c r="BG19" s="31" t="s">
        <v>155</v>
      </c>
      <c r="BH19" s="31"/>
    </row>
    <row r="20" spans="1:61" ht="75" x14ac:dyDescent="0.25">
      <c r="A20" s="1">
        <v>1</v>
      </c>
      <c r="B20" s="27"/>
      <c r="C20" s="20" t="s">
        <v>150</v>
      </c>
      <c r="D20" s="20" t="s">
        <v>123</v>
      </c>
      <c r="E20" s="21" t="s">
        <v>164</v>
      </c>
      <c r="F20" s="20" t="s">
        <v>165</v>
      </c>
      <c r="G20" s="20" t="s">
        <v>166</v>
      </c>
      <c r="H20" s="22">
        <v>10</v>
      </c>
      <c r="I20" s="20" t="s">
        <v>167</v>
      </c>
      <c r="J20" s="20">
        <v>1973</v>
      </c>
      <c r="K20" s="20">
        <v>2007</v>
      </c>
      <c r="L20" s="20"/>
      <c r="M20" s="20"/>
      <c r="N20" s="20"/>
      <c r="O20" s="20"/>
      <c r="P20" s="20"/>
      <c r="Q20" s="20"/>
      <c r="R20" s="20"/>
      <c r="S20" s="20">
        <v>1</v>
      </c>
      <c r="T20" s="20"/>
      <c r="U20" s="20"/>
      <c r="V20" s="20"/>
      <c r="W20" s="20"/>
      <c r="X20" s="20"/>
      <c r="Y20" s="20"/>
      <c r="Z20" s="21"/>
      <c r="AA20" s="20"/>
      <c r="AB20" s="20"/>
      <c r="AC20" s="20"/>
      <c r="AD20" s="20"/>
      <c r="AE20" s="20"/>
      <c r="AF20" s="20"/>
      <c r="AG20" s="20">
        <v>1</v>
      </c>
      <c r="AH20" s="20"/>
      <c r="AI20" s="20"/>
      <c r="AJ20" s="20"/>
      <c r="AK20" s="20"/>
      <c r="AL20" s="20"/>
      <c r="AM20" s="20"/>
      <c r="AN20" s="20">
        <f t="shared" si="0"/>
        <v>2</v>
      </c>
      <c r="AO20" s="19">
        <f t="shared" si="1"/>
        <v>35</v>
      </c>
      <c r="AP20" s="24">
        <f>IF(AO20="#VALUE!","", AO20)</f>
        <v>35</v>
      </c>
      <c r="AQ20" s="20" t="s">
        <v>168</v>
      </c>
      <c r="AR20" s="20" t="s">
        <v>169</v>
      </c>
      <c r="AS20" s="20"/>
      <c r="AT20" s="20"/>
      <c r="AU20" s="20" t="s">
        <v>67</v>
      </c>
      <c r="AV20" s="20">
        <f t="shared" si="2"/>
        <v>1</v>
      </c>
      <c r="AW20" s="20">
        <f t="shared" si="3"/>
        <v>0</v>
      </c>
      <c r="AX20" s="20" t="s">
        <v>170</v>
      </c>
      <c r="AY20" s="20">
        <v>1</v>
      </c>
      <c r="AZ20" s="32" t="s">
        <v>171</v>
      </c>
      <c r="BA20" s="25" t="s">
        <v>172</v>
      </c>
      <c r="BB20" s="22" t="s">
        <v>67</v>
      </c>
      <c r="BC20" s="22">
        <v>1</v>
      </c>
      <c r="BD20" s="22">
        <v>1</v>
      </c>
      <c r="BE20" s="22" t="s">
        <v>173</v>
      </c>
      <c r="BF20" s="22" t="s">
        <v>174</v>
      </c>
      <c r="BG20" s="31" t="s">
        <v>175</v>
      </c>
      <c r="BH20" s="31" t="s">
        <v>176</v>
      </c>
    </row>
    <row r="21" spans="1:61" ht="45" x14ac:dyDescent="0.25">
      <c r="A21" s="1">
        <v>1</v>
      </c>
      <c r="B21" s="27">
        <v>18</v>
      </c>
      <c r="C21" s="20" t="s">
        <v>177</v>
      </c>
      <c r="D21" s="20" t="s">
        <v>123</v>
      </c>
      <c r="E21" s="21" t="s">
        <v>178</v>
      </c>
      <c r="F21" s="20" t="s">
        <v>179</v>
      </c>
      <c r="G21" s="20" t="s">
        <v>180</v>
      </c>
      <c r="H21" s="22">
        <v>2</v>
      </c>
      <c r="I21" s="20" t="s">
        <v>181</v>
      </c>
      <c r="J21" s="20">
        <v>2006</v>
      </c>
      <c r="K21" s="20">
        <v>2009</v>
      </c>
      <c r="L21" s="20"/>
      <c r="M21" s="20"/>
      <c r="N21" s="20"/>
      <c r="O21" s="20"/>
      <c r="P21" s="20"/>
      <c r="Q21" s="20"/>
      <c r="R21" s="20"/>
      <c r="S21" s="20"/>
      <c r="T21" s="20"/>
      <c r="U21" s="20">
        <v>1</v>
      </c>
      <c r="V21" s="20"/>
      <c r="W21" s="20"/>
      <c r="X21" s="20"/>
      <c r="Y21" s="20"/>
      <c r="Z21" s="21"/>
      <c r="AA21" s="20"/>
      <c r="AB21" s="20"/>
      <c r="AC21" s="20"/>
      <c r="AD21" s="20"/>
      <c r="AE21" s="20"/>
      <c r="AF21" s="20"/>
      <c r="AG21" s="20"/>
      <c r="AH21" s="20"/>
      <c r="AI21" s="20">
        <v>1</v>
      </c>
      <c r="AJ21" s="20"/>
      <c r="AK21" s="20"/>
      <c r="AL21" s="20"/>
      <c r="AM21" s="20"/>
      <c r="AN21" s="20">
        <f t="shared" si="0"/>
        <v>2</v>
      </c>
      <c r="AO21" s="19">
        <f t="shared" si="1"/>
        <v>4</v>
      </c>
      <c r="AP21" s="24">
        <f>IF(AO21="#VALUE!","", AO21)</f>
        <v>4</v>
      </c>
      <c r="AQ21" s="20" t="s">
        <v>64</v>
      </c>
      <c r="AR21" s="20"/>
      <c r="AS21" s="20"/>
      <c r="AT21" s="20"/>
      <c r="AU21" s="20" t="s">
        <v>67</v>
      </c>
      <c r="AV21" s="20">
        <f t="shared" si="2"/>
        <v>1</v>
      </c>
      <c r="AW21" s="20">
        <f t="shared" si="3"/>
        <v>0</v>
      </c>
      <c r="AX21" s="20" t="s">
        <v>182</v>
      </c>
      <c r="AY21" s="20">
        <v>1</v>
      </c>
      <c r="AZ21" s="20" t="s">
        <v>183</v>
      </c>
      <c r="BA21" s="25" t="s">
        <v>184</v>
      </c>
      <c r="BB21" s="22"/>
      <c r="BC21" s="22"/>
      <c r="BD21" s="22"/>
      <c r="BE21" s="22"/>
      <c r="BF21" s="22"/>
      <c r="BG21" s="31" t="s">
        <v>185</v>
      </c>
      <c r="BH21" s="31"/>
    </row>
    <row r="22" spans="1:61" ht="45" x14ac:dyDescent="0.25">
      <c r="A22" s="1">
        <v>1</v>
      </c>
      <c r="B22" s="27"/>
      <c r="C22" s="20" t="s">
        <v>177</v>
      </c>
      <c r="D22" s="20" t="s">
        <v>123</v>
      </c>
      <c r="E22" s="21" t="s">
        <v>178</v>
      </c>
      <c r="F22" s="20" t="s">
        <v>179</v>
      </c>
      <c r="G22" s="20" t="s">
        <v>186</v>
      </c>
      <c r="H22" s="22">
        <v>2</v>
      </c>
      <c r="I22" s="20">
        <v>-2000</v>
      </c>
      <c r="J22" s="23" t="s">
        <v>74</v>
      </c>
      <c r="K22" s="20">
        <v>2000</v>
      </c>
      <c r="L22" s="20">
        <v>1</v>
      </c>
      <c r="M22" s="20"/>
      <c r="N22" s="20"/>
      <c r="O22" s="20"/>
      <c r="P22" s="20"/>
      <c r="Q22" s="20"/>
      <c r="R22" s="20"/>
      <c r="S22" s="20"/>
      <c r="T22" s="20"/>
      <c r="U22" s="20"/>
      <c r="V22" s="20"/>
      <c r="W22" s="20"/>
      <c r="X22" s="20"/>
      <c r="Y22" s="20"/>
      <c r="Z22" s="21"/>
      <c r="AA22" s="20"/>
      <c r="AB22" s="20"/>
      <c r="AC22" s="20"/>
      <c r="AD22" s="20"/>
      <c r="AE22" s="20"/>
      <c r="AF22" s="20"/>
      <c r="AG22" s="20"/>
      <c r="AH22" s="20"/>
      <c r="AI22" s="20">
        <v>1</v>
      </c>
      <c r="AJ22" s="20"/>
      <c r="AK22" s="20"/>
      <c r="AL22" s="20"/>
      <c r="AM22" s="20"/>
      <c r="AN22" s="20">
        <f t="shared" si="0"/>
        <v>2</v>
      </c>
      <c r="AO22" s="19" t="e">
        <f t="shared" si="1"/>
        <v>#VALUE!</v>
      </c>
      <c r="AP22" s="24"/>
      <c r="AQ22" s="20" t="s">
        <v>64</v>
      </c>
      <c r="AR22" s="20"/>
      <c r="AS22" s="20"/>
      <c r="AT22" s="20"/>
      <c r="AU22" s="20" t="s">
        <v>67</v>
      </c>
      <c r="AV22" s="20">
        <f t="shared" si="2"/>
        <v>1</v>
      </c>
      <c r="AW22" s="20">
        <f t="shared" si="3"/>
        <v>0</v>
      </c>
      <c r="AX22" s="20" t="s">
        <v>182</v>
      </c>
      <c r="AY22" s="20">
        <v>1</v>
      </c>
      <c r="AZ22" s="20" t="s">
        <v>183</v>
      </c>
      <c r="BA22" s="25" t="s">
        <v>184</v>
      </c>
      <c r="BB22" s="22"/>
      <c r="BC22" s="22"/>
      <c r="BD22" s="22"/>
      <c r="BE22" s="22"/>
      <c r="BF22" s="22"/>
      <c r="BG22" s="31" t="s">
        <v>185</v>
      </c>
      <c r="BH22" s="31" t="s">
        <v>187</v>
      </c>
    </row>
    <row r="23" spans="1:61" ht="75" x14ac:dyDescent="0.25">
      <c r="A23" s="1">
        <v>1</v>
      </c>
      <c r="B23" s="27">
        <v>53</v>
      </c>
      <c r="C23" s="20" t="s">
        <v>188</v>
      </c>
      <c r="D23" s="20" t="s">
        <v>123</v>
      </c>
      <c r="E23" s="21" t="s">
        <v>189</v>
      </c>
      <c r="F23" s="20" t="s">
        <v>190</v>
      </c>
      <c r="G23" s="20" t="s">
        <v>191</v>
      </c>
      <c r="H23" s="20">
        <v>6</v>
      </c>
      <c r="I23" s="20" t="s">
        <v>192</v>
      </c>
      <c r="J23" s="20">
        <v>1993</v>
      </c>
      <c r="K23" s="20">
        <v>2007</v>
      </c>
      <c r="L23" s="20"/>
      <c r="M23" s="20"/>
      <c r="N23" s="20"/>
      <c r="O23" s="20"/>
      <c r="P23" s="20"/>
      <c r="Q23" s="20"/>
      <c r="R23" s="20"/>
      <c r="S23" s="20">
        <v>1</v>
      </c>
      <c r="T23" s="20"/>
      <c r="U23" s="20"/>
      <c r="V23" s="20"/>
      <c r="W23" s="20"/>
      <c r="X23" s="20"/>
      <c r="Y23" s="20"/>
      <c r="Z23" s="21"/>
      <c r="AA23" s="20"/>
      <c r="AB23" s="20"/>
      <c r="AC23" s="20"/>
      <c r="AD23" s="20"/>
      <c r="AE23" s="20"/>
      <c r="AF23" s="20"/>
      <c r="AG23" s="20"/>
      <c r="AH23" s="20"/>
      <c r="AI23" s="20">
        <v>1</v>
      </c>
      <c r="AJ23" s="20"/>
      <c r="AK23" s="20"/>
      <c r="AL23" s="20"/>
      <c r="AM23" s="20"/>
      <c r="AN23" s="20">
        <f t="shared" si="0"/>
        <v>2</v>
      </c>
      <c r="AO23" s="19">
        <f t="shared" si="1"/>
        <v>15</v>
      </c>
      <c r="AP23" s="24">
        <f t="shared" ref="AP23:AP32" si="4">IF(AO23="#VALUE!","", AO23)</f>
        <v>15</v>
      </c>
      <c r="AQ23" s="20" t="s">
        <v>56</v>
      </c>
      <c r="AR23" s="20" t="s">
        <v>75</v>
      </c>
      <c r="AS23" s="20"/>
      <c r="AT23" s="20" t="s">
        <v>75</v>
      </c>
      <c r="AU23" s="20" t="s">
        <v>67</v>
      </c>
      <c r="AV23" s="20">
        <f t="shared" si="2"/>
        <v>1</v>
      </c>
      <c r="AW23" s="20">
        <f t="shared" si="3"/>
        <v>0</v>
      </c>
      <c r="AX23" s="20" t="s">
        <v>193</v>
      </c>
      <c r="AY23" s="20">
        <v>1</v>
      </c>
      <c r="AZ23" s="20" t="s">
        <v>194</v>
      </c>
      <c r="BA23" s="25" t="s">
        <v>195</v>
      </c>
      <c r="BB23" s="22"/>
      <c r="BC23" s="22"/>
      <c r="BD23" s="22"/>
      <c r="BE23" s="22"/>
      <c r="BF23" s="22"/>
      <c r="BG23" s="31" t="s">
        <v>196</v>
      </c>
      <c r="BH23" s="31"/>
    </row>
    <row r="24" spans="1:61" ht="75" x14ac:dyDescent="0.25">
      <c r="A24" s="1">
        <v>1</v>
      </c>
      <c r="B24" s="27">
        <v>3</v>
      </c>
      <c r="C24" s="20" t="s">
        <v>197</v>
      </c>
      <c r="D24" s="20" t="s">
        <v>123</v>
      </c>
      <c r="E24" s="35" t="s">
        <v>198</v>
      </c>
      <c r="F24" s="20" t="s">
        <v>199</v>
      </c>
      <c r="G24" s="20" t="s">
        <v>200</v>
      </c>
      <c r="H24" s="22">
        <v>4</v>
      </c>
      <c r="I24" s="20" t="s">
        <v>201</v>
      </c>
      <c r="J24" s="20">
        <v>2004</v>
      </c>
      <c r="K24" s="20">
        <v>2006</v>
      </c>
      <c r="L24" s="20"/>
      <c r="M24" s="20"/>
      <c r="N24" s="20"/>
      <c r="O24" s="20"/>
      <c r="P24" s="20"/>
      <c r="Q24" s="20"/>
      <c r="R24" s="20">
        <v>1</v>
      </c>
      <c r="S24" s="20"/>
      <c r="T24" s="20"/>
      <c r="U24" s="20"/>
      <c r="V24" s="20"/>
      <c r="W24" s="20"/>
      <c r="X24" s="20"/>
      <c r="Y24" s="20"/>
      <c r="Z24" s="21"/>
      <c r="AA24" s="20"/>
      <c r="AB24" s="20"/>
      <c r="AC24" s="20"/>
      <c r="AD24" s="20"/>
      <c r="AE24" s="20"/>
      <c r="AF24" s="20"/>
      <c r="AG24" s="20"/>
      <c r="AH24" s="20">
        <v>1</v>
      </c>
      <c r="AI24" s="20"/>
      <c r="AJ24" s="20"/>
      <c r="AK24" s="20"/>
      <c r="AL24" s="20"/>
      <c r="AM24" s="20"/>
      <c r="AN24" s="20">
        <f t="shared" si="0"/>
        <v>2</v>
      </c>
      <c r="AO24" s="19">
        <f>K24-J24</f>
        <v>2</v>
      </c>
      <c r="AP24" s="24">
        <f t="shared" si="4"/>
        <v>2</v>
      </c>
      <c r="AQ24" s="20" t="s">
        <v>64</v>
      </c>
      <c r="AR24" s="20" t="s">
        <v>75</v>
      </c>
      <c r="AS24" s="20"/>
      <c r="AT24" s="36" t="s">
        <v>75</v>
      </c>
      <c r="AU24" s="20" t="s">
        <v>67</v>
      </c>
      <c r="AV24" s="20">
        <f t="shared" si="2"/>
        <v>1</v>
      </c>
      <c r="AW24" s="20">
        <f t="shared" si="3"/>
        <v>0</v>
      </c>
      <c r="AX24" s="22" t="s">
        <v>202</v>
      </c>
      <c r="AY24" s="20">
        <v>1</v>
      </c>
      <c r="AZ24" s="20" t="s">
        <v>203</v>
      </c>
      <c r="BA24" s="25" t="s">
        <v>204</v>
      </c>
      <c r="BB24" s="22" t="s">
        <v>67</v>
      </c>
      <c r="BC24" s="22">
        <v>1</v>
      </c>
      <c r="BD24" s="22">
        <v>1</v>
      </c>
      <c r="BE24" s="22" t="s">
        <v>173</v>
      </c>
      <c r="BF24" s="22"/>
      <c r="BG24" s="29" t="s">
        <v>205</v>
      </c>
      <c r="BH24" s="31"/>
    </row>
    <row r="25" spans="1:61" ht="120" x14ac:dyDescent="0.25">
      <c r="A25" s="1">
        <v>1</v>
      </c>
      <c r="B25" s="27">
        <v>4</v>
      </c>
      <c r="C25" s="20" t="s">
        <v>109</v>
      </c>
      <c r="D25" s="20" t="s">
        <v>123</v>
      </c>
      <c r="E25" s="21" t="s">
        <v>206</v>
      </c>
      <c r="F25" s="20" t="s">
        <v>207</v>
      </c>
      <c r="G25" s="20" t="s">
        <v>208</v>
      </c>
      <c r="H25" s="22">
        <v>10</v>
      </c>
      <c r="I25" s="19" t="s">
        <v>209</v>
      </c>
      <c r="J25" s="19">
        <v>1995</v>
      </c>
      <c r="K25" s="19">
        <v>2007</v>
      </c>
      <c r="L25" s="19"/>
      <c r="M25" s="19"/>
      <c r="N25" s="19"/>
      <c r="O25" s="19"/>
      <c r="P25" s="19"/>
      <c r="Q25" s="19"/>
      <c r="R25" s="19"/>
      <c r="S25" s="19">
        <v>1</v>
      </c>
      <c r="T25" s="19"/>
      <c r="U25" s="19"/>
      <c r="V25" s="19"/>
      <c r="W25" s="19"/>
      <c r="X25" s="19"/>
      <c r="Y25" s="19"/>
      <c r="Z25" s="37"/>
      <c r="AA25" s="19"/>
      <c r="AB25" s="19"/>
      <c r="AC25" s="19"/>
      <c r="AD25" s="19"/>
      <c r="AE25" s="19"/>
      <c r="AF25" s="19"/>
      <c r="AG25" s="19"/>
      <c r="AH25" s="19">
        <v>1</v>
      </c>
      <c r="AI25" s="19"/>
      <c r="AJ25" s="19"/>
      <c r="AK25" s="19"/>
      <c r="AL25" s="19"/>
      <c r="AM25" s="19"/>
      <c r="AN25" s="20">
        <f t="shared" si="0"/>
        <v>2</v>
      </c>
      <c r="AO25" s="19">
        <f>K25-J25</f>
        <v>12</v>
      </c>
      <c r="AP25" s="24">
        <f t="shared" si="4"/>
        <v>12</v>
      </c>
      <c r="AQ25" s="38" t="s">
        <v>210</v>
      </c>
      <c r="AR25" s="20" t="s">
        <v>75</v>
      </c>
      <c r="AS25" s="20"/>
      <c r="AT25" s="36" t="s">
        <v>75</v>
      </c>
      <c r="AU25" s="20" t="s">
        <v>67</v>
      </c>
      <c r="AV25" s="20">
        <f t="shared" si="2"/>
        <v>1</v>
      </c>
      <c r="AW25" s="20">
        <f t="shared" si="3"/>
        <v>0</v>
      </c>
      <c r="AX25" s="20" t="s">
        <v>211</v>
      </c>
      <c r="AY25" s="20">
        <v>1</v>
      </c>
      <c r="AZ25" s="20" t="s">
        <v>203</v>
      </c>
      <c r="BA25" s="25" t="s">
        <v>212</v>
      </c>
      <c r="BB25" s="22"/>
      <c r="BC25" s="22"/>
      <c r="BD25" s="22"/>
      <c r="BE25" s="22"/>
      <c r="BF25" s="22"/>
      <c r="BG25" s="31" t="s">
        <v>213</v>
      </c>
      <c r="BH25" s="31"/>
    </row>
    <row r="26" spans="1:61" ht="60" x14ac:dyDescent="0.25">
      <c r="A26" s="1">
        <v>1</v>
      </c>
      <c r="B26" s="39">
        <v>63</v>
      </c>
      <c r="C26" s="40" t="s">
        <v>214</v>
      </c>
      <c r="D26" s="20" t="s">
        <v>123</v>
      </c>
      <c r="E26" s="41" t="s">
        <v>215</v>
      </c>
      <c r="F26" s="40" t="s">
        <v>216</v>
      </c>
      <c r="G26" s="40" t="s">
        <v>217</v>
      </c>
      <c r="H26" s="40">
        <v>2</v>
      </c>
      <c r="I26" s="40" t="s">
        <v>218</v>
      </c>
      <c r="J26" s="40">
        <v>2002</v>
      </c>
      <c r="K26" s="40">
        <v>2008</v>
      </c>
      <c r="L26" s="40"/>
      <c r="M26" s="40"/>
      <c r="N26" s="40"/>
      <c r="O26" s="40"/>
      <c r="P26" s="40"/>
      <c r="Q26" s="40"/>
      <c r="R26" s="40"/>
      <c r="S26" s="40"/>
      <c r="T26" s="40">
        <v>1</v>
      </c>
      <c r="U26" s="40"/>
      <c r="V26" s="40"/>
      <c r="W26" s="40"/>
      <c r="X26" s="40"/>
      <c r="Y26" s="40"/>
      <c r="Z26" s="41"/>
      <c r="AA26" s="40"/>
      <c r="AB26" s="40"/>
      <c r="AC26" s="40"/>
      <c r="AD26" s="40"/>
      <c r="AE26" s="40"/>
      <c r="AF26" s="40"/>
      <c r="AG26" s="40"/>
      <c r="AH26" s="40"/>
      <c r="AI26" s="40">
        <v>1</v>
      </c>
      <c r="AJ26" s="40"/>
      <c r="AK26" s="40"/>
      <c r="AL26" s="40"/>
      <c r="AM26" s="40"/>
      <c r="AN26" s="20">
        <f t="shared" si="0"/>
        <v>2</v>
      </c>
      <c r="AO26" s="42">
        <f t="shared" ref="AO26:AO35" si="5">K26-J26+1</f>
        <v>7</v>
      </c>
      <c r="AP26" s="24">
        <f t="shared" si="4"/>
        <v>7</v>
      </c>
      <c r="AQ26" s="40" t="s">
        <v>64</v>
      </c>
      <c r="AR26" s="40"/>
      <c r="AS26" s="40"/>
      <c r="AT26" s="40"/>
      <c r="AU26" s="40" t="s">
        <v>67</v>
      </c>
      <c r="AV26" s="20">
        <f t="shared" si="2"/>
        <v>1</v>
      </c>
      <c r="AW26" s="20">
        <f t="shared" si="3"/>
        <v>0</v>
      </c>
      <c r="AX26" s="40" t="s">
        <v>219</v>
      </c>
      <c r="AY26" s="40">
        <v>1</v>
      </c>
      <c r="AZ26" s="40" t="s">
        <v>220</v>
      </c>
      <c r="BA26" s="43" t="s">
        <v>221</v>
      </c>
      <c r="BB26" s="40" t="s">
        <v>67</v>
      </c>
      <c r="BC26" s="40">
        <v>1</v>
      </c>
      <c r="BD26" s="40">
        <v>1</v>
      </c>
      <c r="BE26" s="40" t="s">
        <v>137</v>
      </c>
      <c r="BF26" s="40" t="s">
        <v>222</v>
      </c>
      <c r="BG26" s="44" t="s">
        <v>223</v>
      </c>
      <c r="BH26" s="44"/>
    </row>
    <row r="27" spans="1:61" ht="45" x14ac:dyDescent="0.25">
      <c r="A27" s="1">
        <v>1</v>
      </c>
      <c r="B27" s="39">
        <v>24</v>
      </c>
      <c r="C27" s="40" t="s">
        <v>224</v>
      </c>
      <c r="D27" s="20" t="s">
        <v>123</v>
      </c>
      <c r="E27" s="41" t="s">
        <v>225</v>
      </c>
      <c r="F27" s="40" t="s">
        <v>226</v>
      </c>
      <c r="G27" s="40" t="s">
        <v>227</v>
      </c>
      <c r="H27" s="40">
        <v>3</v>
      </c>
      <c r="I27" s="40" t="s">
        <v>228</v>
      </c>
      <c r="J27" s="40">
        <v>2006</v>
      </c>
      <c r="K27" s="40">
        <v>2008</v>
      </c>
      <c r="L27" s="40"/>
      <c r="M27" s="40"/>
      <c r="N27" s="40"/>
      <c r="O27" s="40"/>
      <c r="P27" s="40"/>
      <c r="Q27" s="40"/>
      <c r="R27" s="40"/>
      <c r="S27" s="40"/>
      <c r="T27" s="40"/>
      <c r="U27" s="40"/>
      <c r="V27" s="40"/>
      <c r="W27" s="40"/>
      <c r="X27" s="40"/>
      <c r="Y27" s="40"/>
      <c r="Z27" s="41"/>
      <c r="AA27" s="40"/>
      <c r="AB27" s="40"/>
      <c r="AC27" s="40"/>
      <c r="AD27" s="40"/>
      <c r="AE27" s="40"/>
      <c r="AF27" s="40"/>
      <c r="AG27" s="40"/>
      <c r="AH27" s="40"/>
      <c r="AI27" s="40"/>
      <c r="AJ27" s="40"/>
      <c r="AK27" s="40"/>
      <c r="AL27" s="40"/>
      <c r="AM27" s="40"/>
      <c r="AN27" s="20">
        <f t="shared" si="0"/>
        <v>0</v>
      </c>
      <c r="AO27" s="42">
        <f t="shared" si="5"/>
        <v>3</v>
      </c>
      <c r="AP27" s="24">
        <f t="shared" si="4"/>
        <v>3</v>
      </c>
      <c r="AQ27" s="40" t="s">
        <v>64</v>
      </c>
      <c r="AR27" s="40"/>
      <c r="AS27" s="40"/>
      <c r="AT27" s="40"/>
      <c r="AU27" s="40"/>
      <c r="AV27" s="20">
        <f t="shared" si="2"/>
        <v>0</v>
      </c>
      <c r="AW27" s="20">
        <f t="shared" si="3"/>
        <v>0</v>
      </c>
      <c r="AX27" s="40"/>
      <c r="AY27" s="40"/>
      <c r="AZ27" s="40"/>
      <c r="BA27" s="43" t="s">
        <v>229</v>
      </c>
      <c r="BB27" s="40" t="s">
        <v>67</v>
      </c>
      <c r="BC27" s="40">
        <v>1</v>
      </c>
      <c r="BD27" s="40"/>
      <c r="BE27" s="40" t="s">
        <v>230</v>
      </c>
      <c r="BF27" s="40"/>
      <c r="BG27" s="44" t="s">
        <v>231</v>
      </c>
      <c r="BH27" s="44"/>
      <c r="BI27" s="34"/>
    </row>
    <row r="28" spans="1:61" ht="75" x14ac:dyDescent="0.25">
      <c r="A28" s="1">
        <v>1</v>
      </c>
      <c r="B28" s="39"/>
      <c r="C28" s="40" t="s">
        <v>224</v>
      </c>
      <c r="D28" s="20" t="s">
        <v>123</v>
      </c>
      <c r="E28" s="41" t="s">
        <v>225</v>
      </c>
      <c r="F28" s="40" t="s">
        <v>226</v>
      </c>
      <c r="G28" s="40" t="s">
        <v>73</v>
      </c>
      <c r="H28" s="40">
        <v>4</v>
      </c>
      <c r="I28" s="40" t="s">
        <v>228</v>
      </c>
      <c r="J28" s="40">
        <v>2006</v>
      </c>
      <c r="K28" s="40">
        <v>2008</v>
      </c>
      <c r="L28" s="40"/>
      <c r="M28" s="40"/>
      <c r="N28" s="40"/>
      <c r="O28" s="40"/>
      <c r="P28" s="40"/>
      <c r="Q28" s="40"/>
      <c r="R28" s="40"/>
      <c r="S28" s="40"/>
      <c r="T28" s="40"/>
      <c r="U28" s="40"/>
      <c r="V28" s="40"/>
      <c r="W28" s="40"/>
      <c r="X28" s="40"/>
      <c r="Y28" s="40"/>
      <c r="Z28" s="41"/>
      <c r="AA28" s="40"/>
      <c r="AB28" s="40"/>
      <c r="AC28" s="40"/>
      <c r="AD28" s="40"/>
      <c r="AE28" s="40"/>
      <c r="AF28" s="40"/>
      <c r="AG28" s="40"/>
      <c r="AH28" s="40"/>
      <c r="AI28" s="40"/>
      <c r="AJ28" s="40"/>
      <c r="AK28" s="40"/>
      <c r="AL28" s="40"/>
      <c r="AM28" s="40"/>
      <c r="AN28" s="20">
        <f t="shared" si="0"/>
        <v>0</v>
      </c>
      <c r="AO28" s="42">
        <f t="shared" si="5"/>
        <v>3</v>
      </c>
      <c r="AP28" s="24">
        <f t="shared" si="4"/>
        <v>3</v>
      </c>
      <c r="AQ28" s="40" t="s">
        <v>64</v>
      </c>
      <c r="AR28" s="40" t="s">
        <v>232</v>
      </c>
      <c r="AS28" s="40">
        <v>1</v>
      </c>
      <c r="AT28" s="40"/>
      <c r="AU28" s="40"/>
      <c r="AV28" s="20">
        <f t="shared" si="2"/>
        <v>0</v>
      </c>
      <c r="AW28" s="20">
        <f t="shared" si="3"/>
        <v>0</v>
      </c>
      <c r="AX28" s="40"/>
      <c r="AY28" s="40"/>
      <c r="AZ28" s="40"/>
      <c r="BA28" s="43" t="s">
        <v>233</v>
      </c>
      <c r="BB28" s="40" t="s">
        <v>67</v>
      </c>
      <c r="BC28" s="40">
        <v>1</v>
      </c>
      <c r="BD28" s="40"/>
      <c r="BE28" s="40" t="s">
        <v>230</v>
      </c>
      <c r="BF28" s="40"/>
      <c r="BG28" s="44" t="s">
        <v>231</v>
      </c>
      <c r="BH28" s="44"/>
      <c r="BI28" s="34"/>
    </row>
    <row r="29" spans="1:61" ht="120" x14ac:dyDescent="0.25">
      <c r="A29" s="1">
        <v>1</v>
      </c>
      <c r="B29" s="27">
        <v>73</v>
      </c>
      <c r="C29" s="20" t="s">
        <v>234</v>
      </c>
      <c r="D29" s="20" t="s">
        <v>123</v>
      </c>
      <c r="E29" s="21" t="s">
        <v>235</v>
      </c>
      <c r="F29" s="20" t="s">
        <v>236</v>
      </c>
      <c r="G29" s="20" t="s">
        <v>191</v>
      </c>
      <c r="H29" s="22">
        <v>4</v>
      </c>
      <c r="I29" s="20" t="s">
        <v>133</v>
      </c>
      <c r="J29" s="20">
        <v>2001</v>
      </c>
      <c r="K29" s="20">
        <v>2008</v>
      </c>
      <c r="L29" s="20"/>
      <c r="M29" s="20"/>
      <c r="N29" s="20"/>
      <c r="O29" s="20"/>
      <c r="P29" s="20"/>
      <c r="Q29" s="20"/>
      <c r="R29" s="20"/>
      <c r="S29" s="20"/>
      <c r="T29" s="20">
        <v>1</v>
      </c>
      <c r="U29" s="20"/>
      <c r="V29" s="20"/>
      <c r="W29" s="20"/>
      <c r="X29" s="20"/>
      <c r="Y29" s="20"/>
      <c r="Z29" s="21"/>
      <c r="AA29" s="20"/>
      <c r="AB29" s="20"/>
      <c r="AC29" s="20"/>
      <c r="AD29" s="20"/>
      <c r="AE29" s="20"/>
      <c r="AF29" s="20"/>
      <c r="AG29" s="20"/>
      <c r="AH29" s="20">
        <v>1</v>
      </c>
      <c r="AI29" s="20"/>
      <c r="AJ29" s="20"/>
      <c r="AK29" s="20"/>
      <c r="AL29" s="20"/>
      <c r="AM29" s="20"/>
      <c r="AN29" s="20">
        <f t="shared" si="0"/>
        <v>2</v>
      </c>
      <c r="AO29" s="19">
        <f t="shared" si="5"/>
        <v>8</v>
      </c>
      <c r="AP29" s="24">
        <f t="shared" si="4"/>
        <v>8</v>
      </c>
      <c r="AQ29" s="20" t="s">
        <v>64</v>
      </c>
      <c r="AR29" s="20" t="s">
        <v>237</v>
      </c>
      <c r="AS29" s="20">
        <v>1</v>
      </c>
      <c r="AT29" s="20"/>
      <c r="AU29" s="20" t="s">
        <v>67</v>
      </c>
      <c r="AV29" s="20">
        <f t="shared" si="2"/>
        <v>1</v>
      </c>
      <c r="AW29" s="20">
        <f t="shared" si="3"/>
        <v>0</v>
      </c>
      <c r="AX29" s="22" t="s">
        <v>238</v>
      </c>
      <c r="AY29" s="20">
        <v>1</v>
      </c>
      <c r="AZ29" s="20" t="s">
        <v>135</v>
      </c>
      <c r="BA29" s="25" t="s">
        <v>239</v>
      </c>
      <c r="BB29" s="22" t="s">
        <v>67</v>
      </c>
      <c r="BC29" s="22">
        <v>1</v>
      </c>
      <c r="BD29" s="22">
        <v>1</v>
      </c>
      <c r="BE29" s="22" t="s">
        <v>240</v>
      </c>
      <c r="BF29" s="22"/>
      <c r="BG29" s="29" t="s">
        <v>241</v>
      </c>
      <c r="BH29" s="29"/>
      <c r="BI29" s="34"/>
    </row>
    <row r="30" spans="1:61" ht="270" x14ac:dyDescent="0.25">
      <c r="A30" s="1">
        <v>1</v>
      </c>
      <c r="B30" s="27"/>
      <c r="C30" s="20" t="s">
        <v>242</v>
      </c>
      <c r="D30" s="20" t="s">
        <v>123</v>
      </c>
      <c r="E30" s="21" t="s">
        <v>235</v>
      </c>
      <c r="F30" s="20" t="s">
        <v>243</v>
      </c>
      <c r="G30" s="20" t="s">
        <v>244</v>
      </c>
      <c r="H30" s="22">
        <v>20</v>
      </c>
      <c r="I30" s="20" t="s">
        <v>245</v>
      </c>
      <c r="J30" s="30">
        <v>1999</v>
      </c>
      <c r="K30" s="30">
        <v>2008</v>
      </c>
      <c r="L30" s="30"/>
      <c r="M30" s="30"/>
      <c r="N30" s="30"/>
      <c r="O30" s="30"/>
      <c r="P30" s="30"/>
      <c r="Q30" s="30"/>
      <c r="R30" s="30"/>
      <c r="S30" s="30"/>
      <c r="T30" s="30">
        <v>1</v>
      </c>
      <c r="U30" s="30"/>
      <c r="V30" s="30"/>
      <c r="W30" s="30"/>
      <c r="X30" s="30"/>
      <c r="Y30" s="30"/>
      <c r="Z30" s="45"/>
      <c r="AA30" s="30"/>
      <c r="AB30" s="30"/>
      <c r="AC30" s="30"/>
      <c r="AD30" s="30"/>
      <c r="AE30" s="30"/>
      <c r="AF30" s="30"/>
      <c r="AG30" s="30"/>
      <c r="AH30" s="30">
        <v>1</v>
      </c>
      <c r="AI30" s="30"/>
      <c r="AJ30" s="30"/>
      <c r="AK30" s="30"/>
      <c r="AL30" s="30"/>
      <c r="AM30" s="30"/>
      <c r="AN30" s="20">
        <f t="shared" si="0"/>
        <v>2</v>
      </c>
      <c r="AO30" s="19">
        <f t="shared" si="5"/>
        <v>10</v>
      </c>
      <c r="AP30" s="24">
        <f t="shared" si="4"/>
        <v>10</v>
      </c>
      <c r="AQ30" s="20" t="s">
        <v>246</v>
      </c>
      <c r="AR30" s="20" t="s">
        <v>247</v>
      </c>
      <c r="AS30" s="20">
        <v>1</v>
      </c>
      <c r="AT30" s="20"/>
      <c r="AU30" s="20" t="s">
        <v>67</v>
      </c>
      <c r="AV30" s="20">
        <f t="shared" si="2"/>
        <v>1</v>
      </c>
      <c r="AW30" s="20">
        <f t="shared" si="3"/>
        <v>0</v>
      </c>
      <c r="AX30" s="22" t="s">
        <v>248</v>
      </c>
      <c r="AY30" s="20">
        <v>1</v>
      </c>
      <c r="AZ30" s="20" t="s">
        <v>135</v>
      </c>
      <c r="BA30" s="25" t="s">
        <v>249</v>
      </c>
      <c r="BB30" s="22" t="s">
        <v>67</v>
      </c>
      <c r="BC30" s="22">
        <v>1</v>
      </c>
      <c r="BD30" s="22">
        <v>1</v>
      </c>
      <c r="BE30" s="22" t="s">
        <v>240</v>
      </c>
      <c r="BF30" s="22"/>
      <c r="BG30" s="29" t="s">
        <v>250</v>
      </c>
      <c r="BH30" s="29" t="s">
        <v>250</v>
      </c>
    </row>
    <row r="31" spans="1:61" ht="60" x14ac:dyDescent="0.25">
      <c r="A31" s="1">
        <v>1</v>
      </c>
      <c r="B31" s="46">
        <v>31</v>
      </c>
      <c r="C31" s="47" t="s">
        <v>251</v>
      </c>
      <c r="D31" s="20" t="s">
        <v>123</v>
      </c>
      <c r="E31" s="48" t="s">
        <v>252</v>
      </c>
      <c r="F31" s="47" t="s">
        <v>253</v>
      </c>
      <c r="G31" s="47" t="s">
        <v>73</v>
      </c>
      <c r="H31" s="47">
        <v>6</v>
      </c>
      <c r="I31" s="47" t="s">
        <v>254</v>
      </c>
      <c r="J31" s="47">
        <v>1998</v>
      </c>
      <c r="K31" s="47">
        <v>2008</v>
      </c>
      <c r="L31" s="47"/>
      <c r="M31" s="47"/>
      <c r="N31" s="47"/>
      <c r="O31" s="47"/>
      <c r="P31" s="47"/>
      <c r="Q31" s="47"/>
      <c r="R31" s="47"/>
      <c r="S31" s="47"/>
      <c r="T31" s="47">
        <v>1</v>
      </c>
      <c r="U31" s="47"/>
      <c r="V31" s="47"/>
      <c r="W31" s="47"/>
      <c r="X31" s="47"/>
      <c r="Y31" s="47"/>
      <c r="Z31" s="48"/>
      <c r="AA31" s="47"/>
      <c r="AB31" s="47"/>
      <c r="AC31" s="47"/>
      <c r="AD31" s="47"/>
      <c r="AE31" s="47"/>
      <c r="AF31" s="47"/>
      <c r="AG31" s="47"/>
      <c r="AH31" s="47"/>
      <c r="AI31" s="47">
        <v>1</v>
      </c>
      <c r="AJ31" s="47"/>
      <c r="AK31" s="47"/>
      <c r="AL31" s="47"/>
      <c r="AM31" s="47"/>
      <c r="AN31" s="20">
        <f t="shared" si="0"/>
        <v>2</v>
      </c>
      <c r="AO31" s="49">
        <f t="shared" si="5"/>
        <v>11</v>
      </c>
      <c r="AP31" s="49">
        <f t="shared" si="4"/>
        <v>11</v>
      </c>
      <c r="AQ31" s="47" t="s">
        <v>64</v>
      </c>
      <c r="AR31" s="47"/>
      <c r="AS31" s="47"/>
      <c r="AT31" s="47"/>
      <c r="AU31" s="47" t="s">
        <v>67</v>
      </c>
      <c r="AV31" s="47">
        <f t="shared" si="2"/>
        <v>1</v>
      </c>
      <c r="AW31" s="20">
        <f t="shared" si="3"/>
        <v>0</v>
      </c>
      <c r="AX31" s="47" t="s">
        <v>255</v>
      </c>
      <c r="AY31" s="47">
        <v>1</v>
      </c>
      <c r="AZ31" s="47" t="s">
        <v>256</v>
      </c>
      <c r="BA31" s="50" t="s">
        <v>257</v>
      </c>
      <c r="BB31" s="47" t="s">
        <v>67</v>
      </c>
      <c r="BC31" s="47">
        <v>1</v>
      </c>
      <c r="BD31" s="47">
        <v>1</v>
      </c>
      <c r="BE31" s="47" t="s">
        <v>258</v>
      </c>
      <c r="BF31" s="47"/>
      <c r="BG31" s="51" t="s">
        <v>259</v>
      </c>
      <c r="BH31" s="51" t="s">
        <v>260</v>
      </c>
      <c r="BI31" s="52"/>
    </row>
    <row r="32" spans="1:61" ht="45" x14ac:dyDescent="0.25">
      <c r="A32" s="1">
        <v>1</v>
      </c>
      <c r="B32" s="46">
        <v>76</v>
      </c>
      <c r="C32" s="47" t="s">
        <v>251</v>
      </c>
      <c r="D32" s="20" t="s">
        <v>123</v>
      </c>
      <c r="E32" s="48" t="s">
        <v>261</v>
      </c>
      <c r="F32" s="47" t="s">
        <v>262</v>
      </c>
      <c r="G32" s="47" t="s">
        <v>263</v>
      </c>
      <c r="H32" s="47">
        <v>3</v>
      </c>
      <c r="I32" s="47" t="s">
        <v>264</v>
      </c>
      <c r="J32" s="47">
        <v>2000</v>
      </c>
      <c r="K32" s="47">
        <v>2005</v>
      </c>
      <c r="L32" s="47"/>
      <c r="M32" s="47"/>
      <c r="N32" s="47"/>
      <c r="O32" s="47"/>
      <c r="P32" s="47"/>
      <c r="Q32" s="47"/>
      <c r="R32" s="47"/>
      <c r="S32" s="47"/>
      <c r="T32" s="47"/>
      <c r="U32" s="47"/>
      <c r="V32" s="47"/>
      <c r="W32" s="47"/>
      <c r="X32" s="47"/>
      <c r="Y32" s="47"/>
      <c r="Z32" s="48"/>
      <c r="AA32" s="47"/>
      <c r="AB32" s="47"/>
      <c r="AC32" s="47"/>
      <c r="AD32" s="47"/>
      <c r="AE32" s="47"/>
      <c r="AF32" s="47"/>
      <c r="AG32" s="47"/>
      <c r="AH32" s="47"/>
      <c r="AI32" s="47"/>
      <c r="AJ32" s="47"/>
      <c r="AK32" s="47"/>
      <c r="AL32" s="47"/>
      <c r="AM32" s="47"/>
      <c r="AN32" s="20">
        <f t="shared" si="0"/>
        <v>0</v>
      </c>
      <c r="AO32" s="49">
        <f t="shared" si="5"/>
        <v>6</v>
      </c>
      <c r="AP32" s="49">
        <f t="shared" si="4"/>
        <v>6</v>
      </c>
      <c r="AQ32" s="47" t="s">
        <v>64</v>
      </c>
      <c r="AR32" s="47"/>
      <c r="AS32" s="47"/>
      <c r="AT32" s="47"/>
      <c r="AU32" s="47"/>
      <c r="AV32" s="47">
        <f t="shared" si="2"/>
        <v>0</v>
      </c>
      <c r="AW32" s="20">
        <f t="shared" si="3"/>
        <v>0</v>
      </c>
      <c r="AX32" s="47"/>
      <c r="AY32" s="47"/>
      <c r="AZ32" s="47"/>
      <c r="BA32" s="50" t="s">
        <v>265</v>
      </c>
      <c r="BB32" s="47" t="s">
        <v>67</v>
      </c>
      <c r="BC32" s="47">
        <v>1</v>
      </c>
      <c r="BD32" s="47"/>
      <c r="BE32" s="47" t="s">
        <v>266</v>
      </c>
      <c r="BF32" s="47"/>
      <c r="BG32" s="53" t="s">
        <v>267</v>
      </c>
      <c r="BH32" s="53"/>
      <c r="BI32" s="52"/>
    </row>
    <row r="33" spans="1:61" ht="60" customHeight="1" x14ac:dyDescent="0.25">
      <c r="A33" s="1">
        <v>1</v>
      </c>
      <c r="B33" s="46">
        <v>93</v>
      </c>
      <c r="C33" s="47" t="s">
        <v>251</v>
      </c>
      <c r="D33" s="20" t="s">
        <v>123</v>
      </c>
      <c r="E33" s="48" t="s">
        <v>261</v>
      </c>
      <c r="F33" s="47" t="s">
        <v>268</v>
      </c>
      <c r="G33" s="47" t="s">
        <v>269</v>
      </c>
      <c r="H33" s="47">
        <v>5</v>
      </c>
      <c r="I33" s="47">
        <v>-2008</v>
      </c>
      <c r="J33" s="47" t="s">
        <v>74</v>
      </c>
      <c r="K33" s="47">
        <v>2008</v>
      </c>
      <c r="L33" s="47"/>
      <c r="M33" s="47"/>
      <c r="N33" s="47"/>
      <c r="O33" s="47"/>
      <c r="P33" s="47"/>
      <c r="Q33" s="47"/>
      <c r="R33" s="47"/>
      <c r="S33" s="47"/>
      <c r="T33" s="47">
        <v>1</v>
      </c>
      <c r="U33" s="47"/>
      <c r="V33" s="47"/>
      <c r="W33" s="47"/>
      <c r="X33" s="47"/>
      <c r="Y33" s="47"/>
      <c r="Z33" s="48"/>
      <c r="AA33" s="47"/>
      <c r="AB33" s="47"/>
      <c r="AC33" s="47"/>
      <c r="AD33" s="47"/>
      <c r="AE33" s="47"/>
      <c r="AF33" s="47"/>
      <c r="AG33" s="47"/>
      <c r="AH33" s="47"/>
      <c r="AI33" s="47">
        <v>1</v>
      </c>
      <c r="AJ33" s="47"/>
      <c r="AK33" s="47"/>
      <c r="AL33" s="47"/>
      <c r="AM33" s="47"/>
      <c r="AN33" s="20">
        <f t="shared" si="0"/>
        <v>2</v>
      </c>
      <c r="AO33" s="49" t="e">
        <f t="shared" si="5"/>
        <v>#VALUE!</v>
      </c>
      <c r="AP33" s="49"/>
      <c r="AQ33" s="47"/>
      <c r="AR33" s="47"/>
      <c r="AS33" s="47"/>
      <c r="AT33" s="47"/>
      <c r="AU33" s="47" t="s">
        <v>270</v>
      </c>
      <c r="AV33" s="47">
        <v>1</v>
      </c>
      <c r="AW33" s="20">
        <f t="shared" si="3"/>
        <v>0</v>
      </c>
      <c r="AX33" s="47" t="s">
        <v>271</v>
      </c>
      <c r="AY33" s="47">
        <v>1</v>
      </c>
      <c r="AZ33" s="54" t="s">
        <v>256</v>
      </c>
      <c r="BA33" s="50" t="s">
        <v>272</v>
      </c>
      <c r="BB33" s="47" t="s">
        <v>67</v>
      </c>
      <c r="BC33" s="47">
        <v>1</v>
      </c>
      <c r="BD33" s="47"/>
      <c r="BE33" s="47" t="s">
        <v>266</v>
      </c>
      <c r="BF33" s="47"/>
      <c r="BG33" s="53" t="s">
        <v>273</v>
      </c>
      <c r="BH33" s="53" t="s">
        <v>274</v>
      </c>
      <c r="BI33" s="52"/>
    </row>
    <row r="34" spans="1:61" ht="91.5" customHeight="1" x14ac:dyDescent="0.25">
      <c r="A34" s="1">
        <v>1</v>
      </c>
      <c r="B34" s="55" t="s">
        <v>275</v>
      </c>
      <c r="C34" s="47" t="s">
        <v>251</v>
      </c>
      <c r="D34" s="20" t="s">
        <v>123</v>
      </c>
      <c r="E34" s="56" t="s">
        <v>276</v>
      </c>
      <c r="F34" s="57" t="s">
        <v>277</v>
      </c>
      <c r="G34" s="57" t="s">
        <v>278</v>
      </c>
      <c r="H34" s="57">
        <v>6</v>
      </c>
      <c r="I34" s="57" t="s">
        <v>279</v>
      </c>
      <c r="J34" s="57">
        <v>2003</v>
      </c>
      <c r="K34" s="57">
        <v>2007</v>
      </c>
      <c r="L34" s="57"/>
      <c r="M34" s="57"/>
      <c r="N34" s="57"/>
      <c r="O34" s="57"/>
      <c r="P34" s="57"/>
      <c r="Q34" s="57"/>
      <c r="R34" s="57"/>
      <c r="S34" s="57"/>
      <c r="T34" s="57"/>
      <c r="U34" s="57"/>
      <c r="V34" s="57"/>
      <c r="W34" s="57"/>
      <c r="X34" s="57"/>
      <c r="Y34" s="57"/>
      <c r="Z34" s="56"/>
      <c r="AA34" s="57"/>
      <c r="AB34" s="57"/>
      <c r="AC34" s="57"/>
      <c r="AD34" s="57"/>
      <c r="AE34" s="57"/>
      <c r="AF34" s="57"/>
      <c r="AG34" s="57"/>
      <c r="AH34" s="57"/>
      <c r="AI34" s="57"/>
      <c r="AJ34" s="57"/>
      <c r="AK34" s="57"/>
      <c r="AL34" s="57"/>
      <c r="AM34" s="57"/>
      <c r="AN34" s="20">
        <f t="shared" si="0"/>
        <v>0</v>
      </c>
      <c r="AO34" s="58">
        <f t="shared" si="5"/>
        <v>5</v>
      </c>
      <c r="AP34" s="24">
        <f>IF(AO34="#VALUE!","", AO34)</f>
        <v>5</v>
      </c>
      <c r="AQ34" s="57"/>
      <c r="AR34" s="57"/>
      <c r="AS34" s="57"/>
      <c r="AT34" s="57"/>
      <c r="AU34" s="57" t="s">
        <v>75</v>
      </c>
      <c r="AV34" s="47">
        <f t="shared" ref="AV34:AV39" si="6">IF(AU34="Yes",1,0)</f>
        <v>0</v>
      </c>
      <c r="AW34" s="20">
        <f t="shared" si="3"/>
        <v>0</v>
      </c>
      <c r="AX34" s="57"/>
      <c r="AY34" s="57"/>
      <c r="AZ34" s="57"/>
      <c r="BA34" s="59" t="s">
        <v>280</v>
      </c>
      <c r="BB34" s="57" t="s">
        <v>67</v>
      </c>
      <c r="BC34" s="57">
        <v>1</v>
      </c>
      <c r="BD34" s="57"/>
      <c r="BE34" s="57" t="s">
        <v>266</v>
      </c>
      <c r="BF34" s="57"/>
      <c r="BG34" s="60" t="s">
        <v>281</v>
      </c>
      <c r="BH34" s="60" t="s">
        <v>282</v>
      </c>
      <c r="BI34" s="61"/>
    </row>
    <row r="35" spans="1:61" ht="97.5" customHeight="1" x14ac:dyDescent="0.25">
      <c r="A35" s="1">
        <v>1</v>
      </c>
      <c r="B35" s="62">
        <v>82</v>
      </c>
      <c r="C35" s="47" t="s">
        <v>251</v>
      </c>
      <c r="D35" s="20" t="s">
        <v>123</v>
      </c>
      <c r="E35" s="56" t="s">
        <v>283</v>
      </c>
      <c r="F35" s="57" t="s">
        <v>277</v>
      </c>
      <c r="G35" s="57" t="s">
        <v>53</v>
      </c>
      <c r="H35" s="57">
        <v>6</v>
      </c>
      <c r="I35" s="57" t="s">
        <v>284</v>
      </c>
      <c r="J35" s="57">
        <v>2003</v>
      </c>
      <c r="K35" s="57">
        <v>2008</v>
      </c>
      <c r="L35" s="57"/>
      <c r="M35" s="57"/>
      <c r="N35" s="57"/>
      <c r="O35" s="57"/>
      <c r="P35" s="57"/>
      <c r="Q35" s="57"/>
      <c r="R35" s="57"/>
      <c r="S35" s="57"/>
      <c r="T35" s="57"/>
      <c r="U35" s="57"/>
      <c r="V35" s="57"/>
      <c r="W35" s="57"/>
      <c r="X35" s="57"/>
      <c r="Y35" s="57"/>
      <c r="Z35" s="56"/>
      <c r="AA35" s="57"/>
      <c r="AB35" s="57"/>
      <c r="AC35" s="57"/>
      <c r="AD35" s="57"/>
      <c r="AE35" s="57"/>
      <c r="AF35" s="57"/>
      <c r="AG35" s="57"/>
      <c r="AH35" s="57"/>
      <c r="AI35" s="57"/>
      <c r="AJ35" s="57"/>
      <c r="AK35" s="57"/>
      <c r="AL35" s="57"/>
      <c r="AM35" s="57"/>
      <c r="AN35" s="20">
        <f t="shared" si="0"/>
        <v>0</v>
      </c>
      <c r="AO35" s="58">
        <f t="shared" si="5"/>
        <v>6</v>
      </c>
      <c r="AP35" s="24">
        <f>IF(AO35="#VALUE!","", AO35)</f>
        <v>6</v>
      </c>
      <c r="AQ35" s="57" t="s">
        <v>64</v>
      </c>
      <c r="AR35" s="57"/>
      <c r="AS35" s="57"/>
      <c r="AT35" s="57"/>
      <c r="AU35" s="57"/>
      <c r="AV35" s="47">
        <f t="shared" si="6"/>
        <v>0</v>
      </c>
      <c r="AW35" s="20">
        <f t="shared" si="3"/>
        <v>0</v>
      </c>
      <c r="AX35" s="57"/>
      <c r="AY35" s="57"/>
      <c r="AZ35" s="57"/>
      <c r="BA35" s="59" t="s">
        <v>285</v>
      </c>
      <c r="BB35" s="57" t="s">
        <v>67</v>
      </c>
      <c r="BC35" s="57">
        <v>1</v>
      </c>
      <c r="BD35" s="57"/>
      <c r="BE35" s="57" t="s">
        <v>266</v>
      </c>
      <c r="BF35" s="57"/>
      <c r="BG35" s="63" t="s">
        <v>286</v>
      </c>
      <c r="BH35" s="63"/>
      <c r="BI35" s="61"/>
    </row>
    <row r="36" spans="1:61" ht="135" x14ac:dyDescent="0.25">
      <c r="A36" s="1">
        <v>1</v>
      </c>
      <c r="B36" s="64"/>
      <c r="C36" s="20" t="s">
        <v>287</v>
      </c>
      <c r="D36" s="20" t="s">
        <v>288</v>
      </c>
      <c r="E36" s="21" t="s">
        <v>289</v>
      </c>
      <c r="F36" s="20" t="s">
        <v>290</v>
      </c>
      <c r="G36" s="65" t="s">
        <v>291</v>
      </c>
      <c r="H36" s="20">
        <v>20</v>
      </c>
      <c r="I36" s="20">
        <v>-2010</v>
      </c>
      <c r="J36" s="23" t="s">
        <v>55</v>
      </c>
      <c r="K36" s="20">
        <v>2010</v>
      </c>
      <c r="L36" s="20"/>
      <c r="M36" s="20"/>
      <c r="N36" s="20"/>
      <c r="O36" s="20"/>
      <c r="P36" s="20"/>
      <c r="Q36" s="20"/>
      <c r="R36" s="20"/>
      <c r="S36" s="20"/>
      <c r="T36" s="20"/>
      <c r="U36" s="20"/>
      <c r="V36" s="66">
        <v>1</v>
      </c>
      <c r="W36" s="20"/>
      <c r="X36" s="20"/>
      <c r="Y36" s="20"/>
      <c r="Z36" s="21"/>
      <c r="AA36" s="20"/>
      <c r="AB36" s="20"/>
      <c r="AC36" s="20"/>
      <c r="AD36" s="20"/>
      <c r="AE36" s="20"/>
      <c r="AF36" s="20"/>
      <c r="AG36" s="20"/>
      <c r="AH36" s="20"/>
      <c r="AI36" s="20"/>
      <c r="AJ36" s="20">
        <v>1</v>
      </c>
      <c r="AK36" s="20"/>
      <c r="AL36" s="20"/>
      <c r="AM36" s="20"/>
      <c r="AN36" s="20">
        <f t="shared" si="0"/>
        <v>2</v>
      </c>
      <c r="AO36" s="24"/>
      <c r="AP36" s="24"/>
      <c r="AQ36" s="20"/>
      <c r="AR36" s="20"/>
      <c r="AS36" s="20"/>
      <c r="AT36" s="20"/>
      <c r="AU36" s="20" t="s">
        <v>67</v>
      </c>
      <c r="AV36" s="20">
        <f t="shared" si="6"/>
        <v>1</v>
      </c>
      <c r="AW36" s="20">
        <f t="shared" si="3"/>
        <v>0</v>
      </c>
      <c r="AX36" s="20" t="s">
        <v>292</v>
      </c>
      <c r="AY36" s="20">
        <v>1</v>
      </c>
      <c r="AZ36" s="20" t="s">
        <v>293</v>
      </c>
      <c r="BA36" s="67" t="s">
        <v>294</v>
      </c>
      <c r="BB36" s="20" t="s">
        <v>67</v>
      </c>
      <c r="BC36" s="20">
        <v>1</v>
      </c>
      <c r="BD36" s="20">
        <v>1</v>
      </c>
      <c r="BE36" s="20" t="s">
        <v>295</v>
      </c>
      <c r="BF36" s="20"/>
      <c r="BG36" s="68" t="s">
        <v>296</v>
      </c>
      <c r="BH36" s="69"/>
    </row>
    <row r="37" spans="1:61" ht="45" x14ac:dyDescent="0.25">
      <c r="A37" s="1">
        <v>1</v>
      </c>
      <c r="B37" s="27"/>
      <c r="C37" s="20" t="s">
        <v>297</v>
      </c>
      <c r="D37" s="20" t="s">
        <v>288</v>
      </c>
      <c r="E37" s="21" t="s">
        <v>298</v>
      </c>
      <c r="F37" s="20" t="s">
        <v>299</v>
      </c>
      <c r="G37" s="20" t="s">
        <v>300</v>
      </c>
      <c r="H37" s="20">
        <v>7</v>
      </c>
      <c r="I37" s="20" t="s">
        <v>301</v>
      </c>
      <c r="J37" s="20">
        <v>1999</v>
      </c>
      <c r="K37" s="20">
        <v>2010</v>
      </c>
      <c r="L37" s="20"/>
      <c r="M37" s="20"/>
      <c r="N37" s="20"/>
      <c r="O37" s="20"/>
      <c r="P37" s="20"/>
      <c r="Q37" s="20"/>
      <c r="R37" s="20"/>
      <c r="S37" s="20"/>
      <c r="T37" s="20"/>
      <c r="U37" s="20"/>
      <c r="V37" s="20"/>
      <c r="W37" s="20"/>
      <c r="X37" s="20"/>
      <c r="Y37" s="20"/>
      <c r="Z37" s="21"/>
      <c r="AA37" s="20"/>
      <c r="AB37" s="20"/>
      <c r="AC37" s="20"/>
      <c r="AD37" s="20"/>
      <c r="AE37" s="20"/>
      <c r="AF37" s="20"/>
      <c r="AG37" s="20"/>
      <c r="AH37" s="20"/>
      <c r="AI37" s="20"/>
      <c r="AJ37" s="20"/>
      <c r="AK37" s="20"/>
      <c r="AL37" s="20"/>
      <c r="AM37" s="20"/>
      <c r="AN37" s="20">
        <f t="shared" si="0"/>
        <v>0</v>
      </c>
      <c r="AO37" s="19">
        <f t="shared" ref="AO37:AO45" si="7">K37-J37+1</f>
        <v>12</v>
      </c>
      <c r="AP37" s="24">
        <f t="shared" ref="AP37:AP53" si="8">IF(AO37="#VALUE!","", AO37)</f>
        <v>12</v>
      </c>
      <c r="AQ37" s="20" t="s">
        <v>64</v>
      </c>
      <c r="AR37" s="20" t="s">
        <v>302</v>
      </c>
      <c r="AS37" s="20">
        <v>1</v>
      </c>
      <c r="AT37" s="20"/>
      <c r="AU37" s="20"/>
      <c r="AV37" s="20">
        <f t="shared" si="6"/>
        <v>0</v>
      </c>
      <c r="AW37" s="20">
        <f t="shared" si="3"/>
        <v>0</v>
      </c>
      <c r="AX37" s="20"/>
      <c r="AY37" s="22"/>
      <c r="AZ37" s="22"/>
      <c r="BA37" s="70" t="s">
        <v>303</v>
      </c>
      <c r="BB37" s="22" t="s">
        <v>67</v>
      </c>
      <c r="BC37" s="22">
        <v>1</v>
      </c>
      <c r="BD37" s="22"/>
      <c r="BE37" s="70" t="s">
        <v>304</v>
      </c>
      <c r="BF37" s="70"/>
      <c r="BG37" s="29" t="s">
        <v>305</v>
      </c>
      <c r="BH37" s="29"/>
    </row>
    <row r="38" spans="1:61" ht="30" x14ac:dyDescent="0.25">
      <c r="A38" s="1">
        <v>1</v>
      </c>
      <c r="B38" s="27"/>
      <c r="C38" s="20" t="s">
        <v>297</v>
      </c>
      <c r="D38" s="20" t="s">
        <v>288</v>
      </c>
      <c r="E38" s="21" t="s">
        <v>298</v>
      </c>
      <c r="F38" s="20" t="s">
        <v>306</v>
      </c>
      <c r="G38" s="20" t="s">
        <v>307</v>
      </c>
      <c r="H38" s="20">
        <v>2</v>
      </c>
      <c r="I38" s="20">
        <v>2006</v>
      </c>
      <c r="J38" s="20">
        <v>2006</v>
      </c>
      <c r="K38" s="20">
        <v>2006</v>
      </c>
      <c r="L38" s="20"/>
      <c r="M38" s="20"/>
      <c r="N38" s="20"/>
      <c r="O38" s="20"/>
      <c r="P38" s="20"/>
      <c r="Q38" s="20"/>
      <c r="R38" s="20"/>
      <c r="S38" s="20"/>
      <c r="T38" s="20"/>
      <c r="U38" s="20"/>
      <c r="V38" s="20"/>
      <c r="W38" s="20"/>
      <c r="X38" s="20"/>
      <c r="Y38" s="20"/>
      <c r="Z38" s="21"/>
      <c r="AA38" s="20"/>
      <c r="AB38" s="20"/>
      <c r="AC38" s="20"/>
      <c r="AD38" s="20"/>
      <c r="AE38" s="20"/>
      <c r="AF38" s="20"/>
      <c r="AG38" s="20"/>
      <c r="AH38" s="20"/>
      <c r="AI38" s="20"/>
      <c r="AJ38" s="20"/>
      <c r="AK38" s="20"/>
      <c r="AL38" s="20"/>
      <c r="AM38" s="20"/>
      <c r="AN38" s="20">
        <f t="shared" si="0"/>
        <v>0</v>
      </c>
      <c r="AO38" s="19">
        <f t="shared" si="7"/>
        <v>1</v>
      </c>
      <c r="AP38" s="24">
        <f t="shared" si="8"/>
        <v>1</v>
      </c>
      <c r="AQ38" s="20" t="s">
        <v>64</v>
      </c>
      <c r="AR38" s="20"/>
      <c r="AS38" s="20"/>
      <c r="AT38" s="20"/>
      <c r="AU38" s="20"/>
      <c r="AV38" s="20">
        <f t="shared" si="6"/>
        <v>0</v>
      </c>
      <c r="AW38" s="20">
        <f t="shared" si="3"/>
        <v>0</v>
      </c>
      <c r="AX38" s="20"/>
      <c r="AY38" s="22"/>
      <c r="AZ38" s="22"/>
      <c r="BA38" s="70" t="s">
        <v>308</v>
      </c>
      <c r="BB38" s="22" t="s">
        <v>67</v>
      </c>
      <c r="BC38" s="22">
        <v>1</v>
      </c>
      <c r="BD38" s="22"/>
      <c r="BE38" s="70" t="s">
        <v>308</v>
      </c>
      <c r="BF38" s="70"/>
      <c r="BG38" s="31" t="s">
        <v>305</v>
      </c>
      <c r="BH38" s="31"/>
    </row>
    <row r="39" spans="1:61" ht="75" x14ac:dyDescent="0.25">
      <c r="A39" s="1">
        <v>1</v>
      </c>
      <c r="B39" s="27"/>
      <c r="C39" s="20" t="s">
        <v>297</v>
      </c>
      <c r="D39" s="20" t="s">
        <v>288</v>
      </c>
      <c r="E39" s="21" t="s">
        <v>298</v>
      </c>
      <c r="F39" s="20" t="s">
        <v>309</v>
      </c>
      <c r="G39" s="20" t="s">
        <v>310</v>
      </c>
      <c r="H39" s="20">
        <v>4</v>
      </c>
      <c r="I39" s="20" t="s">
        <v>311</v>
      </c>
      <c r="J39" s="20">
        <v>2001</v>
      </c>
      <c r="K39" s="20">
        <v>2009</v>
      </c>
      <c r="L39" s="20"/>
      <c r="M39" s="20"/>
      <c r="N39" s="20"/>
      <c r="O39" s="20"/>
      <c r="P39" s="20"/>
      <c r="Q39" s="20"/>
      <c r="R39" s="20"/>
      <c r="S39" s="20"/>
      <c r="T39" s="20"/>
      <c r="U39" s="20"/>
      <c r="V39" s="20"/>
      <c r="W39" s="20"/>
      <c r="X39" s="20"/>
      <c r="Y39" s="20"/>
      <c r="Z39" s="21"/>
      <c r="AA39" s="20"/>
      <c r="AB39" s="20"/>
      <c r="AC39" s="20"/>
      <c r="AD39" s="20"/>
      <c r="AE39" s="20"/>
      <c r="AF39" s="20"/>
      <c r="AG39" s="20"/>
      <c r="AH39" s="20"/>
      <c r="AI39" s="20"/>
      <c r="AJ39" s="20"/>
      <c r="AK39" s="20"/>
      <c r="AL39" s="20"/>
      <c r="AM39" s="20"/>
      <c r="AN39" s="20">
        <f t="shared" si="0"/>
        <v>0</v>
      </c>
      <c r="AO39" s="19">
        <f t="shared" si="7"/>
        <v>9</v>
      </c>
      <c r="AP39" s="24">
        <f t="shared" si="8"/>
        <v>9</v>
      </c>
      <c r="AQ39" s="20" t="s">
        <v>64</v>
      </c>
      <c r="AR39" s="20" t="s">
        <v>75</v>
      </c>
      <c r="AS39" s="20"/>
      <c r="AT39" s="20"/>
      <c r="AU39" s="20"/>
      <c r="AV39" s="20">
        <f t="shared" si="6"/>
        <v>0</v>
      </c>
      <c r="AW39" s="20">
        <f t="shared" si="3"/>
        <v>0</v>
      </c>
      <c r="AX39" s="20"/>
      <c r="AY39" s="22"/>
      <c r="AZ39" s="22"/>
      <c r="BA39" s="70" t="s">
        <v>304</v>
      </c>
      <c r="BB39" s="22" t="s">
        <v>67</v>
      </c>
      <c r="BC39" s="22">
        <v>1</v>
      </c>
      <c r="BD39" s="22"/>
      <c r="BE39" s="70" t="s">
        <v>312</v>
      </c>
      <c r="BF39" s="70"/>
      <c r="BG39" s="29" t="s">
        <v>305</v>
      </c>
      <c r="BH39" s="29"/>
    </row>
    <row r="40" spans="1:61" ht="75" x14ac:dyDescent="0.25">
      <c r="A40" s="1">
        <v>1</v>
      </c>
      <c r="B40" s="27"/>
      <c r="C40" s="20" t="s">
        <v>297</v>
      </c>
      <c r="D40" s="20" t="s">
        <v>288</v>
      </c>
      <c r="E40" s="21" t="s">
        <v>298</v>
      </c>
      <c r="F40" s="20" t="s">
        <v>313</v>
      </c>
      <c r="G40" s="20" t="s">
        <v>314</v>
      </c>
      <c r="H40" s="20">
        <v>3</v>
      </c>
      <c r="I40" s="20" t="s">
        <v>315</v>
      </c>
      <c r="J40" s="20">
        <v>2000</v>
      </c>
      <c r="K40" s="20">
        <v>2008</v>
      </c>
      <c r="L40" s="20"/>
      <c r="M40" s="20"/>
      <c r="N40" s="20"/>
      <c r="O40" s="20"/>
      <c r="P40" s="20"/>
      <c r="Q40" s="20"/>
      <c r="R40" s="20"/>
      <c r="S40" s="20"/>
      <c r="T40" s="20"/>
      <c r="U40" s="20"/>
      <c r="V40" s="20"/>
      <c r="W40" s="20"/>
      <c r="X40" s="20"/>
      <c r="Y40" s="20"/>
      <c r="Z40" s="21"/>
      <c r="AA40" s="20"/>
      <c r="AB40" s="20"/>
      <c r="AC40" s="20"/>
      <c r="AD40" s="20"/>
      <c r="AE40" s="20"/>
      <c r="AF40" s="20"/>
      <c r="AG40" s="20"/>
      <c r="AH40" s="20"/>
      <c r="AI40" s="20"/>
      <c r="AJ40" s="20"/>
      <c r="AK40" s="20"/>
      <c r="AL40" s="20"/>
      <c r="AM40" s="20"/>
      <c r="AN40" s="20"/>
      <c r="AO40" s="19">
        <f t="shared" si="7"/>
        <v>9</v>
      </c>
      <c r="AP40" s="24">
        <f t="shared" si="8"/>
        <v>9</v>
      </c>
      <c r="AQ40" s="20" t="s">
        <v>64</v>
      </c>
      <c r="AR40" s="20"/>
      <c r="AS40" s="20"/>
      <c r="AT40" s="20"/>
      <c r="AU40" s="20"/>
      <c r="AV40" s="20">
        <v>0</v>
      </c>
      <c r="AW40" s="20">
        <f t="shared" si="3"/>
        <v>0</v>
      </c>
      <c r="AX40" s="20"/>
      <c r="AY40" s="22"/>
      <c r="AZ40" s="22"/>
      <c r="BA40" s="70" t="s">
        <v>316</v>
      </c>
      <c r="BB40" s="22" t="s">
        <v>67</v>
      </c>
      <c r="BC40" s="22">
        <v>1</v>
      </c>
      <c r="BD40" s="22">
        <v>1</v>
      </c>
      <c r="BE40" s="20" t="s">
        <v>317</v>
      </c>
      <c r="BF40" s="70"/>
      <c r="BG40" s="29" t="s">
        <v>318</v>
      </c>
      <c r="BH40" s="29"/>
    </row>
    <row r="41" spans="1:61" ht="75" x14ac:dyDescent="0.25">
      <c r="A41" s="1">
        <v>1</v>
      </c>
      <c r="B41" s="27">
        <v>70</v>
      </c>
      <c r="C41" s="20" t="s">
        <v>319</v>
      </c>
      <c r="D41" s="20" t="s">
        <v>288</v>
      </c>
      <c r="E41" s="21" t="s">
        <v>320</v>
      </c>
      <c r="F41" s="20" t="s">
        <v>321</v>
      </c>
      <c r="G41" s="20" t="s">
        <v>322</v>
      </c>
      <c r="H41" s="22">
        <v>17</v>
      </c>
      <c r="I41" s="23" t="s">
        <v>323</v>
      </c>
      <c r="J41" s="20">
        <v>2003</v>
      </c>
      <c r="K41" s="20">
        <v>2008</v>
      </c>
      <c r="L41" s="20"/>
      <c r="M41" s="20"/>
      <c r="N41" s="20"/>
      <c r="O41" s="20"/>
      <c r="P41" s="20"/>
      <c r="Q41" s="20"/>
      <c r="R41" s="20"/>
      <c r="T41" s="20"/>
      <c r="U41" s="20"/>
      <c r="V41" s="20"/>
      <c r="W41" s="20"/>
      <c r="X41" s="20"/>
      <c r="Y41" s="20"/>
      <c r="Z41" s="21"/>
      <c r="AA41" s="20"/>
      <c r="AB41" s="20"/>
      <c r="AC41" s="20"/>
      <c r="AD41" s="20"/>
      <c r="AE41" s="20"/>
      <c r="AF41" s="20"/>
      <c r="AG41" s="20"/>
      <c r="AH41" s="20"/>
      <c r="AI41" s="20"/>
      <c r="AJ41" s="20"/>
      <c r="AK41" s="20"/>
      <c r="AL41" s="20"/>
      <c r="AM41" s="20"/>
      <c r="AN41" s="20">
        <f t="shared" ref="AN41:AN81" si="9">SUM(L41:AM41)</f>
        <v>0</v>
      </c>
      <c r="AO41" s="19">
        <f t="shared" si="7"/>
        <v>6</v>
      </c>
      <c r="AP41" s="24">
        <f t="shared" si="8"/>
        <v>6</v>
      </c>
      <c r="AQ41" s="20" t="s">
        <v>64</v>
      </c>
      <c r="AR41" s="20" t="s">
        <v>324</v>
      </c>
      <c r="AS41" s="20">
        <v>1</v>
      </c>
      <c r="AT41" s="20"/>
      <c r="AU41" s="20"/>
      <c r="AV41" s="20">
        <f>IF(AU41="Yes",1,0)</f>
        <v>0</v>
      </c>
      <c r="AW41" s="20">
        <f t="shared" si="3"/>
        <v>0</v>
      </c>
      <c r="AX41" s="22"/>
      <c r="AY41" s="20"/>
      <c r="AZ41" s="20"/>
      <c r="BA41" s="25" t="s">
        <v>325</v>
      </c>
      <c r="BB41" s="22" t="s">
        <v>67</v>
      </c>
      <c r="BC41" s="22">
        <v>1</v>
      </c>
      <c r="BD41" s="22">
        <v>1</v>
      </c>
      <c r="BE41" s="22" t="s">
        <v>326</v>
      </c>
      <c r="BF41" s="22"/>
      <c r="BG41" s="29" t="s">
        <v>327</v>
      </c>
      <c r="BH41" s="31"/>
    </row>
    <row r="42" spans="1:61" ht="45" x14ac:dyDescent="0.25">
      <c r="A42" s="1">
        <v>1</v>
      </c>
      <c r="B42" s="64"/>
      <c r="C42" s="20" t="s">
        <v>328</v>
      </c>
      <c r="D42" s="20" t="s">
        <v>288</v>
      </c>
      <c r="E42" s="21" t="s">
        <v>329</v>
      </c>
      <c r="F42" s="20" t="s">
        <v>330</v>
      </c>
      <c r="G42" s="20" t="s">
        <v>331</v>
      </c>
      <c r="H42" s="20">
        <v>2</v>
      </c>
      <c r="I42" s="20">
        <v>2005</v>
      </c>
      <c r="J42" s="20">
        <v>2005</v>
      </c>
      <c r="K42" s="20">
        <v>2005</v>
      </c>
      <c r="L42" s="20"/>
      <c r="M42" s="20"/>
      <c r="N42" s="20"/>
      <c r="O42" s="20"/>
      <c r="P42" s="20"/>
      <c r="Q42" s="20"/>
      <c r="R42" s="20"/>
      <c r="S42" s="20"/>
      <c r="T42" s="20"/>
      <c r="U42" s="20"/>
      <c r="V42" s="20"/>
      <c r="W42" s="20"/>
      <c r="X42" s="20"/>
      <c r="Y42" s="20"/>
      <c r="Z42" s="21"/>
      <c r="AA42" s="20"/>
      <c r="AB42" s="20"/>
      <c r="AC42" s="20"/>
      <c r="AD42" s="20"/>
      <c r="AE42" s="20"/>
      <c r="AF42" s="20"/>
      <c r="AG42" s="20"/>
      <c r="AH42" s="20"/>
      <c r="AI42" s="20"/>
      <c r="AJ42" s="20"/>
      <c r="AK42" s="20"/>
      <c r="AL42" s="20"/>
      <c r="AM42" s="20"/>
      <c r="AN42" s="20">
        <f t="shared" si="9"/>
        <v>0</v>
      </c>
      <c r="AO42" s="19">
        <f t="shared" si="7"/>
        <v>1</v>
      </c>
      <c r="AP42" s="24">
        <f t="shared" si="8"/>
        <v>1</v>
      </c>
      <c r="AQ42" s="20" t="s">
        <v>64</v>
      </c>
      <c r="AR42" s="20"/>
      <c r="AS42" s="20"/>
      <c r="AT42" s="20"/>
      <c r="AU42" s="20"/>
      <c r="AV42" s="20">
        <f>IF(AU42="Yes",1,0)</f>
        <v>0</v>
      </c>
      <c r="AW42" s="20">
        <f t="shared" si="3"/>
        <v>0</v>
      </c>
      <c r="AX42" s="20"/>
      <c r="AY42" s="20"/>
      <c r="AZ42" s="20"/>
      <c r="BA42" s="70" t="s">
        <v>332</v>
      </c>
      <c r="BB42" s="20" t="s">
        <v>67</v>
      </c>
      <c r="BC42" s="20">
        <v>1</v>
      </c>
      <c r="BD42" s="20">
        <v>1</v>
      </c>
      <c r="BE42" s="20" t="s">
        <v>326</v>
      </c>
      <c r="BF42" s="20"/>
      <c r="BG42" s="69" t="s">
        <v>333</v>
      </c>
      <c r="BH42" s="69"/>
    </row>
    <row r="43" spans="1:61" ht="150" x14ac:dyDescent="0.25">
      <c r="A43" s="1">
        <v>1</v>
      </c>
      <c r="B43" s="27">
        <v>10</v>
      </c>
      <c r="C43" s="20" t="s">
        <v>334</v>
      </c>
      <c r="D43" s="20" t="s">
        <v>288</v>
      </c>
      <c r="E43" s="21" t="s">
        <v>335</v>
      </c>
      <c r="F43" s="20" t="s">
        <v>336</v>
      </c>
      <c r="G43" s="20" t="s">
        <v>337</v>
      </c>
      <c r="H43" s="20">
        <v>17</v>
      </c>
      <c r="I43" s="20" t="s">
        <v>103</v>
      </c>
      <c r="J43" s="20">
        <v>1999</v>
      </c>
      <c r="K43" s="20">
        <v>2007</v>
      </c>
      <c r="L43" s="20"/>
      <c r="M43" s="20"/>
      <c r="N43" s="20"/>
      <c r="O43" s="20"/>
      <c r="P43" s="20"/>
      <c r="Q43" s="20"/>
      <c r="R43" s="20"/>
      <c r="S43" s="20">
        <v>1</v>
      </c>
      <c r="T43" s="20"/>
      <c r="U43" s="20"/>
      <c r="V43" s="20"/>
      <c r="W43" s="20"/>
      <c r="X43" s="20"/>
      <c r="Y43" s="20"/>
      <c r="Z43" s="21"/>
      <c r="AA43" s="20"/>
      <c r="AB43" s="20"/>
      <c r="AC43" s="20"/>
      <c r="AD43" s="20"/>
      <c r="AE43" s="20"/>
      <c r="AF43" s="20"/>
      <c r="AG43" s="20">
        <v>1</v>
      </c>
      <c r="AH43" s="20"/>
      <c r="AI43" s="20"/>
      <c r="AJ43" s="20"/>
      <c r="AK43" s="20"/>
      <c r="AL43" s="20"/>
      <c r="AM43" s="20"/>
      <c r="AN43" s="20">
        <f t="shared" si="9"/>
        <v>2</v>
      </c>
      <c r="AO43" s="19">
        <f t="shared" si="7"/>
        <v>9</v>
      </c>
      <c r="AP43" s="24">
        <f t="shared" si="8"/>
        <v>9</v>
      </c>
      <c r="AQ43" s="20" t="s">
        <v>64</v>
      </c>
      <c r="AR43" s="20" t="s">
        <v>338</v>
      </c>
      <c r="AS43" s="20">
        <v>1</v>
      </c>
      <c r="AT43" s="20" t="s">
        <v>75</v>
      </c>
      <c r="AU43" s="20" t="s">
        <v>270</v>
      </c>
      <c r="AV43" s="20">
        <v>1</v>
      </c>
      <c r="AW43" s="20">
        <f t="shared" si="3"/>
        <v>0</v>
      </c>
      <c r="AX43" s="20" t="s">
        <v>339</v>
      </c>
      <c r="AY43" s="22">
        <v>2</v>
      </c>
      <c r="AZ43" s="22" t="s">
        <v>340</v>
      </c>
      <c r="BA43" s="25" t="s">
        <v>341</v>
      </c>
      <c r="BB43" s="22" t="s">
        <v>67</v>
      </c>
      <c r="BC43" s="22">
        <v>1</v>
      </c>
      <c r="BD43" s="22">
        <v>1</v>
      </c>
      <c r="BE43" s="22" t="s">
        <v>342</v>
      </c>
      <c r="BF43" s="22"/>
      <c r="BG43" s="31" t="s">
        <v>343</v>
      </c>
      <c r="BH43" s="31"/>
      <c r="BI43" s="34"/>
    </row>
    <row r="44" spans="1:61" ht="60" x14ac:dyDescent="0.25">
      <c r="A44" s="1">
        <v>1</v>
      </c>
      <c r="B44" s="39">
        <v>89</v>
      </c>
      <c r="C44" s="40" t="s">
        <v>344</v>
      </c>
      <c r="D44" s="20" t="s">
        <v>288</v>
      </c>
      <c r="E44" s="41" t="s">
        <v>345</v>
      </c>
      <c r="F44" s="40" t="s">
        <v>346</v>
      </c>
      <c r="G44" s="40" t="s">
        <v>347</v>
      </c>
      <c r="H44" s="40">
        <v>6</v>
      </c>
      <c r="I44" s="40" t="s">
        <v>348</v>
      </c>
      <c r="J44" s="40">
        <v>2002</v>
      </c>
      <c r="K44" s="40">
        <v>2006</v>
      </c>
      <c r="L44" s="40"/>
      <c r="M44" s="40"/>
      <c r="N44" s="40"/>
      <c r="O44" s="40"/>
      <c r="P44" s="40"/>
      <c r="Q44" s="40"/>
      <c r="R44" s="40"/>
      <c r="S44" s="40"/>
      <c r="T44" s="40"/>
      <c r="U44" s="40"/>
      <c r="V44" s="40"/>
      <c r="W44" s="40"/>
      <c r="X44" s="40"/>
      <c r="Y44" s="40"/>
      <c r="Z44" s="41"/>
      <c r="AA44" s="40"/>
      <c r="AB44" s="40"/>
      <c r="AC44" s="40"/>
      <c r="AD44" s="40"/>
      <c r="AE44" s="40"/>
      <c r="AF44" s="40"/>
      <c r="AG44" s="40"/>
      <c r="AH44" s="40"/>
      <c r="AI44" s="40"/>
      <c r="AJ44" s="40"/>
      <c r="AK44" s="40"/>
      <c r="AL44" s="40"/>
      <c r="AM44" s="40"/>
      <c r="AN44" s="20">
        <f t="shared" si="9"/>
        <v>0</v>
      </c>
      <c r="AO44" s="42">
        <f t="shared" si="7"/>
        <v>5</v>
      </c>
      <c r="AP44" s="24">
        <f t="shared" si="8"/>
        <v>5</v>
      </c>
      <c r="AQ44" s="40" t="s">
        <v>64</v>
      </c>
      <c r="AR44" s="40"/>
      <c r="AS44" s="40"/>
      <c r="AT44" s="40"/>
      <c r="AU44" s="40"/>
      <c r="AV44" s="20">
        <f t="shared" ref="AV44:AV81" si="10">IF(AU44="Yes",1,0)</f>
        <v>0</v>
      </c>
      <c r="AW44" s="20">
        <f t="shared" si="3"/>
        <v>0</v>
      </c>
      <c r="AX44" s="40"/>
      <c r="AY44" s="40"/>
      <c r="AZ44" s="40"/>
      <c r="BA44" s="43" t="s">
        <v>349</v>
      </c>
      <c r="BB44" s="40"/>
      <c r="BC44" s="40"/>
      <c r="BD44" s="40"/>
      <c r="BE44" s="40"/>
      <c r="BF44" s="40"/>
      <c r="BG44" s="71" t="s">
        <v>350</v>
      </c>
      <c r="BH44" s="71" t="s">
        <v>351</v>
      </c>
    </row>
    <row r="45" spans="1:61" ht="60" x14ac:dyDescent="0.25">
      <c r="A45" s="1">
        <v>1</v>
      </c>
      <c r="B45" s="27">
        <v>47</v>
      </c>
      <c r="C45" s="20" t="s">
        <v>352</v>
      </c>
      <c r="D45" s="20" t="s">
        <v>288</v>
      </c>
      <c r="E45" s="21" t="s">
        <v>353</v>
      </c>
      <c r="F45" s="20" t="s">
        <v>354</v>
      </c>
      <c r="G45" s="20" t="s">
        <v>73</v>
      </c>
      <c r="H45" s="22">
        <v>2</v>
      </c>
      <c r="I45" s="20" t="s">
        <v>355</v>
      </c>
      <c r="J45" s="20">
        <v>2003</v>
      </c>
      <c r="K45" s="20">
        <v>2007</v>
      </c>
      <c r="L45" s="20"/>
      <c r="M45" s="20"/>
      <c r="N45" s="20"/>
      <c r="O45" s="20"/>
      <c r="P45" s="20"/>
      <c r="Q45" s="20"/>
      <c r="R45" s="20"/>
      <c r="S45" s="20">
        <v>1</v>
      </c>
      <c r="T45" s="20"/>
      <c r="U45" s="20"/>
      <c r="V45" s="20"/>
      <c r="W45" s="20"/>
      <c r="X45" s="20"/>
      <c r="Y45" s="20"/>
      <c r="Z45" s="21"/>
      <c r="AA45" s="20"/>
      <c r="AB45" s="20"/>
      <c r="AC45" s="20"/>
      <c r="AD45" s="20"/>
      <c r="AE45" s="20"/>
      <c r="AF45" s="20"/>
      <c r="AG45" s="20"/>
      <c r="AH45" s="20"/>
      <c r="AI45" s="20"/>
      <c r="AJ45" s="20">
        <v>1</v>
      </c>
      <c r="AK45" s="20"/>
      <c r="AL45" s="20"/>
      <c r="AM45" s="20"/>
      <c r="AN45" s="20">
        <f t="shared" si="9"/>
        <v>2</v>
      </c>
      <c r="AO45" s="19">
        <f t="shared" si="7"/>
        <v>5</v>
      </c>
      <c r="AP45" s="24">
        <f t="shared" si="8"/>
        <v>5</v>
      </c>
      <c r="AQ45" s="20" t="s">
        <v>356</v>
      </c>
      <c r="AR45" s="20" t="s">
        <v>357</v>
      </c>
      <c r="AS45" s="20">
        <v>1</v>
      </c>
      <c r="AT45" s="20"/>
      <c r="AU45" s="20" t="s">
        <v>67</v>
      </c>
      <c r="AV45" s="20">
        <f t="shared" si="10"/>
        <v>1</v>
      </c>
      <c r="AW45" s="20">
        <f t="shared" si="3"/>
        <v>0</v>
      </c>
      <c r="AX45" s="22" t="s">
        <v>358</v>
      </c>
      <c r="AY45" s="32">
        <v>1</v>
      </c>
      <c r="AZ45" s="32" t="s">
        <v>359</v>
      </c>
      <c r="BA45" s="25" t="s">
        <v>360</v>
      </c>
      <c r="BB45" s="22" t="s">
        <v>67</v>
      </c>
      <c r="BC45" s="22">
        <v>1</v>
      </c>
      <c r="BD45" s="22">
        <v>1</v>
      </c>
      <c r="BE45" s="22" t="s">
        <v>361</v>
      </c>
      <c r="BF45" s="22" t="s">
        <v>362</v>
      </c>
      <c r="BG45" s="29" t="s">
        <v>363</v>
      </c>
      <c r="BH45" s="29"/>
    </row>
    <row r="46" spans="1:61" ht="105" x14ac:dyDescent="0.25">
      <c r="A46" s="1">
        <v>1</v>
      </c>
      <c r="B46" s="64">
        <v>9</v>
      </c>
      <c r="C46" s="20" t="s">
        <v>364</v>
      </c>
      <c r="D46" s="20" t="s">
        <v>288</v>
      </c>
      <c r="E46" s="21" t="s">
        <v>365</v>
      </c>
      <c r="F46" s="20" t="s">
        <v>366</v>
      </c>
      <c r="G46" s="20" t="s">
        <v>367</v>
      </c>
      <c r="H46" s="20">
        <v>4</v>
      </c>
      <c r="I46" s="20" t="s">
        <v>103</v>
      </c>
      <c r="J46" s="20">
        <v>1999</v>
      </c>
      <c r="K46" s="20">
        <v>2007</v>
      </c>
      <c r="L46" s="20"/>
      <c r="M46" s="20"/>
      <c r="N46" s="20"/>
      <c r="O46" s="20"/>
      <c r="P46" s="20"/>
      <c r="Q46" s="20"/>
      <c r="R46" s="20"/>
      <c r="S46" s="20">
        <v>1</v>
      </c>
      <c r="T46" s="20"/>
      <c r="U46" s="20"/>
      <c r="V46" s="20"/>
      <c r="W46" s="20"/>
      <c r="X46" s="20"/>
      <c r="Y46" s="20"/>
      <c r="Z46" s="21"/>
      <c r="AA46" s="20"/>
      <c r="AB46" s="20"/>
      <c r="AC46" s="20"/>
      <c r="AD46" s="20"/>
      <c r="AE46" s="20"/>
      <c r="AF46" s="20"/>
      <c r="AG46" s="20">
        <v>1</v>
      </c>
      <c r="AH46" s="20"/>
      <c r="AI46" s="20"/>
      <c r="AJ46" s="20"/>
      <c r="AK46" s="20"/>
      <c r="AL46" s="20"/>
      <c r="AM46" s="20"/>
      <c r="AN46" s="20">
        <f t="shared" si="9"/>
        <v>2</v>
      </c>
      <c r="AO46" s="20">
        <f>K46-J46</f>
        <v>8</v>
      </c>
      <c r="AP46" s="24">
        <f t="shared" si="8"/>
        <v>8</v>
      </c>
      <c r="AQ46" s="20" t="s">
        <v>64</v>
      </c>
      <c r="AR46" s="20" t="s">
        <v>338</v>
      </c>
      <c r="AS46" s="20">
        <v>1</v>
      </c>
      <c r="AT46" s="20" t="s">
        <v>67</v>
      </c>
      <c r="AU46" s="20" t="s">
        <v>67</v>
      </c>
      <c r="AV46" s="20">
        <f t="shared" si="10"/>
        <v>1</v>
      </c>
      <c r="AW46" s="20">
        <f t="shared" si="3"/>
        <v>0</v>
      </c>
      <c r="AX46" s="20" t="s">
        <v>339</v>
      </c>
      <c r="AY46" s="22">
        <v>2</v>
      </c>
      <c r="AZ46" s="22" t="s">
        <v>368</v>
      </c>
      <c r="BA46" s="70" t="s">
        <v>369</v>
      </c>
      <c r="BB46" s="20" t="s">
        <v>67</v>
      </c>
      <c r="BC46" s="22">
        <v>1</v>
      </c>
      <c r="BD46" s="22">
        <v>1</v>
      </c>
      <c r="BE46" s="20" t="s">
        <v>370</v>
      </c>
      <c r="BF46" s="20" t="s">
        <v>371</v>
      </c>
      <c r="BG46" s="68" t="s">
        <v>296</v>
      </c>
      <c r="BH46" s="68" t="s">
        <v>343</v>
      </c>
    </row>
    <row r="47" spans="1:61" ht="105" x14ac:dyDescent="0.25">
      <c r="A47" s="1">
        <v>1</v>
      </c>
      <c r="B47" s="27">
        <v>90</v>
      </c>
      <c r="C47" s="20" t="s">
        <v>364</v>
      </c>
      <c r="D47" s="20" t="s">
        <v>288</v>
      </c>
      <c r="E47" s="21" t="s">
        <v>335</v>
      </c>
      <c r="F47" s="20" t="s">
        <v>372</v>
      </c>
      <c r="G47" s="20" t="s">
        <v>373</v>
      </c>
      <c r="H47" s="22">
        <v>4</v>
      </c>
      <c r="I47" s="20" t="s">
        <v>374</v>
      </c>
      <c r="J47" s="20">
        <v>1995</v>
      </c>
      <c r="K47" s="20">
        <v>2007</v>
      </c>
      <c r="L47" s="20"/>
      <c r="M47" s="20"/>
      <c r="N47" s="20"/>
      <c r="O47" s="20"/>
      <c r="P47" s="20"/>
      <c r="Q47" s="20"/>
      <c r="R47" s="20"/>
      <c r="S47" s="20">
        <v>1</v>
      </c>
      <c r="T47" s="20"/>
      <c r="U47" s="20"/>
      <c r="V47" s="20"/>
      <c r="W47" s="20"/>
      <c r="X47" s="20"/>
      <c r="Y47" s="20"/>
      <c r="Z47" s="21"/>
      <c r="AA47" s="20"/>
      <c r="AB47" s="20"/>
      <c r="AC47" s="20"/>
      <c r="AD47" s="20"/>
      <c r="AE47" s="20"/>
      <c r="AF47" s="20"/>
      <c r="AG47" s="20">
        <v>1</v>
      </c>
      <c r="AH47" s="20"/>
      <c r="AI47" s="20"/>
      <c r="AJ47" s="20"/>
      <c r="AK47" s="20"/>
      <c r="AL47" s="20"/>
      <c r="AM47" s="20"/>
      <c r="AN47" s="20">
        <f t="shared" si="9"/>
        <v>2</v>
      </c>
      <c r="AO47" s="19">
        <f>K47-J47+1</f>
        <v>13</v>
      </c>
      <c r="AP47" s="24">
        <f t="shared" si="8"/>
        <v>13</v>
      </c>
      <c r="AQ47" s="20" t="s">
        <v>375</v>
      </c>
      <c r="AR47" s="20" t="s">
        <v>376</v>
      </c>
      <c r="AS47" s="20">
        <v>1</v>
      </c>
      <c r="AT47" s="20"/>
      <c r="AU47" s="20" t="s">
        <v>67</v>
      </c>
      <c r="AV47" s="20">
        <f t="shared" si="10"/>
        <v>1</v>
      </c>
      <c r="AW47" s="20">
        <f t="shared" si="3"/>
        <v>0</v>
      </c>
      <c r="AX47" s="23" t="s">
        <v>339</v>
      </c>
      <c r="AY47" s="20">
        <v>1</v>
      </c>
      <c r="AZ47" s="22" t="s">
        <v>368</v>
      </c>
      <c r="BA47" s="25" t="s">
        <v>377</v>
      </c>
      <c r="BB47" s="22" t="s">
        <v>67</v>
      </c>
      <c r="BC47" s="22">
        <v>1</v>
      </c>
      <c r="BD47" s="22">
        <v>1</v>
      </c>
      <c r="BE47" s="22" t="s">
        <v>378</v>
      </c>
      <c r="BF47" s="22"/>
      <c r="BG47" s="29" t="s">
        <v>379</v>
      </c>
      <c r="BH47" s="29" t="s">
        <v>380</v>
      </c>
    </row>
    <row r="48" spans="1:61" ht="45" x14ac:dyDescent="0.25">
      <c r="A48" s="1">
        <v>1</v>
      </c>
      <c r="B48" s="64">
        <v>101</v>
      </c>
      <c r="C48" s="20" t="s">
        <v>381</v>
      </c>
      <c r="D48" s="20" t="s">
        <v>382</v>
      </c>
      <c r="E48" s="21" t="s">
        <v>383</v>
      </c>
      <c r="F48" s="20" t="s">
        <v>384</v>
      </c>
      <c r="G48" s="20" t="s">
        <v>385</v>
      </c>
      <c r="H48" s="20">
        <v>2</v>
      </c>
      <c r="I48" s="20" t="s">
        <v>386</v>
      </c>
      <c r="J48" s="20">
        <v>1994</v>
      </c>
      <c r="K48" s="23">
        <v>2008</v>
      </c>
      <c r="L48" s="23"/>
      <c r="M48" s="23"/>
      <c r="N48" s="23"/>
      <c r="O48" s="23"/>
      <c r="P48" s="23"/>
      <c r="Q48" s="23"/>
      <c r="R48" s="23"/>
      <c r="S48" s="23"/>
      <c r="T48" s="23">
        <v>1</v>
      </c>
      <c r="U48" s="23"/>
      <c r="V48" s="23"/>
      <c r="W48" s="23"/>
      <c r="X48" s="23"/>
      <c r="Y48" s="23"/>
      <c r="Z48" s="33"/>
      <c r="AA48" s="23"/>
      <c r="AB48" s="23"/>
      <c r="AC48" s="23"/>
      <c r="AD48" s="23"/>
      <c r="AE48" s="23"/>
      <c r="AF48" s="23"/>
      <c r="AG48" s="23"/>
      <c r="AH48" s="23">
        <v>1</v>
      </c>
      <c r="AI48" s="23"/>
      <c r="AJ48" s="23"/>
      <c r="AK48" s="23"/>
      <c r="AL48" s="23"/>
      <c r="AM48" s="23"/>
      <c r="AN48" s="20">
        <f t="shared" si="9"/>
        <v>2</v>
      </c>
      <c r="AO48" s="20">
        <v>5</v>
      </c>
      <c r="AP48" s="24">
        <f t="shared" si="8"/>
        <v>5</v>
      </c>
      <c r="AQ48" s="20" t="s">
        <v>64</v>
      </c>
      <c r="AR48" s="20"/>
      <c r="AS48" s="20"/>
      <c r="AT48" s="20"/>
      <c r="AU48" s="20" t="s">
        <v>67</v>
      </c>
      <c r="AV48" s="20">
        <f t="shared" si="10"/>
        <v>1</v>
      </c>
      <c r="AW48" s="20">
        <f t="shared" si="3"/>
        <v>0</v>
      </c>
      <c r="AX48" s="30" t="s">
        <v>387</v>
      </c>
      <c r="AY48" s="20">
        <v>1</v>
      </c>
      <c r="AZ48" s="30">
        <v>2008</v>
      </c>
      <c r="BA48" s="70" t="s">
        <v>388</v>
      </c>
      <c r="BB48" s="20" t="s">
        <v>67</v>
      </c>
      <c r="BC48" s="22">
        <v>1</v>
      </c>
      <c r="BD48" s="22">
        <v>1</v>
      </c>
      <c r="BE48" s="20" t="s">
        <v>68</v>
      </c>
      <c r="BF48" s="20"/>
      <c r="BG48" s="69" t="s">
        <v>389</v>
      </c>
      <c r="BH48" s="69"/>
    </row>
    <row r="49" spans="1:61" ht="45" x14ac:dyDescent="0.25">
      <c r="A49" s="1">
        <v>1</v>
      </c>
      <c r="B49" s="64">
        <v>60</v>
      </c>
      <c r="C49" s="20" t="s">
        <v>390</v>
      </c>
      <c r="D49" s="20" t="s">
        <v>391</v>
      </c>
      <c r="E49" s="21" t="s">
        <v>392</v>
      </c>
      <c r="F49" s="20" t="s">
        <v>393</v>
      </c>
      <c r="G49" s="20" t="s">
        <v>394</v>
      </c>
      <c r="H49" s="20">
        <v>2</v>
      </c>
      <c r="I49" s="20" t="s">
        <v>218</v>
      </c>
      <c r="J49" s="20">
        <v>2002</v>
      </c>
      <c r="K49" s="20">
        <v>2008</v>
      </c>
      <c r="L49" s="20"/>
      <c r="M49" s="20"/>
      <c r="N49" s="20"/>
      <c r="O49" s="20"/>
      <c r="P49" s="20"/>
      <c r="Q49" s="20"/>
      <c r="R49" s="20"/>
      <c r="S49" s="20">
        <v>1</v>
      </c>
      <c r="T49" s="20"/>
      <c r="U49" s="20"/>
      <c r="V49" s="20"/>
      <c r="W49" s="20"/>
      <c r="X49" s="20"/>
      <c r="Y49" s="20"/>
      <c r="Z49" s="21"/>
      <c r="AA49" s="20"/>
      <c r="AB49" s="20"/>
      <c r="AC49" s="20"/>
      <c r="AD49" s="20"/>
      <c r="AE49" s="20"/>
      <c r="AF49" s="20"/>
      <c r="AG49" s="20"/>
      <c r="AH49" s="20">
        <v>1</v>
      </c>
      <c r="AI49" s="20"/>
      <c r="AJ49" s="20"/>
      <c r="AK49" s="20"/>
      <c r="AL49" s="20"/>
      <c r="AM49" s="20"/>
      <c r="AN49" s="20">
        <f t="shared" si="9"/>
        <v>2</v>
      </c>
      <c r="AO49" s="24">
        <f>K49-J49+1</f>
        <v>7</v>
      </c>
      <c r="AP49" s="24">
        <f t="shared" si="8"/>
        <v>7</v>
      </c>
      <c r="AQ49" s="20" t="s">
        <v>56</v>
      </c>
      <c r="AR49" s="20"/>
      <c r="AS49" s="20"/>
      <c r="AT49" s="20"/>
      <c r="AU49" s="20" t="s">
        <v>67</v>
      </c>
      <c r="AV49" s="20">
        <f t="shared" si="10"/>
        <v>1</v>
      </c>
      <c r="AW49" s="20">
        <f t="shared" si="3"/>
        <v>0</v>
      </c>
      <c r="AX49" s="20" t="s">
        <v>395</v>
      </c>
      <c r="AY49" s="20">
        <v>1</v>
      </c>
      <c r="AZ49" s="20" t="s">
        <v>396</v>
      </c>
      <c r="BA49" s="70" t="s">
        <v>397</v>
      </c>
      <c r="BB49" s="20" t="s">
        <v>67</v>
      </c>
      <c r="BC49" s="22">
        <v>1</v>
      </c>
      <c r="BD49" s="22">
        <v>1</v>
      </c>
      <c r="BE49" s="20" t="s">
        <v>68</v>
      </c>
      <c r="BF49" s="20" t="s">
        <v>398</v>
      </c>
      <c r="BG49" s="69" t="s">
        <v>399</v>
      </c>
      <c r="BH49" s="69"/>
    </row>
    <row r="50" spans="1:61" ht="30" x14ac:dyDescent="0.25">
      <c r="A50" s="1">
        <v>1</v>
      </c>
      <c r="B50" s="64">
        <v>100</v>
      </c>
      <c r="C50" s="20" t="s">
        <v>390</v>
      </c>
      <c r="D50" s="20" t="s">
        <v>391</v>
      </c>
      <c r="E50" s="21" t="s">
        <v>400</v>
      </c>
      <c r="F50" s="20" t="s">
        <v>401</v>
      </c>
      <c r="G50" s="20" t="s">
        <v>385</v>
      </c>
      <c r="H50" s="20">
        <v>2</v>
      </c>
      <c r="I50" s="20" t="s">
        <v>402</v>
      </c>
      <c r="J50" s="20">
        <v>2000</v>
      </c>
      <c r="K50" s="20">
        <v>2004</v>
      </c>
      <c r="L50" s="20"/>
      <c r="M50" s="20"/>
      <c r="N50" s="20"/>
      <c r="O50" s="20"/>
      <c r="P50" s="20">
        <v>1</v>
      </c>
      <c r="Q50" s="20"/>
      <c r="R50" s="20"/>
      <c r="S50" s="20"/>
      <c r="T50" s="20"/>
      <c r="U50" s="20"/>
      <c r="V50" s="20"/>
      <c r="W50" s="20"/>
      <c r="X50" s="20"/>
      <c r="Y50" s="20"/>
      <c r="Z50" s="21"/>
      <c r="AA50" s="20"/>
      <c r="AB50" s="20"/>
      <c r="AC50" s="20"/>
      <c r="AD50" s="20"/>
      <c r="AE50" s="20"/>
      <c r="AF50" s="20"/>
      <c r="AG50" s="20"/>
      <c r="AH50" s="20">
        <v>1</v>
      </c>
      <c r="AI50" s="20"/>
      <c r="AJ50" s="20"/>
      <c r="AK50" s="20"/>
      <c r="AL50" s="20"/>
      <c r="AM50" s="20"/>
      <c r="AN50" s="20">
        <f t="shared" si="9"/>
        <v>2</v>
      </c>
      <c r="AO50" s="20">
        <v>5</v>
      </c>
      <c r="AP50" s="24">
        <f t="shared" si="8"/>
        <v>5</v>
      </c>
      <c r="AQ50" s="20" t="s">
        <v>56</v>
      </c>
      <c r="AR50" s="20"/>
      <c r="AS50" s="20"/>
      <c r="AT50" s="20"/>
      <c r="AU50" s="20" t="s">
        <v>67</v>
      </c>
      <c r="AV50" s="20">
        <f t="shared" si="10"/>
        <v>1</v>
      </c>
      <c r="AW50" s="20">
        <f t="shared" si="3"/>
        <v>0</v>
      </c>
      <c r="AX50" s="20" t="s">
        <v>403</v>
      </c>
      <c r="AY50" s="20">
        <v>1</v>
      </c>
      <c r="AZ50" s="20">
        <v>2008</v>
      </c>
      <c r="BA50" s="70" t="s">
        <v>404</v>
      </c>
      <c r="BB50" s="20" t="s">
        <v>67</v>
      </c>
      <c r="BC50" s="22">
        <v>1</v>
      </c>
      <c r="BD50" s="22">
        <v>1</v>
      </c>
      <c r="BE50" s="20" t="s">
        <v>68</v>
      </c>
      <c r="BF50" s="20"/>
      <c r="BG50" s="69" t="s">
        <v>405</v>
      </c>
      <c r="BH50" s="69"/>
    </row>
    <row r="51" spans="1:61" ht="45" x14ac:dyDescent="0.25">
      <c r="A51" s="1">
        <v>1</v>
      </c>
      <c r="B51" s="64">
        <v>59</v>
      </c>
      <c r="C51" s="20" t="s">
        <v>406</v>
      </c>
      <c r="D51" s="20" t="s">
        <v>391</v>
      </c>
      <c r="E51" s="21" t="s">
        <v>407</v>
      </c>
      <c r="F51" s="20" t="s">
        <v>408</v>
      </c>
      <c r="G51" s="20" t="s">
        <v>73</v>
      </c>
      <c r="H51" s="20">
        <v>2</v>
      </c>
      <c r="I51" s="20" t="s">
        <v>409</v>
      </c>
      <c r="J51" s="20">
        <v>1998</v>
      </c>
      <c r="K51" s="20">
        <v>2013</v>
      </c>
      <c r="L51" s="20"/>
      <c r="M51" s="20"/>
      <c r="N51" s="20"/>
      <c r="O51" s="20"/>
      <c r="P51" s="20"/>
      <c r="Q51" s="20"/>
      <c r="R51" s="20"/>
      <c r="S51" s="20"/>
      <c r="T51" s="20"/>
      <c r="U51" s="20"/>
      <c r="V51" s="20"/>
      <c r="W51" s="20"/>
      <c r="X51" s="20"/>
      <c r="Y51" s="20">
        <v>1</v>
      </c>
      <c r="Z51" s="21"/>
      <c r="AA51" s="20"/>
      <c r="AB51" s="20"/>
      <c r="AC51" s="20"/>
      <c r="AD51" s="20"/>
      <c r="AE51" s="20"/>
      <c r="AF51" s="20"/>
      <c r="AG51" s="20"/>
      <c r="AH51" s="20"/>
      <c r="AI51" s="20">
        <v>1</v>
      </c>
      <c r="AJ51" s="20"/>
      <c r="AK51" s="20"/>
      <c r="AL51" s="20"/>
      <c r="AM51" s="20"/>
      <c r="AN51" s="20">
        <f t="shared" si="9"/>
        <v>2</v>
      </c>
      <c r="AO51" s="24">
        <f t="shared" ref="AO51:AO61" si="11">K51-J51+1</f>
        <v>16</v>
      </c>
      <c r="AP51" s="24">
        <f t="shared" si="8"/>
        <v>16</v>
      </c>
      <c r="AQ51" s="20" t="s">
        <v>64</v>
      </c>
      <c r="AR51" s="20"/>
      <c r="AS51" s="20"/>
      <c r="AT51" s="20"/>
      <c r="AU51" s="20" t="s">
        <v>67</v>
      </c>
      <c r="AV51" s="20">
        <f t="shared" si="10"/>
        <v>1</v>
      </c>
      <c r="AW51" s="20">
        <f t="shared" si="3"/>
        <v>0</v>
      </c>
      <c r="AX51" s="20" t="s">
        <v>410</v>
      </c>
      <c r="AY51" s="20">
        <v>1</v>
      </c>
      <c r="AZ51" s="20">
        <v>2009</v>
      </c>
      <c r="BA51" s="70" t="s">
        <v>411</v>
      </c>
      <c r="BB51" s="20" t="s">
        <v>67</v>
      </c>
      <c r="BC51" s="20">
        <v>1</v>
      </c>
      <c r="BD51" s="20">
        <v>1</v>
      </c>
      <c r="BE51" s="20" t="s">
        <v>68</v>
      </c>
      <c r="BF51" s="20"/>
      <c r="BG51" s="69" t="s">
        <v>412</v>
      </c>
      <c r="BH51" s="69"/>
    </row>
    <row r="52" spans="1:61" ht="90" x14ac:dyDescent="0.25">
      <c r="A52" s="1">
        <v>1</v>
      </c>
      <c r="B52" s="27">
        <v>65</v>
      </c>
      <c r="C52" s="20" t="s">
        <v>413</v>
      </c>
      <c r="D52" s="20" t="s">
        <v>391</v>
      </c>
      <c r="E52" s="21" t="s">
        <v>414</v>
      </c>
      <c r="F52" s="20" t="s">
        <v>415</v>
      </c>
      <c r="G52" s="20" t="s">
        <v>73</v>
      </c>
      <c r="H52" s="22">
        <v>7</v>
      </c>
      <c r="I52" s="20" t="s">
        <v>416</v>
      </c>
      <c r="J52" s="20">
        <v>2000</v>
      </c>
      <c r="K52" s="20">
        <v>2009</v>
      </c>
      <c r="L52" s="20"/>
      <c r="M52" s="20"/>
      <c r="N52" s="20"/>
      <c r="O52" s="20"/>
      <c r="P52" s="20"/>
      <c r="Q52" s="20"/>
      <c r="R52" s="20"/>
      <c r="S52" s="20"/>
      <c r="T52" s="20"/>
      <c r="U52" s="20">
        <v>1</v>
      </c>
      <c r="V52" s="20"/>
      <c r="W52" s="20"/>
      <c r="X52" s="20"/>
      <c r="Y52" s="20"/>
      <c r="Z52" s="21"/>
      <c r="AA52" s="20"/>
      <c r="AB52" s="20"/>
      <c r="AC52" s="20"/>
      <c r="AD52" s="20"/>
      <c r="AE52" s="20"/>
      <c r="AF52" s="20"/>
      <c r="AG52" s="20"/>
      <c r="AH52" s="20"/>
      <c r="AI52" s="20">
        <v>1</v>
      </c>
      <c r="AJ52" s="20"/>
      <c r="AK52" s="20"/>
      <c r="AL52" s="20"/>
      <c r="AM52" s="20"/>
      <c r="AN52" s="20">
        <f t="shared" si="9"/>
        <v>2</v>
      </c>
      <c r="AO52" s="19">
        <f t="shared" si="11"/>
        <v>10</v>
      </c>
      <c r="AP52" s="24">
        <f t="shared" si="8"/>
        <v>10</v>
      </c>
      <c r="AQ52" s="20" t="s">
        <v>64</v>
      </c>
      <c r="AR52" s="20" t="s">
        <v>417</v>
      </c>
      <c r="AS52" s="20">
        <v>1</v>
      </c>
      <c r="AT52" s="20"/>
      <c r="AU52" s="20" t="s">
        <v>67</v>
      </c>
      <c r="AV52" s="20">
        <f t="shared" si="10"/>
        <v>1</v>
      </c>
      <c r="AW52" s="20">
        <f t="shared" si="3"/>
        <v>0</v>
      </c>
      <c r="AX52" s="20" t="s">
        <v>418</v>
      </c>
      <c r="AY52" s="20">
        <v>1</v>
      </c>
      <c r="AZ52" s="20">
        <v>2008</v>
      </c>
      <c r="BA52" s="25" t="s">
        <v>419</v>
      </c>
      <c r="BB52" s="22" t="s">
        <v>67</v>
      </c>
      <c r="BC52" s="22">
        <v>1</v>
      </c>
      <c r="BD52" s="22">
        <v>1</v>
      </c>
      <c r="BE52" s="22" t="s">
        <v>68</v>
      </c>
      <c r="BF52" s="22"/>
      <c r="BG52" s="31" t="s">
        <v>420</v>
      </c>
      <c r="BH52" s="31"/>
    </row>
    <row r="53" spans="1:61" ht="45" x14ac:dyDescent="0.25">
      <c r="A53" s="1">
        <v>1</v>
      </c>
      <c r="B53" s="27">
        <v>95</v>
      </c>
      <c r="C53" s="20" t="s">
        <v>421</v>
      </c>
      <c r="D53" s="20" t="s">
        <v>421</v>
      </c>
      <c r="E53" s="21" t="s">
        <v>422</v>
      </c>
      <c r="F53" s="20" t="s">
        <v>423</v>
      </c>
      <c r="G53" s="20" t="s">
        <v>424</v>
      </c>
      <c r="H53" s="22" t="s">
        <v>425</v>
      </c>
      <c r="I53" s="20" t="s">
        <v>426</v>
      </c>
      <c r="J53" s="20">
        <v>1999</v>
      </c>
      <c r="K53" s="20">
        <v>2003</v>
      </c>
      <c r="L53" s="20"/>
      <c r="M53" s="20"/>
      <c r="N53" s="20"/>
      <c r="O53" s="20"/>
      <c r="P53" s="20"/>
      <c r="Q53" s="20"/>
      <c r="R53" s="20"/>
      <c r="S53" s="20"/>
      <c r="T53" s="20"/>
      <c r="U53" s="20"/>
      <c r="V53" s="20"/>
      <c r="W53" s="20"/>
      <c r="X53" s="20"/>
      <c r="Y53" s="20"/>
      <c r="Z53" s="21"/>
      <c r="AA53" s="20"/>
      <c r="AB53" s="20"/>
      <c r="AC53" s="20"/>
      <c r="AD53" s="20"/>
      <c r="AE53" s="20"/>
      <c r="AF53" s="20"/>
      <c r="AG53" s="20"/>
      <c r="AH53" s="20"/>
      <c r="AI53" s="20"/>
      <c r="AJ53" s="20"/>
      <c r="AK53" s="20"/>
      <c r="AL53" s="20"/>
      <c r="AM53" s="20"/>
      <c r="AN53" s="20">
        <f t="shared" si="9"/>
        <v>0</v>
      </c>
      <c r="AO53" s="19">
        <f t="shared" si="11"/>
        <v>5</v>
      </c>
      <c r="AP53" s="24">
        <f t="shared" si="8"/>
        <v>5</v>
      </c>
      <c r="AQ53" s="20" t="s">
        <v>64</v>
      </c>
      <c r="AR53" s="20" t="s">
        <v>427</v>
      </c>
      <c r="AS53" s="20">
        <v>1</v>
      </c>
      <c r="AT53" s="20"/>
      <c r="AU53" s="20"/>
      <c r="AV53" s="20">
        <f t="shared" si="10"/>
        <v>0</v>
      </c>
      <c r="AW53" s="20">
        <f t="shared" si="3"/>
        <v>0</v>
      </c>
      <c r="AX53" s="22"/>
      <c r="AY53" s="20"/>
      <c r="AZ53" s="20"/>
      <c r="BA53" s="25" t="s">
        <v>428</v>
      </c>
      <c r="BB53" s="22"/>
      <c r="BC53" s="22"/>
      <c r="BD53" s="22"/>
      <c r="BE53" s="22"/>
      <c r="BF53" s="22"/>
      <c r="BG53" s="31" t="s">
        <v>429</v>
      </c>
      <c r="BH53" s="31"/>
    </row>
    <row r="54" spans="1:61" ht="60" x14ac:dyDescent="0.25">
      <c r="A54" s="1">
        <v>1</v>
      </c>
      <c r="B54" s="27">
        <v>107</v>
      </c>
      <c r="C54" s="20" t="s">
        <v>421</v>
      </c>
      <c r="D54" s="20" t="s">
        <v>421</v>
      </c>
      <c r="E54" s="21" t="s">
        <v>430</v>
      </c>
      <c r="F54" s="20" t="s">
        <v>431</v>
      </c>
      <c r="G54" s="20" t="s">
        <v>432</v>
      </c>
      <c r="H54" s="22" t="s">
        <v>425</v>
      </c>
      <c r="I54" s="20">
        <v>-2004</v>
      </c>
      <c r="J54" s="23" t="s">
        <v>74</v>
      </c>
      <c r="K54" s="20">
        <v>2004</v>
      </c>
      <c r="L54" s="20"/>
      <c r="M54" s="20"/>
      <c r="N54" s="20"/>
      <c r="O54" s="20"/>
      <c r="P54" s="20"/>
      <c r="Q54" s="20"/>
      <c r="R54" s="20"/>
      <c r="S54" s="20"/>
      <c r="T54" s="20"/>
      <c r="U54" s="20"/>
      <c r="V54" s="20"/>
      <c r="W54" s="20"/>
      <c r="X54" s="20"/>
      <c r="Y54" s="20"/>
      <c r="Z54" s="21"/>
      <c r="AA54" s="20"/>
      <c r="AB54" s="20"/>
      <c r="AC54" s="20"/>
      <c r="AD54" s="20"/>
      <c r="AE54" s="20"/>
      <c r="AF54" s="20"/>
      <c r="AG54" s="20"/>
      <c r="AH54" s="20"/>
      <c r="AI54" s="20"/>
      <c r="AJ54" s="20"/>
      <c r="AK54" s="20"/>
      <c r="AL54" s="20"/>
      <c r="AM54" s="20"/>
      <c r="AN54" s="20">
        <f t="shared" si="9"/>
        <v>0</v>
      </c>
      <c r="AO54" s="19" t="e">
        <f t="shared" si="11"/>
        <v>#VALUE!</v>
      </c>
      <c r="AP54" s="24"/>
      <c r="AQ54" s="20" t="s">
        <v>64</v>
      </c>
      <c r="AR54" s="20" t="s">
        <v>433</v>
      </c>
      <c r="AS54" s="20">
        <v>1</v>
      </c>
      <c r="AT54" s="20"/>
      <c r="AU54" s="20"/>
      <c r="AV54" s="20">
        <f t="shared" si="10"/>
        <v>0</v>
      </c>
      <c r="AW54" s="20">
        <f t="shared" si="3"/>
        <v>0</v>
      </c>
      <c r="AX54" s="22"/>
      <c r="AY54" s="20"/>
      <c r="AZ54" s="20"/>
      <c r="BA54" s="25" t="s">
        <v>434</v>
      </c>
      <c r="BB54" s="22"/>
      <c r="BC54" s="22"/>
      <c r="BD54" s="22"/>
      <c r="BE54" s="22"/>
      <c r="BF54" s="22"/>
      <c r="BG54" s="31" t="s">
        <v>435</v>
      </c>
      <c r="BH54" s="31"/>
    </row>
    <row r="55" spans="1:61" ht="45" x14ac:dyDescent="0.25">
      <c r="A55" s="1">
        <v>1</v>
      </c>
      <c r="B55" s="27">
        <v>108</v>
      </c>
      <c r="C55" s="20" t="s">
        <v>421</v>
      </c>
      <c r="D55" s="20" t="s">
        <v>421</v>
      </c>
      <c r="E55" s="21" t="s">
        <v>436</v>
      </c>
      <c r="F55" s="20" t="s">
        <v>437</v>
      </c>
      <c r="G55" s="20" t="s">
        <v>438</v>
      </c>
      <c r="H55" s="22" t="s">
        <v>425</v>
      </c>
      <c r="I55" s="20" t="s">
        <v>439</v>
      </c>
      <c r="J55" s="20">
        <v>1986</v>
      </c>
      <c r="K55" s="20">
        <v>2000</v>
      </c>
      <c r="L55" s="20"/>
      <c r="M55" s="20"/>
      <c r="N55" s="20"/>
      <c r="O55" s="20"/>
      <c r="P55" s="20"/>
      <c r="Q55" s="20"/>
      <c r="R55" s="20"/>
      <c r="S55" s="20"/>
      <c r="T55" s="20"/>
      <c r="U55" s="20"/>
      <c r="V55" s="20"/>
      <c r="W55" s="20"/>
      <c r="X55" s="20"/>
      <c r="Y55" s="20"/>
      <c r="Z55" s="21"/>
      <c r="AA55" s="20"/>
      <c r="AB55" s="20"/>
      <c r="AC55" s="20"/>
      <c r="AD55" s="20"/>
      <c r="AE55" s="20"/>
      <c r="AF55" s="20"/>
      <c r="AG55" s="20"/>
      <c r="AH55" s="20"/>
      <c r="AI55" s="20"/>
      <c r="AJ55" s="20"/>
      <c r="AK55" s="20"/>
      <c r="AL55" s="20"/>
      <c r="AM55" s="20"/>
      <c r="AN55" s="20">
        <f t="shared" si="9"/>
        <v>0</v>
      </c>
      <c r="AO55" s="19">
        <f t="shared" si="11"/>
        <v>15</v>
      </c>
      <c r="AP55" s="24">
        <f>IF(AO55="#VALUE!","", AO55)</f>
        <v>15</v>
      </c>
      <c r="AQ55" s="20" t="s">
        <v>64</v>
      </c>
      <c r="AR55" s="20" t="s">
        <v>440</v>
      </c>
      <c r="AS55" s="20">
        <v>1</v>
      </c>
      <c r="AT55" s="20"/>
      <c r="AU55" s="20"/>
      <c r="AV55" s="20">
        <f t="shared" si="10"/>
        <v>0</v>
      </c>
      <c r="AW55" s="20">
        <f t="shared" si="3"/>
        <v>0</v>
      </c>
      <c r="AX55" s="22"/>
      <c r="AY55" s="20"/>
      <c r="AZ55" s="20"/>
      <c r="BA55" s="25" t="s">
        <v>441</v>
      </c>
      <c r="BB55" s="22"/>
      <c r="BC55" s="22"/>
      <c r="BD55" s="22"/>
      <c r="BE55" s="22"/>
      <c r="BF55" s="22"/>
      <c r="BG55" s="31" t="s">
        <v>442</v>
      </c>
      <c r="BH55" s="31"/>
    </row>
    <row r="56" spans="1:61" ht="45" x14ac:dyDescent="0.25">
      <c r="A56" s="1">
        <v>1</v>
      </c>
      <c r="B56" s="27">
        <v>110</v>
      </c>
      <c r="C56" s="20" t="s">
        <v>421</v>
      </c>
      <c r="D56" s="20" t="s">
        <v>421</v>
      </c>
      <c r="E56" s="21" t="s">
        <v>443</v>
      </c>
      <c r="F56" s="20" t="s">
        <v>444</v>
      </c>
      <c r="G56" s="20" t="s">
        <v>445</v>
      </c>
      <c r="H56" s="22" t="s">
        <v>425</v>
      </c>
      <c r="I56" s="20">
        <v>-2004</v>
      </c>
      <c r="J56" s="23" t="s">
        <v>74</v>
      </c>
      <c r="K56" s="20">
        <v>2004</v>
      </c>
      <c r="L56" s="20"/>
      <c r="M56" s="20"/>
      <c r="N56" s="20"/>
      <c r="O56" s="20"/>
      <c r="P56" s="20"/>
      <c r="Q56" s="20"/>
      <c r="R56" s="20"/>
      <c r="S56" s="20"/>
      <c r="T56" s="20"/>
      <c r="U56" s="20"/>
      <c r="V56" s="20"/>
      <c r="W56" s="20"/>
      <c r="X56" s="20"/>
      <c r="Y56" s="20"/>
      <c r="Z56" s="21"/>
      <c r="AA56" s="20"/>
      <c r="AB56" s="20"/>
      <c r="AC56" s="20"/>
      <c r="AD56" s="20"/>
      <c r="AE56" s="20"/>
      <c r="AF56" s="20"/>
      <c r="AG56" s="20"/>
      <c r="AH56" s="20"/>
      <c r="AI56" s="20"/>
      <c r="AJ56" s="20"/>
      <c r="AK56" s="20"/>
      <c r="AL56" s="20"/>
      <c r="AM56" s="20"/>
      <c r="AN56" s="20">
        <f t="shared" si="9"/>
        <v>0</v>
      </c>
      <c r="AO56" s="19" t="e">
        <f t="shared" si="11"/>
        <v>#VALUE!</v>
      </c>
      <c r="AP56" s="24"/>
      <c r="AQ56" s="20" t="s">
        <v>64</v>
      </c>
      <c r="AR56" s="20" t="s">
        <v>67</v>
      </c>
      <c r="AS56" s="20">
        <v>1</v>
      </c>
      <c r="AT56" s="20"/>
      <c r="AU56" s="20"/>
      <c r="AV56" s="20">
        <f t="shared" si="10"/>
        <v>0</v>
      </c>
      <c r="AW56" s="20">
        <f t="shared" si="3"/>
        <v>0</v>
      </c>
      <c r="AX56" s="22"/>
      <c r="AY56" s="20"/>
      <c r="AZ56" s="20"/>
      <c r="BA56" s="25" t="s">
        <v>446</v>
      </c>
      <c r="BB56" s="22"/>
      <c r="BC56" s="22"/>
      <c r="BD56" s="22"/>
      <c r="BE56" s="22"/>
      <c r="BF56" s="22"/>
      <c r="BG56" s="31" t="s">
        <v>447</v>
      </c>
      <c r="BH56" s="31"/>
    </row>
    <row r="57" spans="1:61" s="34" customFormat="1" ht="60" x14ac:dyDescent="0.25">
      <c r="A57" s="1">
        <v>1</v>
      </c>
      <c r="B57" s="27">
        <v>55</v>
      </c>
      <c r="C57" s="20" t="s">
        <v>421</v>
      </c>
      <c r="D57" s="20" t="s">
        <v>421</v>
      </c>
      <c r="E57" s="21" t="s">
        <v>448</v>
      </c>
      <c r="F57" s="20" t="s">
        <v>449</v>
      </c>
      <c r="G57" s="22" t="s">
        <v>208</v>
      </c>
      <c r="H57" s="22">
        <v>2</v>
      </c>
      <c r="I57" s="20">
        <v>2010</v>
      </c>
      <c r="J57" s="20">
        <v>2010</v>
      </c>
      <c r="K57" s="20">
        <v>2010</v>
      </c>
      <c r="L57" s="20"/>
      <c r="M57" s="20"/>
      <c r="N57" s="20"/>
      <c r="O57" s="20"/>
      <c r="P57" s="20"/>
      <c r="Q57" s="20"/>
      <c r="R57" s="20"/>
      <c r="S57" s="20"/>
      <c r="T57" s="20"/>
      <c r="U57" s="20"/>
      <c r="V57" s="20"/>
      <c r="W57" s="20"/>
      <c r="X57" s="20"/>
      <c r="Y57" s="20"/>
      <c r="Z57" s="21"/>
      <c r="AA57" s="20"/>
      <c r="AB57" s="20"/>
      <c r="AC57" s="20"/>
      <c r="AD57" s="20"/>
      <c r="AE57" s="20"/>
      <c r="AF57" s="20"/>
      <c r="AG57" s="20"/>
      <c r="AH57" s="20"/>
      <c r="AI57" s="20"/>
      <c r="AJ57" s="20"/>
      <c r="AK57" s="20"/>
      <c r="AL57" s="20"/>
      <c r="AM57" s="20"/>
      <c r="AN57" s="20">
        <f t="shared" si="9"/>
        <v>0</v>
      </c>
      <c r="AO57" s="19">
        <f t="shared" si="11"/>
        <v>1</v>
      </c>
      <c r="AP57" s="24">
        <f t="shared" ref="AP57:AP72" si="12">IF(AO57="#VALUE!","", AO57)</f>
        <v>1</v>
      </c>
      <c r="AQ57" s="20" t="s">
        <v>64</v>
      </c>
      <c r="AR57" s="20"/>
      <c r="AS57" s="20"/>
      <c r="AT57" s="20"/>
      <c r="AU57" s="20"/>
      <c r="AV57" s="20">
        <f t="shared" si="10"/>
        <v>0</v>
      </c>
      <c r="AW57" s="20">
        <f t="shared" si="3"/>
        <v>0</v>
      </c>
      <c r="AX57" s="20"/>
      <c r="AY57" s="20"/>
      <c r="AZ57" s="20"/>
      <c r="BA57" s="25" t="s">
        <v>450</v>
      </c>
      <c r="BB57" s="22"/>
      <c r="BC57" s="22"/>
      <c r="BD57" s="22"/>
      <c r="BE57" s="22"/>
      <c r="BF57" s="22"/>
      <c r="BG57" s="31" t="s">
        <v>451</v>
      </c>
      <c r="BH57" s="31"/>
      <c r="BI57" s="1"/>
    </row>
    <row r="58" spans="1:61" s="34" customFormat="1" ht="75" x14ac:dyDescent="0.25">
      <c r="A58" s="1">
        <v>1</v>
      </c>
      <c r="B58" s="27"/>
      <c r="C58" s="20" t="s">
        <v>452</v>
      </c>
      <c r="D58" s="20" t="s">
        <v>421</v>
      </c>
      <c r="E58" s="21" t="s">
        <v>453</v>
      </c>
      <c r="F58" s="20" t="s">
        <v>454</v>
      </c>
      <c r="G58" s="20" t="s">
        <v>455</v>
      </c>
      <c r="H58" s="22">
        <v>2</v>
      </c>
      <c r="I58" s="20" t="s">
        <v>456</v>
      </c>
      <c r="J58" s="20">
        <v>2001</v>
      </c>
      <c r="K58" s="20">
        <v>2002</v>
      </c>
      <c r="L58" s="20"/>
      <c r="M58" s="20"/>
      <c r="N58" s="20">
        <v>1</v>
      </c>
      <c r="O58" s="20"/>
      <c r="P58" s="20"/>
      <c r="Q58" s="20"/>
      <c r="R58" s="20"/>
      <c r="S58" s="20"/>
      <c r="T58" s="20"/>
      <c r="U58" s="20"/>
      <c r="V58" s="20"/>
      <c r="W58" s="20"/>
      <c r="X58" s="20"/>
      <c r="Y58" s="20"/>
      <c r="Z58" s="21"/>
      <c r="AA58" s="20"/>
      <c r="AB58" s="20"/>
      <c r="AC58" s="20"/>
      <c r="AD58" s="20"/>
      <c r="AE58" s="20"/>
      <c r="AF58" s="20"/>
      <c r="AG58" s="20"/>
      <c r="AH58" s="20">
        <v>1</v>
      </c>
      <c r="AI58" s="20"/>
      <c r="AJ58" s="20"/>
      <c r="AK58" s="20"/>
      <c r="AL58" s="20"/>
      <c r="AM58" s="20"/>
      <c r="AN58" s="20">
        <f t="shared" si="9"/>
        <v>2</v>
      </c>
      <c r="AO58" s="19">
        <f t="shared" si="11"/>
        <v>2</v>
      </c>
      <c r="AP58" s="24">
        <f t="shared" si="12"/>
        <v>2</v>
      </c>
      <c r="AQ58" s="20"/>
      <c r="AR58" s="20"/>
      <c r="AS58" s="20"/>
      <c r="AT58" s="20"/>
      <c r="AU58" s="20" t="s">
        <v>67</v>
      </c>
      <c r="AV58" s="20">
        <f t="shared" si="10"/>
        <v>1</v>
      </c>
      <c r="AW58" s="20">
        <f t="shared" si="3"/>
        <v>0</v>
      </c>
      <c r="AX58" s="22" t="s">
        <v>457</v>
      </c>
      <c r="AY58" s="20">
        <v>1</v>
      </c>
      <c r="AZ58" s="20" t="s">
        <v>78</v>
      </c>
      <c r="BA58" s="25" t="s">
        <v>458</v>
      </c>
      <c r="BB58" s="22" t="s">
        <v>67</v>
      </c>
      <c r="BC58" s="22">
        <v>1</v>
      </c>
      <c r="BD58" s="22">
        <v>1</v>
      </c>
      <c r="BE58" s="22" t="s">
        <v>459</v>
      </c>
      <c r="BF58" s="22" t="s">
        <v>460</v>
      </c>
      <c r="BG58" s="31" t="s">
        <v>461</v>
      </c>
      <c r="BH58" s="31"/>
      <c r="BI58" s="1"/>
    </row>
    <row r="59" spans="1:61" s="34" customFormat="1" ht="75" x14ac:dyDescent="0.25">
      <c r="A59" s="1">
        <v>1</v>
      </c>
      <c r="B59" s="27">
        <v>87</v>
      </c>
      <c r="C59" s="20" t="s">
        <v>462</v>
      </c>
      <c r="D59" s="20" t="s">
        <v>421</v>
      </c>
      <c r="E59" s="21" t="s">
        <v>453</v>
      </c>
      <c r="F59" s="20" t="s">
        <v>463</v>
      </c>
      <c r="G59" s="20" t="s">
        <v>464</v>
      </c>
      <c r="H59" s="22">
        <v>4</v>
      </c>
      <c r="I59" s="20" t="s">
        <v>103</v>
      </c>
      <c r="J59" s="20">
        <v>1999</v>
      </c>
      <c r="K59" s="20">
        <v>2007</v>
      </c>
      <c r="L59" s="20"/>
      <c r="M59" s="20"/>
      <c r="N59" s="20"/>
      <c r="O59" s="20"/>
      <c r="P59" s="20"/>
      <c r="Q59" s="20"/>
      <c r="R59" s="20"/>
      <c r="S59" s="20">
        <v>1</v>
      </c>
      <c r="T59" s="20"/>
      <c r="U59" s="20"/>
      <c r="V59" s="20"/>
      <c r="W59" s="20"/>
      <c r="X59" s="20"/>
      <c r="Y59" s="20"/>
      <c r="Z59" s="21"/>
      <c r="AA59" s="20"/>
      <c r="AB59" s="20"/>
      <c r="AC59" s="20"/>
      <c r="AD59" s="20"/>
      <c r="AE59" s="20"/>
      <c r="AF59" s="20"/>
      <c r="AG59" s="20"/>
      <c r="AH59" s="20">
        <v>1</v>
      </c>
      <c r="AI59" s="20"/>
      <c r="AJ59" s="20"/>
      <c r="AK59" s="20"/>
      <c r="AL59" s="20"/>
      <c r="AM59" s="20"/>
      <c r="AN59" s="20">
        <f t="shared" si="9"/>
        <v>2</v>
      </c>
      <c r="AO59" s="19">
        <f t="shared" si="11"/>
        <v>9</v>
      </c>
      <c r="AP59" s="24">
        <f t="shared" si="12"/>
        <v>9</v>
      </c>
      <c r="AQ59" s="20" t="s">
        <v>64</v>
      </c>
      <c r="AR59" s="20"/>
      <c r="AS59" s="20"/>
      <c r="AT59" s="20"/>
      <c r="AU59" s="20" t="s">
        <v>67</v>
      </c>
      <c r="AV59" s="20">
        <f t="shared" si="10"/>
        <v>1</v>
      </c>
      <c r="AW59" s="20">
        <f t="shared" si="3"/>
        <v>0</v>
      </c>
      <c r="AX59" s="22" t="s">
        <v>457</v>
      </c>
      <c r="AY59" s="20">
        <v>1</v>
      </c>
      <c r="AZ59" s="20" t="s">
        <v>78</v>
      </c>
      <c r="BA59" s="25" t="s">
        <v>465</v>
      </c>
      <c r="BB59" s="22" t="s">
        <v>67</v>
      </c>
      <c r="BC59" s="22">
        <v>1</v>
      </c>
      <c r="BD59" s="22">
        <v>1</v>
      </c>
      <c r="BE59" s="22" t="s">
        <v>459</v>
      </c>
      <c r="BF59" s="22" t="s">
        <v>460</v>
      </c>
      <c r="BG59" s="31" t="s">
        <v>461</v>
      </c>
      <c r="BH59" s="31"/>
      <c r="BI59" s="1"/>
    </row>
    <row r="60" spans="1:61" ht="90" x14ac:dyDescent="0.25">
      <c r="A60" s="1">
        <v>1</v>
      </c>
      <c r="B60" s="64">
        <v>35</v>
      </c>
      <c r="C60" s="20" t="s">
        <v>466</v>
      </c>
      <c r="D60" s="20" t="s">
        <v>467</v>
      </c>
      <c r="E60" s="21" t="s">
        <v>468</v>
      </c>
      <c r="F60" s="20" t="s">
        <v>469</v>
      </c>
      <c r="G60" s="20" t="s">
        <v>470</v>
      </c>
      <c r="H60" s="20">
        <v>2</v>
      </c>
      <c r="I60" s="20" t="s">
        <v>471</v>
      </c>
      <c r="J60" s="20">
        <v>1998</v>
      </c>
      <c r="K60" s="20">
        <v>2010</v>
      </c>
      <c r="L60" s="20"/>
      <c r="M60" s="20"/>
      <c r="N60" s="20"/>
      <c r="O60" s="20"/>
      <c r="P60" s="20"/>
      <c r="Q60" s="20"/>
      <c r="R60" s="20"/>
      <c r="S60" s="20"/>
      <c r="T60" s="20"/>
      <c r="U60" s="20"/>
      <c r="V60" s="20"/>
      <c r="W60" s="20"/>
      <c r="X60" s="20"/>
      <c r="Y60" s="20"/>
      <c r="Z60" s="21"/>
      <c r="AA60" s="20"/>
      <c r="AB60" s="20"/>
      <c r="AC60" s="20"/>
      <c r="AD60" s="20"/>
      <c r="AE60" s="20"/>
      <c r="AF60" s="20"/>
      <c r="AG60" s="20"/>
      <c r="AH60" s="20"/>
      <c r="AI60" s="20"/>
      <c r="AJ60" s="20"/>
      <c r="AK60" s="20"/>
      <c r="AL60" s="20"/>
      <c r="AM60" s="20"/>
      <c r="AN60" s="20">
        <f t="shared" si="9"/>
        <v>0</v>
      </c>
      <c r="AO60" s="24">
        <f t="shared" si="11"/>
        <v>13</v>
      </c>
      <c r="AP60" s="24">
        <f t="shared" si="12"/>
        <v>13</v>
      </c>
      <c r="AQ60" s="20" t="s">
        <v>56</v>
      </c>
      <c r="AR60" s="20"/>
      <c r="AS60" s="20"/>
      <c r="AT60" s="20"/>
      <c r="AU60" s="20"/>
      <c r="AV60" s="20">
        <f t="shared" si="10"/>
        <v>0</v>
      </c>
      <c r="AW60" s="20">
        <f t="shared" si="3"/>
        <v>0</v>
      </c>
      <c r="AX60" s="20"/>
      <c r="AY60" s="20"/>
      <c r="AZ60" s="20"/>
      <c r="BA60" s="72" t="s">
        <v>472</v>
      </c>
      <c r="BB60" s="20" t="s">
        <v>67</v>
      </c>
      <c r="BC60" s="22">
        <v>1</v>
      </c>
      <c r="BD60" s="20"/>
      <c r="BE60" s="20" t="s">
        <v>473</v>
      </c>
      <c r="BF60" s="20"/>
      <c r="BG60" s="68" t="s">
        <v>474</v>
      </c>
      <c r="BH60" s="68"/>
    </row>
    <row r="61" spans="1:61" ht="60" x14ac:dyDescent="0.25">
      <c r="A61" s="1">
        <v>1</v>
      </c>
      <c r="B61" s="64"/>
      <c r="C61" s="20" t="s">
        <v>466</v>
      </c>
      <c r="D61" s="20" t="s">
        <v>467</v>
      </c>
      <c r="E61" s="21" t="s">
        <v>468</v>
      </c>
      <c r="F61" s="20" t="s">
        <v>475</v>
      </c>
      <c r="G61" s="20" t="s">
        <v>476</v>
      </c>
      <c r="H61" s="20">
        <v>2</v>
      </c>
      <c r="I61" s="20" t="s">
        <v>477</v>
      </c>
      <c r="J61" s="20">
        <v>1998</v>
      </c>
      <c r="K61" s="20">
        <v>2009</v>
      </c>
      <c r="L61" s="20"/>
      <c r="M61" s="20"/>
      <c r="N61" s="20"/>
      <c r="O61" s="20"/>
      <c r="P61" s="20"/>
      <c r="Q61" s="20"/>
      <c r="R61" s="20"/>
      <c r="S61" s="20"/>
      <c r="T61" s="20"/>
      <c r="U61" s="20"/>
      <c r="V61" s="20"/>
      <c r="W61" s="20"/>
      <c r="X61" s="20"/>
      <c r="Y61" s="20"/>
      <c r="Z61" s="21"/>
      <c r="AA61" s="20"/>
      <c r="AB61" s="20"/>
      <c r="AC61" s="20"/>
      <c r="AD61" s="20"/>
      <c r="AE61" s="20"/>
      <c r="AF61" s="20"/>
      <c r="AG61" s="20"/>
      <c r="AH61" s="20"/>
      <c r="AI61" s="20"/>
      <c r="AJ61" s="20"/>
      <c r="AK61" s="20"/>
      <c r="AL61" s="20"/>
      <c r="AM61" s="20"/>
      <c r="AN61" s="20">
        <f t="shared" si="9"/>
        <v>0</v>
      </c>
      <c r="AO61" s="24">
        <f t="shared" si="11"/>
        <v>12</v>
      </c>
      <c r="AP61" s="24">
        <f t="shared" si="12"/>
        <v>12</v>
      </c>
      <c r="AQ61" s="20" t="s">
        <v>64</v>
      </c>
      <c r="AR61" s="20"/>
      <c r="AS61" s="20"/>
      <c r="AT61" s="20"/>
      <c r="AU61" s="20"/>
      <c r="AV61" s="20">
        <f t="shared" si="10"/>
        <v>0</v>
      </c>
      <c r="AW61" s="20">
        <f t="shared" si="3"/>
        <v>0</v>
      </c>
      <c r="AX61" s="20"/>
      <c r="AY61" s="20"/>
      <c r="AZ61" s="20"/>
      <c r="BA61" s="72" t="s">
        <v>472</v>
      </c>
      <c r="BB61" s="20" t="s">
        <v>67</v>
      </c>
      <c r="BC61" s="22">
        <v>1</v>
      </c>
      <c r="BD61" s="20"/>
      <c r="BE61" s="20" t="s">
        <v>473</v>
      </c>
      <c r="BF61" s="20"/>
      <c r="BG61" s="68" t="s">
        <v>474</v>
      </c>
      <c r="BH61" s="68"/>
    </row>
    <row r="62" spans="1:61" ht="45" x14ac:dyDescent="0.25">
      <c r="A62" s="1">
        <v>1</v>
      </c>
      <c r="B62" s="64">
        <v>20</v>
      </c>
      <c r="C62" s="20" t="s">
        <v>466</v>
      </c>
      <c r="D62" s="20" t="s">
        <v>467</v>
      </c>
      <c r="E62" s="21" t="s">
        <v>478</v>
      </c>
      <c r="F62" s="20" t="s">
        <v>479</v>
      </c>
      <c r="G62" s="20" t="s">
        <v>480</v>
      </c>
      <c r="H62" s="20">
        <v>4</v>
      </c>
      <c r="I62" s="20" t="s">
        <v>481</v>
      </c>
      <c r="J62" s="20">
        <v>1994</v>
      </c>
      <c r="K62" s="20">
        <v>2008</v>
      </c>
      <c r="L62" s="20"/>
      <c r="M62" s="20"/>
      <c r="N62" s="20"/>
      <c r="O62" s="20"/>
      <c r="P62" s="20"/>
      <c r="Q62" s="20"/>
      <c r="R62" s="20"/>
      <c r="S62" s="20"/>
      <c r="T62" s="20"/>
      <c r="U62" s="20"/>
      <c r="V62" s="20"/>
      <c r="W62" s="20"/>
      <c r="X62" s="20"/>
      <c r="Y62" s="20"/>
      <c r="Z62" s="21"/>
      <c r="AA62" s="20"/>
      <c r="AB62" s="20"/>
      <c r="AC62" s="20"/>
      <c r="AD62" s="20"/>
      <c r="AE62" s="20"/>
      <c r="AF62" s="20"/>
      <c r="AG62" s="20"/>
      <c r="AH62" s="20"/>
      <c r="AI62" s="20"/>
      <c r="AJ62" s="20"/>
      <c r="AK62" s="20"/>
      <c r="AL62" s="20"/>
      <c r="AM62" s="20"/>
      <c r="AN62" s="20">
        <f t="shared" si="9"/>
        <v>0</v>
      </c>
      <c r="AO62" s="24">
        <f>K62-J62</f>
        <v>14</v>
      </c>
      <c r="AP62" s="24">
        <f t="shared" si="12"/>
        <v>14</v>
      </c>
      <c r="AQ62" s="20" t="s">
        <v>64</v>
      </c>
      <c r="AR62" s="20"/>
      <c r="AS62" s="20"/>
      <c r="AT62" s="20"/>
      <c r="AU62" s="20"/>
      <c r="AV62" s="20">
        <f t="shared" si="10"/>
        <v>0</v>
      </c>
      <c r="AW62" s="20">
        <f t="shared" si="3"/>
        <v>0</v>
      </c>
      <c r="AX62" s="20"/>
      <c r="AY62" s="20"/>
      <c r="AZ62" s="20"/>
      <c r="BA62" s="70" t="s">
        <v>482</v>
      </c>
      <c r="BB62" s="20" t="s">
        <v>67</v>
      </c>
      <c r="BC62" s="22">
        <v>1</v>
      </c>
      <c r="BD62" s="20"/>
      <c r="BE62" s="20" t="s">
        <v>473</v>
      </c>
      <c r="BF62" s="20"/>
      <c r="BG62" s="68" t="s">
        <v>483</v>
      </c>
      <c r="BH62" s="68"/>
    </row>
    <row r="63" spans="1:61" ht="180" x14ac:dyDescent="0.25">
      <c r="A63" s="1">
        <v>1</v>
      </c>
      <c r="B63" s="27"/>
      <c r="C63" s="20" t="s">
        <v>466</v>
      </c>
      <c r="D63" s="20" t="s">
        <v>467</v>
      </c>
      <c r="E63" s="21" t="s">
        <v>478</v>
      </c>
      <c r="F63" s="20" t="s">
        <v>484</v>
      </c>
      <c r="G63" s="20" t="s">
        <v>485</v>
      </c>
      <c r="H63" s="22">
        <v>13</v>
      </c>
      <c r="I63" s="20" t="s">
        <v>486</v>
      </c>
      <c r="J63" s="20">
        <v>2001</v>
      </c>
      <c r="K63" s="20">
        <v>2012</v>
      </c>
      <c r="L63" s="20"/>
      <c r="M63" s="20"/>
      <c r="N63" s="20"/>
      <c r="O63" s="20"/>
      <c r="P63" s="20"/>
      <c r="Q63" s="20"/>
      <c r="R63" s="20"/>
      <c r="S63" s="20"/>
      <c r="T63" s="20"/>
      <c r="U63" s="20"/>
      <c r="V63" s="20"/>
      <c r="W63" s="20"/>
      <c r="X63" s="20"/>
      <c r="Y63" s="20"/>
      <c r="Z63" s="21"/>
      <c r="AA63" s="20"/>
      <c r="AB63" s="20"/>
      <c r="AC63" s="20"/>
      <c r="AD63" s="20"/>
      <c r="AE63" s="20"/>
      <c r="AF63" s="20"/>
      <c r="AG63" s="20"/>
      <c r="AH63" s="20"/>
      <c r="AI63" s="20"/>
      <c r="AJ63" s="20"/>
      <c r="AK63" s="20"/>
      <c r="AL63" s="20"/>
      <c r="AM63" s="20"/>
      <c r="AN63" s="20">
        <f t="shared" si="9"/>
        <v>0</v>
      </c>
      <c r="AO63" s="19">
        <f>K63-J63</f>
        <v>11</v>
      </c>
      <c r="AP63" s="24">
        <f t="shared" si="12"/>
        <v>11</v>
      </c>
      <c r="AQ63" s="20" t="s">
        <v>64</v>
      </c>
      <c r="AR63" s="20" t="s">
        <v>487</v>
      </c>
      <c r="AS63" s="20">
        <v>1</v>
      </c>
      <c r="AT63" s="20"/>
      <c r="AU63" s="20"/>
      <c r="AV63" s="20">
        <f t="shared" si="10"/>
        <v>0</v>
      </c>
      <c r="AW63" s="20">
        <f t="shared" si="3"/>
        <v>0</v>
      </c>
      <c r="AX63" s="22"/>
      <c r="AY63" s="20"/>
      <c r="AZ63" s="20"/>
      <c r="BA63" s="25" t="s">
        <v>488</v>
      </c>
      <c r="BB63" s="22"/>
      <c r="BC63" s="22"/>
      <c r="BD63" s="22"/>
      <c r="BE63" s="22"/>
      <c r="BF63" s="22"/>
      <c r="BG63" s="29" t="s">
        <v>489</v>
      </c>
      <c r="BH63" s="29"/>
    </row>
    <row r="64" spans="1:61" ht="60" x14ac:dyDescent="0.25">
      <c r="A64" s="1">
        <v>1</v>
      </c>
      <c r="B64" s="27">
        <v>48</v>
      </c>
      <c r="C64" s="20" t="s">
        <v>490</v>
      </c>
      <c r="D64" s="20" t="s">
        <v>467</v>
      </c>
      <c r="E64" s="21" t="s">
        <v>491</v>
      </c>
      <c r="F64" s="20" t="s">
        <v>492</v>
      </c>
      <c r="G64" s="20" t="s">
        <v>73</v>
      </c>
      <c r="H64" s="22">
        <v>2</v>
      </c>
      <c r="I64" s="20">
        <v>2010</v>
      </c>
      <c r="J64" s="20">
        <v>2010</v>
      </c>
      <c r="K64" s="20">
        <v>2010</v>
      </c>
      <c r="L64" s="20"/>
      <c r="M64" s="20"/>
      <c r="N64" s="20"/>
      <c r="O64" s="20"/>
      <c r="P64" s="20"/>
      <c r="Q64" s="20"/>
      <c r="R64" s="20"/>
      <c r="S64" s="20"/>
      <c r="T64" s="20"/>
      <c r="U64" s="20"/>
      <c r="V64" s="20"/>
      <c r="W64" s="20"/>
      <c r="X64" s="20"/>
      <c r="Y64" s="20"/>
      <c r="Z64" s="21"/>
      <c r="AA64" s="20"/>
      <c r="AB64" s="20"/>
      <c r="AC64" s="20"/>
      <c r="AD64" s="20"/>
      <c r="AE64" s="20"/>
      <c r="AF64" s="20"/>
      <c r="AG64" s="20"/>
      <c r="AH64" s="20"/>
      <c r="AI64" s="20"/>
      <c r="AJ64" s="20"/>
      <c r="AK64" s="20"/>
      <c r="AL64" s="20"/>
      <c r="AM64" s="20"/>
      <c r="AN64" s="20">
        <f t="shared" si="9"/>
        <v>0</v>
      </c>
      <c r="AO64" s="19">
        <f t="shared" ref="AO64:AO74" si="13">K64-J64+1</f>
        <v>1</v>
      </c>
      <c r="AP64" s="24">
        <f t="shared" si="12"/>
        <v>1</v>
      </c>
      <c r="AQ64" s="20" t="s">
        <v>64</v>
      </c>
      <c r="AR64" s="20"/>
      <c r="AS64" s="20"/>
      <c r="AT64" s="20"/>
      <c r="AU64" s="20"/>
      <c r="AV64" s="20">
        <f t="shared" si="10"/>
        <v>0</v>
      </c>
      <c r="AW64" s="20">
        <f t="shared" si="3"/>
        <v>0</v>
      </c>
      <c r="AX64" s="20"/>
      <c r="AY64" s="20"/>
      <c r="AZ64" s="20"/>
      <c r="BA64" s="25" t="s">
        <v>493</v>
      </c>
      <c r="BB64" s="22"/>
      <c r="BC64" s="22"/>
      <c r="BD64" s="22"/>
      <c r="BE64" s="22"/>
      <c r="BF64" s="22"/>
      <c r="BG64" s="31" t="s">
        <v>494</v>
      </c>
      <c r="BH64" s="31"/>
    </row>
    <row r="65" spans="1:61" s="52" customFormat="1" ht="60" x14ac:dyDescent="0.25">
      <c r="A65" s="1">
        <v>1</v>
      </c>
      <c r="B65" s="64">
        <v>96</v>
      </c>
      <c r="C65" s="20" t="s">
        <v>495</v>
      </c>
      <c r="D65" s="20" t="s">
        <v>496</v>
      </c>
      <c r="E65" s="21" t="s">
        <v>497</v>
      </c>
      <c r="F65" s="20" t="s">
        <v>498</v>
      </c>
      <c r="G65" s="20" t="s">
        <v>53</v>
      </c>
      <c r="H65" s="20">
        <v>2</v>
      </c>
      <c r="I65" s="20" t="s">
        <v>499</v>
      </c>
      <c r="J65" s="20">
        <v>1998</v>
      </c>
      <c r="K65" s="20">
        <v>2005</v>
      </c>
      <c r="L65" s="20"/>
      <c r="M65" s="20"/>
      <c r="N65" s="20"/>
      <c r="O65" s="20"/>
      <c r="P65" s="20"/>
      <c r="Q65" s="20"/>
      <c r="R65" s="20"/>
      <c r="S65" s="20"/>
      <c r="T65" s="20"/>
      <c r="U65" s="20"/>
      <c r="V65" s="20"/>
      <c r="W65" s="20"/>
      <c r="X65" s="20"/>
      <c r="Y65" s="20"/>
      <c r="Z65" s="21"/>
      <c r="AA65" s="20"/>
      <c r="AB65" s="20"/>
      <c r="AC65" s="20"/>
      <c r="AD65" s="20"/>
      <c r="AE65" s="20"/>
      <c r="AF65" s="20"/>
      <c r="AG65" s="20"/>
      <c r="AH65" s="20"/>
      <c r="AI65" s="20"/>
      <c r="AJ65" s="20"/>
      <c r="AK65" s="20"/>
      <c r="AL65" s="20"/>
      <c r="AM65" s="20"/>
      <c r="AN65" s="20">
        <f t="shared" si="9"/>
        <v>0</v>
      </c>
      <c r="AO65" s="24">
        <f t="shared" si="13"/>
        <v>8</v>
      </c>
      <c r="AP65" s="24">
        <f t="shared" si="12"/>
        <v>8</v>
      </c>
      <c r="AQ65" s="20" t="s">
        <v>64</v>
      </c>
      <c r="AR65" s="20"/>
      <c r="AS65" s="20"/>
      <c r="AT65" s="20"/>
      <c r="AU65" s="20"/>
      <c r="AV65" s="20">
        <f t="shared" si="10"/>
        <v>0</v>
      </c>
      <c r="AW65" s="20">
        <f t="shared" si="3"/>
        <v>0</v>
      </c>
      <c r="AX65" s="20"/>
      <c r="AY65" s="20"/>
      <c r="AZ65" s="20"/>
      <c r="BA65" s="70" t="s">
        <v>500</v>
      </c>
      <c r="BB65" s="20"/>
      <c r="BC65" s="20"/>
      <c r="BD65" s="20"/>
      <c r="BE65" s="20"/>
      <c r="BF65" s="20"/>
      <c r="BG65" s="69" t="s">
        <v>501</v>
      </c>
      <c r="BH65" s="69" t="s">
        <v>502</v>
      </c>
      <c r="BI65" s="1"/>
    </row>
    <row r="66" spans="1:61" s="52" customFormat="1" ht="360" x14ac:dyDescent="0.25">
      <c r="A66" s="1">
        <v>1</v>
      </c>
      <c r="B66" s="27">
        <v>15</v>
      </c>
      <c r="C66" s="20" t="s">
        <v>503</v>
      </c>
      <c r="D66" s="20" t="s">
        <v>496</v>
      </c>
      <c r="E66" s="73" t="s">
        <v>504</v>
      </c>
      <c r="F66" s="20" t="s">
        <v>505</v>
      </c>
      <c r="G66" s="20" t="s">
        <v>506</v>
      </c>
      <c r="H66" s="22">
        <v>20</v>
      </c>
      <c r="I66" s="20">
        <v>2008</v>
      </c>
      <c r="J66" s="20">
        <v>2008</v>
      </c>
      <c r="K66" s="20">
        <v>2008</v>
      </c>
      <c r="L66" s="20"/>
      <c r="M66" s="20"/>
      <c r="N66" s="20"/>
      <c r="O66" s="20"/>
      <c r="P66" s="20"/>
      <c r="Q66" s="20"/>
      <c r="R66" s="20"/>
      <c r="S66" s="20"/>
      <c r="T66" s="20"/>
      <c r="U66" s="20"/>
      <c r="V66" s="20"/>
      <c r="W66" s="20"/>
      <c r="X66" s="20"/>
      <c r="Y66" s="20"/>
      <c r="Z66" s="21"/>
      <c r="AA66" s="20"/>
      <c r="AB66" s="20"/>
      <c r="AC66" s="20"/>
      <c r="AD66" s="20"/>
      <c r="AE66" s="20"/>
      <c r="AF66" s="20"/>
      <c r="AG66" s="20"/>
      <c r="AH66" s="20"/>
      <c r="AI66" s="20"/>
      <c r="AJ66" s="20"/>
      <c r="AK66" s="20"/>
      <c r="AL66" s="20"/>
      <c r="AM66" s="20"/>
      <c r="AN66" s="20">
        <f t="shared" si="9"/>
        <v>0</v>
      </c>
      <c r="AO66" s="19">
        <f t="shared" si="13"/>
        <v>1</v>
      </c>
      <c r="AP66" s="24">
        <f t="shared" si="12"/>
        <v>1</v>
      </c>
      <c r="AQ66" s="20" t="s">
        <v>64</v>
      </c>
      <c r="AR66" s="20" t="s">
        <v>75</v>
      </c>
      <c r="AS66" s="20"/>
      <c r="AT66" s="20" t="s">
        <v>75</v>
      </c>
      <c r="AU66" s="20"/>
      <c r="AV66" s="20">
        <f t="shared" si="10"/>
        <v>0</v>
      </c>
      <c r="AW66" s="20">
        <f t="shared" si="3"/>
        <v>0</v>
      </c>
      <c r="AX66" s="22"/>
      <c r="AY66" s="20"/>
      <c r="AZ66" s="20"/>
      <c r="BA66" s="25" t="s">
        <v>507</v>
      </c>
      <c r="BB66" s="22"/>
      <c r="BC66" s="22"/>
      <c r="BD66" s="22"/>
      <c r="BE66" s="22"/>
      <c r="BF66" s="22"/>
      <c r="BG66" s="31"/>
      <c r="BH66" s="31"/>
      <c r="BI66" s="1"/>
    </row>
    <row r="67" spans="1:61" s="52" customFormat="1" ht="60" x14ac:dyDescent="0.25">
      <c r="A67" s="1">
        <v>1</v>
      </c>
      <c r="B67" s="27">
        <v>37</v>
      </c>
      <c r="C67" s="20" t="s">
        <v>508</v>
      </c>
      <c r="D67" s="20" t="s">
        <v>496</v>
      </c>
      <c r="E67" s="21" t="s">
        <v>509</v>
      </c>
      <c r="F67" s="20" t="s">
        <v>510</v>
      </c>
      <c r="G67" s="20" t="s">
        <v>511</v>
      </c>
      <c r="H67" s="22">
        <v>2</v>
      </c>
      <c r="I67" s="20">
        <v>2012</v>
      </c>
      <c r="J67" s="20">
        <v>2012</v>
      </c>
      <c r="K67" s="20">
        <v>2012</v>
      </c>
      <c r="L67" s="20"/>
      <c r="M67" s="20"/>
      <c r="N67" s="20"/>
      <c r="O67" s="20"/>
      <c r="P67" s="20"/>
      <c r="Q67" s="20"/>
      <c r="R67" s="20"/>
      <c r="S67" s="20"/>
      <c r="T67" s="20"/>
      <c r="U67" s="20"/>
      <c r="V67" s="20"/>
      <c r="W67" s="20"/>
      <c r="X67" s="20"/>
      <c r="Y67" s="20"/>
      <c r="Z67" s="21"/>
      <c r="AA67" s="20"/>
      <c r="AB67" s="20"/>
      <c r="AC67" s="20"/>
      <c r="AD67" s="20"/>
      <c r="AE67" s="20"/>
      <c r="AF67" s="20"/>
      <c r="AG67" s="20"/>
      <c r="AH67" s="20"/>
      <c r="AI67" s="20"/>
      <c r="AJ67" s="20"/>
      <c r="AK67" s="20"/>
      <c r="AL67" s="20"/>
      <c r="AM67" s="20"/>
      <c r="AN67" s="20">
        <f t="shared" si="9"/>
        <v>0</v>
      </c>
      <c r="AO67" s="19">
        <f t="shared" si="13"/>
        <v>1</v>
      </c>
      <c r="AP67" s="24">
        <f t="shared" si="12"/>
        <v>1</v>
      </c>
      <c r="AQ67" s="20" t="s">
        <v>64</v>
      </c>
      <c r="AR67" s="20"/>
      <c r="AS67" s="20"/>
      <c r="AT67" s="20"/>
      <c r="AU67" s="20"/>
      <c r="AV67" s="20">
        <f t="shared" si="10"/>
        <v>0</v>
      </c>
      <c r="AW67" s="20">
        <f t="shared" si="3"/>
        <v>0</v>
      </c>
      <c r="AX67" s="22"/>
      <c r="AY67" s="20"/>
      <c r="AZ67" s="20"/>
      <c r="BA67" s="25" t="s">
        <v>512</v>
      </c>
      <c r="BB67" s="22"/>
      <c r="BC67" s="22"/>
      <c r="BD67" s="22"/>
      <c r="BE67" s="22"/>
      <c r="BF67" s="22"/>
      <c r="BG67" s="31" t="s">
        <v>69</v>
      </c>
      <c r="BH67" s="31"/>
      <c r="BI67" s="1"/>
    </row>
    <row r="68" spans="1:61" s="61" customFormat="1" ht="87" customHeight="1" x14ac:dyDescent="0.25">
      <c r="A68" s="1">
        <v>1</v>
      </c>
      <c r="B68" s="27">
        <v>109</v>
      </c>
      <c r="C68" s="20" t="s">
        <v>513</v>
      </c>
      <c r="D68" s="20" t="s">
        <v>514</v>
      </c>
      <c r="E68" s="21" t="s">
        <v>515</v>
      </c>
      <c r="F68" s="20" t="s">
        <v>516</v>
      </c>
      <c r="G68" s="20" t="s">
        <v>73</v>
      </c>
      <c r="H68" s="22">
        <v>1</v>
      </c>
      <c r="I68" s="20" t="s">
        <v>456</v>
      </c>
      <c r="J68" s="20">
        <v>2001</v>
      </c>
      <c r="K68" s="20">
        <v>2002</v>
      </c>
      <c r="L68" s="20"/>
      <c r="M68" s="20"/>
      <c r="N68" s="20"/>
      <c r="O68" s="20"/>
      <c r="P68" s="20"/>
      <c r="Q68" s="20"/>
      <c r="R68" s="20"/>
      <c r="S68" s="20"/>
      <c r="T68" s="20"/>
      <c r="U68" s="20"/>
      <c r="V68" s="20"/>
      <c r="W68" s="20"/>
      <c r="X68" s="20"/>
      <c r="Y68" s="20"/>
      <c r="Z68" s="21"/>
      <c r="AA68" s="20"/>
      <c r="AB68" s="20"/>
      <c r="AC68" s="20"/>
      <c r="AD68" s="20"/>
      <c r="AE68" s="20"/>
      <c r="AF68" s="20"/>
      <c r="AG68" s="20"/>
      <c r="AH68" s="20"/>
      <c r="AI68" s="20"/>
      <c r="AJ68" s="20"/>
      <c r="AK68" s="20"/>
      <c r="AL68" s="20"/>
      <c r="AM68" s="20"/>
      <c r="AN68" s="20">
        <f t="shared" si="9"/>
        <v>0</v>
      </c>
      <c r="AO68" s="20">
        <f t="shared" si="13"/>
        <v>2</v>
      </c>
      <c r="AP68" s="24">
        <f t="shared" si="12"/>
        <v>2</v>
      </c>
      <c r="AQ68" s="20" t="s">
        <v>517</v>
      </c>
      <c r="AR68" s="20" t="s">
        <v>67</v>
      </c>
      <c r="AS68" s="20">
        <v>1</v>
      </c>
      <c r="AT68" s="20"/>
      <c r="AU68" s="20"/>
      <c r="AV68" s="20">
        <f t="shared" si="10"/>
        <v>0</v>
      </c>
      <c r="AW68" s="20">
        <f t="shared" si="3"/>
        <v>0</v>
      </c>
      <c r="AX68" s="20"/>
      <c r="AY68" s="20"/>
      <c r="AZ68" s="20"/>
      <c r="BA68" s="25" t="s">
        <v>518</v>
      </c>
      <c r="BB68" s="22"/>
      <c r="BC68" s="22"/>
      <c r="BD68" s="22"/>
      <c r="BE68" s="22"/>
      <c r="BF68" s="22"/>
      <c r="BG68" s="31" t="s">
        <v>519</v>
      </c>
      <c r="BH68" s="31"/>
      <c r="BI68" s="1"/>
    </row>
    <row r="69" spans="1:61" s="61" customFormat="1" ht="45" x14ac:dyDescent="0.25">
      <c r="A69" s="1">
        <v>1</v>
      </c>
      <c r="B69" s="27">
        <v>104</v>
      </c>
      <c r="C69" s="20" t="s">
        <v>520</v>
      </c>
      <c r="D69" s="20" t="s">
        <v>514</v>
      </c>
      <c r="E69" s="21" t="s">
        <v>521</v>
      </c>
      <c r="F69" s="20" t="s">
        <v>522</v>
      </c>
      <c r="G69" s="20" t="s">
        <v>73</v>
      </c>
      <c r="H69" s="22" t="s">
        <v>425</v>
      </c>
      <c r="I69" s="20" t="s">
        <v>523</v>
      </c>
      <c r="J69" s="20">
        <v>1999</v>
      </c>
      <c r="K69" s="20">
        <v>2002</v>
      </c>
      <c r="L69" s="20"/>
      <c r="M69" s="20"/>
      <c r="N69" s="20"/>
      <c r="O69" s="20"/>
      <c r="P69" s="20"/>
      <c r="Q69" s="20"/>
      <c r="R69" s="20"/>
      <c r="S69" s="20"/>
      <c r="T69" s="20"/>
      <c r="U69" s="20"/>
      <c r="V69" s="20"/>
      <c r="W69" s="20"/>
      <c r="X69" s="20"/>
      <c r="Y69" s="20"/>
      <c r="Z69" s="21"/>
      <c r="AA69" s="20"/>
      <c r="AB69" s="20"/>
      <c r="AC69" s="20"/>
      <c r="AD69" s="20"/>
      <c r="AE69" s="20"/>
      <c r="AF69" s="20"/>
      <c r="AG69" s="20"/>
      <c r="AH69" s="20"/>
      <c r="AI69" s="20"/>
      <c r="AJ69" s="20"/>
      <c r="AK69" s="20"/>
      <c r="AL69" s="20"/>
      <c r="AM69" s="20"/>
      <c r="AN69" s="20">
        <f t="shared" si="9"/>
        <v>0</v>
      </c>
      <c r="AO69" s="19">
        <f t="shared" si="13"/>
        <v>4</v>
      </c>
      <c r="AP69" s="24">
        <f t="shared" si="12"/>
        <v>4</v>
      </c>
      <c r="AQ69" s="20" t="s">
        <v>64</v>
      </c>
      <c r="AR69" s="20" t="s">
        <v>67</v>
      </c>
      <c r="AS69" s="20">
        <v>1</v>
      </c>
      <c r="AT69" s="20"/>
      <c r="AU69" s="20" t="s">
        <v>524</v>
      </c>
      <c r="AV69" s="20">
        <f t="shared" si="10"/>
        <v>0</v>
      </c>
      <c r="AW69" s="20">
        <f t="shared" si="3"/>
        <v>0</v>
      </c>
      <c r="AX69" s="20"/>
      <c r="AY69" s="20"/>
      <c r="AZ69" s="20"/>
      <c r="BA69" s="25" t="s">
        <v>525</v>
      </c>
      <c r="BB69" s="22"/>
      <c r="BC69" s="22"/>
      <c r="BD69" s="22"/>
      <c r="BE69" s="22"/>
      <c r="BF69" s="22"/>
      <c r="BG69" s="31" t="s">
        <v>526</v>
      </c>
      <c r="BH69" s="31"/>
      <c r="BI69" s="1"/>
    </row>
    <row r="70" spans="1:61" ht="30" x14ac:dyDescent="0.25">
      <c r="A70" s="1">
        <v>1</v>
      </c>
      <c r="B70" s="27">
        <v>45</v>
      </c>
      <c r="C70" s="20" t="s">
        <v>527</v>
      </c>
      <c r="D70" s="20" t="s">
        <v>514</v>
      </c>
      <c r="E70" s="21" t="s">
        <v>528</v>
      </c>
      <c r="F70" s="20" t="s">
        <v>529</v>
      </c>
      <c r="G70" s="20" t="s">
        <v>530</v>
      </c>
      <c r="H70" s="22" t="s">
        <v>425</v>
      </c>
      <c r="I70" s="20" t="s">
        <v>531</v>
      </c>
      <c r="J70" s="20">
        <v>2004</v>
      </c>
      <c r="K70" s="20">
        <v>2013</v>
      </c>
      <c r="L70" s="20"/>
      <c r="M70" s="20"/>
      <c r="N70" s="20"/>
      <c r="O70" s="20"/>
      <c r="P70" s="20"/>
      <c r="Q70" s="20"/>
      <c r="R70" s="20"/>
      <c r="S70" s="20"/>
      <c r="T70" s="20"/>
      <c r="U70" s="20"/>
      <c r="V70" s="20"/>
      <c r="W70" s="20"/>
      <c r="X70" s="20"/>
      <c r="Y70" s="20"/>
      <c r="Z70" s="21"/>
      <c r="AA70" s="20"/>
      <c r="AB70" s="20"/>
      <c r="AC70" s="20"/>
      <c r="AD70" s="20"/>
      <c r="AE70" s="20"/>
      <c r="AF70" s="20"/>
      <c r="AG70" s="20"/>
      <c r="AH70" s="20"/>
      <c r="AI70" s="20"/>
      <c r="AJ70" s="20"/>
      <c r="AK70" s="20"/>
      <c r="AL70" s="20"/>
      <c r="AM70" s="20"/>
      <c r="AN70" s="20">
        <f t="shared" si="9"/>
        <v>0</v>
      </c>
      <c r="AO70" s="19">
        <f t="shared" si="13"/>
        <v>10</v>
      </c>
      <c r="AP70" s="24">
        <f t="shared" si="12"/>
        <v>10</v>
      </c>
      <c r="AQ70" s="20" t="s">
        <v>64</v>
      </c>
      <c r="AR70" s="20" t="s">
        <v>67</v>
      </c>
      <c r="AS70" s="20">
        <v>1</v>
      </c>
      <c r="AT70" s="20"/>
      <c r="AU70" s="20"/>
      <c r="AV70" s="20">
        <f t="shared" si="10"/>
        <v>0</v>
      </c>
      <c r="AW70" s="20">
        <f t="shared" ref="AW70:AW81" si="14">AV70*2-AN70</f>
        <v>0</v>
      </c>
      <c r="AX70" s="20"/>
      <c r="AY70" s="20"/>
      <c r="AZ70" s="20"/>
      <c r="BA70" s="25" t="s">
        <v>532</v>
      </c>
      <c r="BB70" s="22"/>
      <c r="BC70" s="22"/>
      <c r="BD70" s="22"/>
      <c r="BE70" s="22"/>
      <c r="BF70" s="22"/>
      <c r="BG70" s="31" t="s">
        <v>533</v>
      </c>
      <c r="BH70" s="31"/>
    </row>
    <row r="71" spans="1:61" ht="45" x14ac:dyDescent="0.25">
      <c r="A71" s="1">
        <v>1</v>
      </c>
      <c r="B71" s="27">
        <v>42</v>
      </c>
      <c r="C71" s="20" t="s">
        <v>534</v>
      </c>
      <c r="D71" s="20" t="s">
        <v>535</v>
      </c>
      <c r="E71" s="21" t="s">
        <v>536</v>
      </c>
      <c r="F71" s="20" t="s">
        <v>537</v>
      </c>
      <c r="G71" s="20" t="s">
        <v>538</v>
      </c>
      <c r="H71" s="22">
        <v>2</v>
      </c>
      <c r="I71" s="20" t="s">
        <v>201</v>
      </c>
      <c r="J71" s="20">
        <v>2004</v>
      </c>
      <c r="K71" s="20">
        <v>2006</v>
      </c>
      <c r="L71" s="20"/>
      <c r="M71" s="20"/>
      <c r="N71" s="20"/>
      <c r="O71" s="20"/>
      <c r="P71" s="20"/>
      <c r="Q71" s="20"/>
      <c r="R71" s="20"/>
      <c r="S71" s="20"/>
      <c r="T71" s="20"/>
      <c r="U71" s="20"/>
      <c r="V71" s="20"/>
      <c r="W71" s="20"/>
      <c r="X71" s="20"/>
      <c r="Y71" s="20"/>
      <c r="Z71" s="21"/>
      <c r="AA71" s="20"/>
      <c r="AB71" s="20"/>
      <c r="AC71" s="20"/>
      <c r="AD71" s="20"/>
      <c r="AE71" s="20"/>
      <c r="AF71" s="20"/>
      <c r="AG71" s="20"/>
      <c r="AH71" s="20"/>
      <c r="AI71" s="20"/>
      <c r="AJ71" s="20"/>
      <c r="AK71" s="20"/>
      <c r="AL71" s="20"/>
      <c r="AM71" s="20"/>
      <c r="AN71" s="20">
        <f t="shared" si="9"/>
        <v>0</v>
      </c>
      <c r="AO71" s="19">
        <f t="shared" si="13"/>
        <v>3</v>
      </c>
      <c r="AP71" s="24">
        <f t="shared" si="12"/>
        <v>3</v>
      </c>
      <c r="AQ71" s="20" t="s">
        <v>539</v>
      </c>
      <c r="AR71" s="20"/>
      <c r="AS71" s="20"/>
      <c r="AT71" s="20"/>
      <c r="AU71" s="20"/>
      <c r="AV71" s="20">
        <f t="shared" si="10"/>
        <v>0</v>
      </c>
      <c r="AW71" s="20">
        <f t="shared" si="14"/>
        <v>0</v>
      </c>
      <c r="AX71" s="20"/>
      <c r="AY71" s="20"/>
      <c r="AZ71" s="20"/>
      <c r="BA71" s="25" t="s">
        <v>540</v>
      </c>
      <c r="BB71" s="22"/>
      <c r="BC71" s="22"/>
      <c r="BD71" s="22"/>
      <c r="BE71" s="22"/>
      <c r="BF71" s="22"/>
      <c r="BG71" s="31"/>
      <c r="BH71" s="31"/>
    </row>
    <row r="72" spans="1:61" ht="60" x14ac:dyDescent="0.25">
      <c r="A72" s="1">
        <v>1</v>
      </c>
      <c r="B72" s="39">
        <v>12</v>
      </c>
      <c r="C72" s="40" t="s">
        <v>534</v>
      </c>
      <c r="D72" s="20" t="s">
        <v>535</v>
      </c>
      <c r="E72" s="41" t="s">
        <v>541</v>
      </c>
      <c r="F72" s="40" t="s">
        <v>542</v>
      </c>
      <c r="G72" s="40" t="s">
        <v>543</v>
      </c>
      <c r="H72" s="40">
        <v>8</v>
      </c>
      <c r="I72" s="40" t="s">
        <v>348</v>
      </c>
      <c r="J72" s="40">
        <v>2002</v>
      </c>
      <c r="K72" s="40">
        <v>2006</v>
      </c>
      <c r="L72" s="40"/>
      <c r="M72" s="40"/>
      <c r="N72" s="40"/>
      <c r="O72" s="40"/>
      <c r="P72" s="40"/>
      <c r="Q72" s="40"/>
      <c r="R72" s="40"/>
      <c r="S72" s="40"/>
      <c r="T72" s="40"/>
      <c r="U72" s="40"/>
      <c r="V72" s="40"/>
      <c r="W72" s="40"/>
      <c r="X72" s="40"/>
      <c r="Y72" s="40"/>
      <c r="Z72" s="41"/>
      <c r="AA72" s="40"/>
      <c r="AB72" s="40"/>
      <c r="AC72" s="40"/>
      <c r="AD72" s="40"/>
      <c r="AE72" s="40"/>
      <c r="AF72" s="40"/>
      <c r="AG72" s="40"/>
      <c r="AH72" s="40"/>
      <c r="AI72" s="40"/>
      <c r="AJ72" s="40"/>
      <c r="AK72" s="40"/>
      <c r="AL72" s="40"/>
      <c r="AM72" s="40"/>
      <c r="AN72" s="20">
        <f t="shared" si="9"/>
        <v>0</v>
      </c>
      <c r="AO72" s="42">
        <f t="shared" si="13"/>
        <v>5</v>
      </c>
      <c r="AP72" s="24">
        <f t="shared" si="12"/>
        <v>5</v>
      </c>
      <c r="AQ72" s="40" t="s">
        <v>539</v>
      </c>
      <c r="AR72" s="40" t="s">
        <v>270</v>
      </c>
      <c r="AS72" s="40">
        <v>1</v>
      </c>
      <c r="AT72" s="40" t="s">
        <v>67</v>
      </c>
      <c r="AU72" s="40"/>
      <c r="AV72" s="20">
        <f t="shared" si="10"/>
        <v>0</v>
      </c>
      <c r="AW72" s="20">
        <f t="shared" si="14"/>
        <v>0</v>
      </c>
      <c r="AX72" s="40"/>
      <c r="AY72" s="40"/>
      <c r="AZ72" s="40"/>
      <c r="BA72" s="43" t="s">
        <v>544</v>
      </c>
      <c r="BB72" s="40" t="s">
        <v>67</v>
      </c>
      <c r="BC72" s="40">
        <v>1</v>
      </c>
      <c r="BD72" s="40">
        <v>1</v>
      </c>
      <c r="BE72" s="40" t="s">
        <v>545</v>
      </c>
      <c r="BF72" s="40"/>
      <c r="BG72" s="44" t="s">
        <v>546</v>
      </c>
      <c r="BH72" s="44" t="s">
        <v>547</v>
      </c>
    </row>
    <row r="73" spans="1:61" ht="45" x14ac:dyDescent="0.25">
      <c r="A73" s="1">
        <v>1</v>
      </c>
      <c r="B73" s="39">
        <v>2001</v>
      </c>
      <c r="C73" s="40" t="s">
        <v>534</v>
      </c>
      <c r="D73" s="20" t="s">
        <v>535</v>
      </c>
      <c r="E73" s="41" t="s">
        <v>548</v>
      </c>
      <c r="F73" s="40" t="s">
        <v>549</v>
      </c>
      <c r="G73" s="40" t="s">
        <v>550</v>
      </c>
      <c r="H73" s="40">
        <v>2</v>
      </c>
      <c r="I73" s="40">
        <v>-2000</v>
      </c>
      <c r="J73" s="40" t="s">
        <v>551</v>
      </c>
      <c r="K73" s="40">
        <v>2002</v>
      </c>
      <c r="L73" s="40"/>
      <c r="M73" s="40"/>
      <c r="N73" s="40">
        <v>1</v>
      </c>
      <c r="O73" s="40"/>
      <c r="P73" s="40"/>
      <c r="Q73" s="40"/>
      <c r="R73" s="40"/>
      <c r="S73" s="40"/>
      <c r="T73" s="40"/>
      <c r="U73" s="40"/>
      <c r="V73" s="40"/>
      <c r="W73" s="40"/>
      <c r="X73" s="40"/>
      <c r="Y73" s="40"/>
      <c r="Z73" s="41"/>
      <c r="AA73" s="40"/>
      <c r="AB73" s="40"/>
      <c r="AC73" s="40"/>
      <c r="AD73" s="40"/>
      <c r="AE73" s="40"/>
      <c r="AF73" s="40">
        <v>1</v>
      </c>
      <c r="AG73" s="40"/>
      <c r="AH73" s="40"/>
      <c r="AI73" s="40"/>
      <c r="AJ73" s="40"/>
      <c r="AK73" s="40"/>
      <c r="AL73" s="40"/>
      <c r="AM73" s="40"/>
      <c r="AN73" s="20">
        <f t="shared" si="9"/>
        <v>2</v>
      </c>
      <c r="AO73" s="42" t="e">
        <f t="shared" si="13"/>
        <v>#VALUE!</v>
      </c>
      <c r="AP73" s="24"/>
      <c r="AQ73" s="40" t="s">
        <v>539</v>
      </c>
      <c r="AR73" s="40"/>
      <c r="AS73" s="40"/>
      <c r="AT73" s="40" t="s">
        <v>67</v>
      </c>
      <c r="AU73" s="40" t="s">
        <v>67</v>
      </c>
      <c r="AV73" s="20">
        <f t="shared" si="10"/>
        <v>1</v>
      </c>
      <c r="AW73" s="20">
        <f t="shared" si="14"/>
        <v>0</v>
      </c>
      <c r="AX73" s="40" t="s">
        <v>552</v>
      </c>
      <c r="AY73" s="40">
        <v>1</v>
      </c>
      <c r="AZ73" s="40" t="s">
        <v>553</v>
      </c>
      <c r="BA73" s="43" t="s">
        <v>554</v>
      </c>
      <c r="BB73" s="40" t="s">
        <v>67</v>
      </c>
      <c r="BC73" s="40">
        <v>1</v>
      </c>
      <c r="BD73" s="40">
        <v>1</v>
      </c>
      <c r="BE73" s="40" t="s">
        <v>545</v>
      </c>
      <c r="BF73" s="40"/>
      <c r="BG73" s="44" t="s">
        <v>555</v>
      </c>
      <c r="BH73" s="44" t="s">
        <v>556</v>
      </c>
    </row>
    <row r="74" spans="1:61" s="34" customFormat="1" ht="60" x14ac:dyDescent="0.25">
      <c r="A74" s="1">
        <v>1</v>
      </c>
      <c r="B74" s="39">
        <v>2002</v>
      </c>
      <c r="C74" s="40" t="s">
        <v>534</v>
      </c>
      <c r="D74" s="20" t="s">
        <v>535</v>
      </c>
      <c r="E74" s="41" t="s">
        <v>557</v>
      </c>
      <c r="F74" s="40" t="s">
        <v>558</v>
      </c>
      <c r="G74" s="40" t="s">
        <v>559</v>
      </c>
      <c r="H74" s="40">
        <v>6</v>
      </c>
      <c r="I74" s="32">
        <v>2009</v>
      </c>
      <c r="J74" s="40">
        <v>2009</v>
      </c>
      <c r="K74" s="40">
        <v>2009</v>
      </c>
      <c r="L74" s="40"/>
      <c r="M74" s="40"/>
      <c r="N74" s="40"/>
      <c r="O74" s="40"/>
      <c r="P74" s="40"/>
      <c r="Q74" s="40"/>
      <c r="R74" s="40"/>
      <c r="S74" s="40"/>
      <c r="T74" s="40"/>
      <c r="U74" s="40">
        <v>1</v>
      </c>
      <c r="V74" s="40"/>
      <c r="W74" s="40"/>
      <c r="X74" s="40"/>
      <c r="Y74" s="40"/>
      <c r="Z74" s="41"/>
      <c r="AA74" s="40"/>
      <c r="AB74" s="40"/>
      <c r="AC74" s="40"/>
      <c r="AD74" s="40"/>
      <c r="AE74" s="40"/>
      <c r="AF74" s="40"/>
      <c r="AG74" s="40"/>
      <c r="AH74" s="40"/>
      <c r="AI74" s="40">
        <v>1</v>
      </c>
      <c r="AJ74" s="40"/>
      <c r="AK74" s="40"/>
      <c r="AL74" s="40"/>
      <c r="AM74" s="40"/>
      <c r="AN74" s="20">
        <f t="shared" si="9"/>
        <v>2</v>
      </c>
      <c r="AO74" s="42">
        <f t="shared" si="13"/>
        <v>1</v>
      </c>
      <c r="AP74" s="24">
        <f>IF(AO74="#VALUE!","", AO74)</f>
        <v>1</v>
      </c>
      <c r="AQ74" s="40" t="s">
        <v>64</v>
      </c>
      <c r="AR74" s="40" t="s">
        <v>67</v>
      </c>
      <c r="AS74" s="40">
        <v>1</v>
      </c>
      <c r="AT74" s="40" t="s">
        <v>67</v>
      </c>
      <c r="AU74" s="40" t="s">
        <v>67</v>
      </c>
      <c r="AV74" s="20">
        <f t="shared" si="10"/>
        <v>1</v>
      </c>
      <c r="AW74" s="20">
        <f t="shared" si="14"/>
        <v>0</v>
      </c>
      <c r="AX74" s="40" t="s">
        <v>560</v>
      </c>
      <c r="AY74" s="40">
        <v>0</v>
      </c>
      <c r="AZ74" s="40">
        <v>2009</v>
      </c>
      <c r="BA74" s="74" t="s">
        <v>561</v>
      </c>
      <c r="BB74" s="40" t="s">
        <v>67</v>
      </c>
      <c r="BC74" s="40">
        <v>1</v>
      </c>
      <c r="BD74" s="40">
        <v>1</v>
      </c>
      <c r="BE74" s="40"/>
      <c r="BF74" s="40"/>
      <c r="BG74" s="44" t="s">
        <v>562</v>
      </c>
      <c r="BH74" s="44" t="s">
        <v>563</v>
      </c>
    </row>
    <row r="75" spans="1:61" s="34" customFormat="1" ht="60" x14ac:dyDescent="0.25">
      <c r="A75" s="1">
        <v>1</v>
      </c>
      <c r="B75" s="39">
        <v>2003</v>
      </c>
      <c r="C75" s="40" t="s">
        <v>534</v>
      </c>
      <c r="D75" s="20" t="s">
        <v>535</v>
      </c>
      <c r="E75" s="41" t="s">
        <v>564</v>
      </c>
      <c r="F75" s="40" t="s">
        <v>565</v>
      </c>
      <c r="G75" s="40" t="s">
        <v>566</v>
      </c>
      <c r="H75" s="40">
        <v>3</v>
      </c>
      <c r="I75" s="40" t="s">
        <v>567</v>
      </c>
      <c r="J75" s="40">
        <v>2004</v>
      </c>
      <c r="K75" s="40">
        <v>2006</v>
      </c>
      <c r="L75" s="40"/>
      <c r="M75" s="40"/>
      <c r="N75" s="40"/>
      <c r="O75" s="40"/>
      <c r="P75" s="40"/>
      <c r="Q75" s="40"/>
      <c r="R75" s="40">
        <v>1</v>
      </c>
      <c r="S75" s="40"/>
      <c r="T75" s="40"/>
      <c r="U75" s="40"/>
      <c r="V75" s="40"/>
      <c r="W75" s="40"/>
      <c r="X75" s="40"/>
      <c r="Y75" s="40"/>
      <c r="Z75" s="41"/>
      <c r="AA75" s="40"/>
      <c r="AB75" s="40"/>
      <c r="AC75" s="40"/>
      <c r="AD75" s="40"/>
      <c r="AE75" s="40"/>
      <c r="AF75" s="40"/>
      <c r="AG75" s="40">
        <v>1</v>
      </c>
      <c r="AH75" s="40"/>
      <c r="AI75" s="40"/>
      <c r="AJ75" s="40"/>
      <c r="AK75" s="40"/>
      <c r="AL75" s="40"/>
      <c r="AM75" s="40"/>
      <c r="AN75" s="20">
        <f t="shared" si="9"/>
        <v>2</v>
      </c>
      <c r="AO75" s="40"/>
      <c r="AP75" s="24"/>
      <c r="AQ75" s="40" t="s">
        <v>539</v>
      </c>
      <c r="AR75" s="40" t="s">
        <v>67</v>
      </c>
      <c r="AS75" s="40">
        <v>1</v>
      </c>
      <c r="AT75" s="40" t="s">
        <v>67</v>
      </c>
      <c r="AU75" s="40" t="s">
        <v>67</v>
      </c>
      <c r="AV75" s="20">
        <f t="shared" si="10"/>
        <v>1</v>
      </c>
      <c r="AW75" s="20">
        <f t="shared" si="14"/>
        <v>0</v>
      </c>
      <c r="AX75" s="40" t="s">
        <v>568</v>
      </c>
      <c r="AY75" s="40">
        <v>1</v>
      </c>
      <c r="AZ75" s="40" t="s">
        <v>97</v>
      </c>
      <c r="BA75" s="43" t="s">
        <v>569</v>
      </c>
      <c r="BB75" s="40" t="s">
        <v>67</v>
      </c>
      <c r="BC75" s="40">
        <v>1</v>
      </c>
      <c r="BD75" s="40">
        <v>1</v>
      </c>
      <c r="BE75" s="40" t="s">
        <v>570</v>
      </c>
      <c r="BF75" s="40"/>
      <c r="BG75" s="71" t="s">
        <v>571</v>
      </c>
      <c r="BH75" s="71"/>
    </row>
    <row r="76" spans="1:61" s="34" customFormat="1" ht="60" x14ac:dyDescent="0.25">
      <c r="A76" s="1">
        <v>1</v>
      </c>
      <c r="B76" s="39">
        <v>99</v>
      </c>
      <c r="C76" s="40" t="s">
        <v>534</v>
      </c>
      <c r="D76" s="20" t="s">
        <v>535</v>
      </c>
      <c r="E76" s="41" t="s">
        <v>572</v>
      </c>
      <c r="F76" s="40" t="s">
        <v>558</v>
      </c>
      <c r="G76" s="40" t="s">
        <v>573</v>
      </c>
      <c r="H76" s="40">
        <v>5</v>
      </c>
      <c r="I76" s="40">
        <v>2004</v>
      </c>
      <c r="J76" s="40">
        <v>2004</v>
      </c>
      <c r="K76" s="40">
        <v>2004</v>
      </c>
      <c r="L76" s="40"/>
      <c r="M76" s="40"/>
      <c r="N76" s="40"/>
      <c r="O76" s="40"/>
      <c r="P76" s="40">
        <v>1</v>
      </c>
      <c r="Q76" s="40"/>
      <c r="R76" s="40"/>
      <c r="S76" s="40"/>
      <c r="T76" s="40"/>
      <c r="U76" s="40"/>
      <c r="V76" s="40"/>
      <c r="W76" s="40"/>
      <c r="X76" s="40"/>
      <c r="Y76" s="40"/>
      <c r="Z76" s="41"/>
      <c r="AA76" s="40"/>
      <c r="AB76" s="40"/>
      <c r="AC76" s="40"/>
      <c r="AD76" s="40">
        <v>1</v>
      </c>
      <c r="AE76" s="40"/>
      <c r="AF76" s="40"/>
      <c r="AG76" s="40"/>
      <c r="AH76" s="40"/>
      <c r="AI76" s="40"/>
      <c r="AJ76" s="40"/>
      <c r="AK76" s="40"/>
      <c r="AL76" s="40"/>
      <c r="AM76" s="40"/>
      <c r="AN76" s="20">
        <f t="shared" si="9"/>
        <v>2</v>
      </c>
      <c r="AO76" s="42">
        <f t="shared" ref="AO76:AO81" si="15">K76-J76+1</f>
        <v>1</v>
      </c>
      <c r="AP76" s="24">
        <f t="shared" ref="AP76:AP81" si="16">IF(AO76="#VALUE!","", AO76)</f>
        <v>1</v>
      </c>
      <c r="AQ76" s="40" t="s">
        <v>574</v>
      </c>
      <c r="AR76" s="40"/>
      <c r="AS76" s="40"/>
      <c r="AT76" s="40" t="s">
        <v>575</v>
      </c>
      <c r="AU76" s="40" t="s">
        <v>67</v>
      </c>
      <c r="AV76" s="20">
        <f t="shared" si="10"/>
        <v>1</v>
      </c>
      <c r="AW76" s="20">
        <f t="shared" si="14"/>
        <v>0</v>
      </c>
      <c r="AX76" s="40" t="s">
        <v>576</v>
      </c>
      <c r="AY76" s="40">
        <v>1</v>
      </c>
      <c r="AZ76" s="40" t="s">
        <v>577</v>
      </c>
      <c r="BA76" s="43" t="s">
        <v>578</v>
      </c>
      <c r="BB76" s="40" t="s">
        <v>67</v>
      </c>
      <c r="BC76" s="40">
        <v>1</v>
      </c>
      <c r="BD76" s="40">
        <v>1</v>
      </c>
      <c r="BE76" s="40" t="s">
        <v>570</v>
      </c>
      <c r="BF76" s="40"/>
      <c r="BG76" s="44" t="s">
        <v>579</v>
      </c>
      <c r="BH76" s="44"/>
    </row>
    <row r="77" spans="1:61" s="34" customFormat="1" ht="45" x14ac:dyDescent="0.25">
      <c r="A77" s="1">
        <v>1</v>
      </c>
      <c r="B77" s="27">
        <v>33</v>
      </c>
      <c r="C77" s="20" t="s">
        <v>580</v>
      </c>
      <c r="D77" s="20" t="s">
        <v>535</v>
      </c>
      <c r="E77" s="21" t="s">
        <v>581</v>
      </c>
      <c r="F77" s="20" t="s">
        <v>582</v>
      </c>
      <c r="G77" s="20" t="s">
        <v>73</v>
      </c>
      <c r="H77" s="22">
        <v>2</v>
      </c>
      <c r="I77" s="20" t="s">
        <v>583</v>
      </c>
      <c r="J77" s="20">
        <v>2010</v>
      </c>
      <c r="K77" s="20">
        <v>2011</v>
      </c>
      <c r="L77" s="20"/>
      <c r="M77" s="20"/>
      <c r="N77" s="20"/>
      <c r="O77" s="20"/>
      <c r="P77" s="20"/>
      <c r="Q77" s="20"/>
      <c r="R77" s="20"/>
      <c r="S77" s="20"/>
      <c r="T77" s="20"/>
      <c r="U77" s="20"/>
      <c r="V77" s="20"/>
      <c r="W77" s="20"/>
      <c r="X77" s="20"/>
      <c r="Y77" s="20"/>
      <c r="Z77" s="21"/>
      <c r="AA77" s="20"/>
      <c r="AB77" s="20"/>
      <c r="AC77" s="20"/>
      <c r="AD77" s="20"/>
      <c r="AE77" s="20"/>
      <c r="AF77" s="20"/>
      <c r="AG77" s="20"/>
      <c r="AH77" s="20"/>
      <c r="AI77" s="20"/>
      <c r="AJ77" s="20"/>
      <c r="AK77" s="20"/>
      <c r="AL77" s="20"/>
      <c r="AM77" s="20"/>
      <c r="AN77" s="20">
        <f t="shared" si="9"/>
        <v>0</v>
      </c>
      <c r="AO77" s="19">
        <f t="shared" si="15"/>
        <v>2</v>
      </c>
      <c r="AP77" s="24">
        <f t="shared" si="16"/>
        <v>2</v>
      </c>
      <c r="AQ77" s="20" t="s">
        <v>56</v>
      </c>
      <c r="AR77" s="20"/>
      <c r="AS77" s="20"/>
      <c r="AT77" s="20"/>
      <c r="AU77" s="20"/>
      <c r="AV77" s="20">
        <f t="shared" si="10"/>
        <v>0</v>
      </c>
      <c r="AW77" s="20">
        <f t="shared" si="14"/>
        <v>0</v>
      </c>
      <c r="AX77" s="20"/>
      <c r="AY77" s="20"/>
      <c r="AZ77" s="20"/>
      <c r="BA77" s="25" t="s">
        <v>584</v>
      </c>
      <c r="BB77" s="22"/>
      <c r="BC77" s="22"/>
      <c r="BD77" s="22"/>
      <c r="BE77" s="22"/>
      <c r="BF77" s="22"/>
      <c r="BG77" s="31"/>
      <c r="BH77" s="31"/>
    </row>
    <row r="78" spans="1:61" s="34" customFormat="1" ht="45" x14ac:dyDescent="0.25">
      <c r="A78" s="1">
        <v>1</v>
      </c>
      <c r="B78" s="27">
        <v>56</v>
      </c>
      <c r="C78" s="20" t="s">
        <v>580</v>
      </c>
      <c r="D78" s="20" t="s">
        <v>535</v>
      </c>
      <c r="E78" s="21" t="s">
        <v>585</v>
      </c>
      <c r="F78" s="20" t="s">
        <v>586</v>
      </c>
      <c r="G78" s="20" t="s">
        <v>186</v>
      </c>
      <c r="H78" s="22">
        <v>2</v>
      </c>
      <c r="I78" s="20">
        <v>2002</v>
      </c>
      <c r="J78" s="20">
        <v>2002</v>
      </c>
      <c r="K78" s="20">
        <v>2002</v>
      </c>
      <c r="L78" s="20"/>
      <c r="M78" s="20"/>
      <c r="N78" s="20">
        <v>1</v>
      </c>
      <c r="O78" s="20"/>
      <c r="P78" s="20"/>
      <c r="Q78" s="20"/>
      <c r="R78" s="20"/>
      <c r="S78" s="20"/>
      <c r="T78" s="20"/>
      <c r="U78" s="20"/>
      <c r="V78" s="20"/>
      <c r="W78" s="20"/>
      <c r="X78" s="20"/>
      <c r="Y78" s="20"/>
      <c r="Z78" s="21"/>
      <c r="AA78" s="20"/>
      <c r="AB78" s="20"/>
      <c r="AC78" s="20"/>
      <c r="AD78" s="20"/>
      <c r="AE78" s="20"/>
      <c r="AF78" s="20"/>
      <c r="AG78" s="20"/>
      <c r="AH78" s="20"/>
      <c r="AI78" s="20"/>
      <c r="AJ78" s="20">
        <v>1</v>
      </c>
      <c r="AK78" s="20"/>
      <c r="AL78" s="20"/>
      <c r="AM78" s="20"/>
      <c r="AN78" s="20">
        <f t="shared" si="9"/>
        <v>2</v>
      </c>
      <c r="AO78" s="19">
        <f t="shared" si="15"/>
        <v>1</v>
      </c>
      <c r="AP78" s="24">
        <f t="shared" si="16"/>
        <v>1</v>
      </c>
      <c r="AQ78" s="20" t="s">
        <v>56</v>
      </c>
      <c r="AR78" s="20"/>
      <c r="AS78" s="20"/>
      <c r="AT78" s="20"/>
      <c r="AU78" s="20" t="s">
        <v>67</v>
      </c>
      <c r="AV78" s="20">
        <f t="shared" si="10"/>
        <v>1</v>
      </c>
      <c r="AW78" s="20">
        <f t="shared" si="14"/>
        <v>0</v>
      </c>
      <c r="AX78" s="20" t="s">
        <v>587</v>
      </c>
      <c r="AY78" s="20">
        <v>1</v>
      </c>
      <c r="AZ78" s="20" t="s">
        <v>588</v>
      </c>
      <c r="BA78" s="25" t="s">
        <v>589</v>
      </c>
      <c r="BB78" s="22"/>
      <c r="BC78" s="22"/>
      <c r="BD78" s="22"/>
      <c r="BE78" s="22"/>
      <c r="BF78" s="22"/>
      <c r="BG78" s="31" t="s">
        <v>590</v>
      </c>
      <c r="BH78" s="31"/>
    </row>
    <row r="79" spans="1:61" ht="45" x14ac:dyDescent="0.25">
      <c r="A79" s="1">
        <v>1</v>
      </c>
      <c r="B79" s="27">
        <v>68</v>
      </c>
      <c r="C79" s="20" t="s">
        <v>591</v>
      </c>
      <c r="D79" s="20" t="s">
        <v>535</v>
      </c>
      <c r="E79" s="21" t="s">
        <v>592</v>
      </c>
      <c r="F79" s="20" t="s">
        <v>593</v>
      </c>
      <c r="G79" s="20" t="s">
        <v>594</v>
      </c>
      <c r="H79" s="22">
        <v>12</v>
      </c>
      <c r="I79" s="20" t="s">
        <v>348</v>
      </c>
      <c r="J79" s="20">
        <v>2002</v>
      </c>
      <c r="K79" s="20">
        <v>2006</v>
      </c>
      <c r="L79" s="20"/>
      <c r="M79" s="20"/>
      <c r="N79" s="20"/>
      <c r="O79" s="20"/>
      <c r="P79" s="20"/>
      <c r="Q79" s="20"/>
      <c r="R79" s="20"/>
      <c r="S79" s="20"/>
      <c r="T79" s="20"/>
      <c r="U79" s="20"/>
      <c r="V79" s="20"/>
      <c r="W79" s="20"/>
      <c r="X79" s="20"/>
      <c r="Y79" s="20"/>
      <c r="Z79" s="21"/>
      <c r="AA79" s="20"/>
      <c r="AB79" s="20"/>
      <c r="AC79" s="20"/>
      <c r="AD79" s="20"/>
      <c r="AE79" s="20"/>
      <c r="AF79" s="20"/>
      <c r="AG79" s="20"/>
      <c r="AH79" s="20"/>
      <c r="AI79" s="20"/>
      <c r="AJ79" s="20"/>
      <c r="AK79" s="20"/>
      <c r="AL79" s="20"/>
      <c r="AM79" s="20"/>
      <c r="AN79" s="20">
        <f t="shared" si="9"/>
        <v>0</v>
      </c>
      <c r="AO79" s="19">
        <f t="shared" si="15"/>
        <v>5</v>
      </c>
      <c r="AP79" s="24">
        <f t="shared" si="16"/>
        <v>5</v>
      </c>
      <c r="AQ79" s="20" t="s">
        <v>574</v>
      </c>
      <c r="AR79" s="20"/>
      <c r="AS79" s="20"/>
      <c r="AT79" s="20"/>
      <c r="AU79" s="20" t="s">
        <v>75</v>
      </c>
      <c r="AV79" s="20">
        <f t="shared" si="10"/>
        <v>0</v>
      </c>
      <c r="AW79" s="20">
        <f t="shared" si="14"/>
        <v>0</v>
      </c>
      <c r="AX79" s="22"/>
      <c r="AY79" s="20"/>
      <c r="AZ79" s="20"/>
      <c r="BA79" s="25" t="s">
        <v>595</v>
      </c>
      <c r="BB79" s="22"/>
      <c r="BC79" s="22"/>
      <c r="BD79" s="22"/>
      <c r="BE79" s="22"/>
      <c r="BF79" s="22"/>
      <c r="BG79" s="31" t="s">
        <v>596</v>
      </c>
      <c r="BH79" s="31"/>
    </row>
    <row r="80" spans="1:61" ht="90" x14ac:dyDescent="0.25">
      <c r="A80" s="1">
        <v>1</v>
      </c>
      <c r="B80" s="27">
        <v>19</v>
      </c>
      <c r="C80" s="20" t="s">
        <v>597</v>
      </c>
      <c r="D80" s="20" t="s">
        <v>535</v>
      </c>
      <c r="E80" s="21" t="s">
        <v>598</v>
      </c>
      <c r="F80" s="20" t="s">
        <v>599</v>
      </c>
      <c r="G80" s="20" t="s">
        <v>53</v>
      </c>
      <c r="H80" s="22">
        <v>7</v>
      </c>
      <c r="I80" s="20" t="s">
        <v>600</v>
      </c>
      <c r="J80" s="20">
        <v>1999</v>
      </c>
      <c r="K80" s="20">
        <v>2012</v>
      </c>
      <c r="L80" s="20"/>
      <c r="M80" s="20"/>
      <c r="N80" s="20"/>
      <c r="O80" s="20"/>
      <c r="P80" s="20"/>
      <c r="Q80" s="20"/>
      <c r="R80" s="20"/>
      <c r="S80" s="20"/>
      <c r="T80" s="20"/>
      <c r="U80" s="20"/>
      <c r="V80" s="20"/>
      <c r="W80" s="20"/>
      <c r="X80" s="20"/>
      <c r="Y80" s="20"/>
      <c r="Z80" s="21"/>
      <c r="AA80" s="20"/>
      <c r="AB80" s="20"/>
      <c r="AC80" s="20"/>
      <c r="AD80" s="20"/>
      <c r="AE80" s="20"/>
      <c r="AF80" s="20"/>
      <c r="AG80" s="20"/>
      <c r="AH80" s="20"/>
      <c r="AI80" s="20"/>
      <c r="AJ80" s="20"/>
      <c r="AK80" s="20"/>
      <c r="AL80" s="20"/>
      <c r="AM80" s="20"/>
      <c r="AN80" s="20">
        <f t="shared" si="9"/>
        <v>0</v>
      </c>
      <c r="AO80" s="19">
        <f t="shared" si="15"/>
        <v>14</v>
      </c>
      <c r="AP80" s="24">
        <f t="shared" si="16"/>
        <v>14</v>
      </c>
      <c r="AQ80" s="20" t="s">
        <v>64</v>
      </c>
      <c r="AR80" s="20"/>
      <c r="AS80" s="20"/>
      <c r="AT80" s="20"/>
      <c r="AU80" s="20"/>
      <c r="AV80" s="20">
        <f t="shared" si="10"/>
        <v>0</v>
      </c>
      <c r="AW80" s="20">
        <f t="shared" si="14"/>
        <v>0</v>
      </c>
      <c r="AX80" s="20"/>
      <c r="AY80" s="20"/>
      <c r="AZ80" s="20"/>
      <c r="BA80" s="25" t="s">
        <v>601</v>
      </c>
      <c r="BB80" s="22"/>
      <c r="BC80" s="22"/>
      <c r="BD80" s="22"/>
      <c r="BE80" s="22"/>
      <c r="BF80" s="22"/>
      <c r="BG80" s="31" t="s">
        <v>602</v>
      </c>
      <c r="BH80" s="31"/>
    </row>
    <row r="81" spans="1:62" ht="60" x14ac:dyDescent="0.25">
      <c r="A81" s="1">
        <v>1</v>
      </c>
      <c r="B81" s="27">
        <v>21</v>
      </c>
      <c r="C81" s="20" t="s">
        <v>603</v>
      </c>
      <c r="D81" s="20" t="s">
        <v>535</v>
      </c>
      <c r="E81" s="21" t="s">
        <v>604</v>
      </c>
      <c r="F81" s="20" t="s">
        <v>605</v>
      </c>
      <c r="G81" s="20" t="s">
        <v>606</v>
      </c>
      <c r="H81" s="22">
        <v>25</v>
      </c>
      <c r="I81" s="23" t="s">
        <v>607</v>
      </c>
      <c r="J81" s="20">
        <v>2007</v>
      </c>
      <c r="K81" s="23">
        <v>2014</v>
      </c>
      <c r="L81" s="20"/>
      <c r="M81" s="20"/>
      <c r="N81" s="20"/>
      <c r="O81" s="20"/>
      <c r="P81" s="20"/>
      <c r="Q81" s="20"/>
      <c r="R81" s="20"/>
      <c r="S81" s="20"/>
      <c r="T81" s="20"/>
      <c r="U81" s="20"/>
      <c r="V81" s="20"/>
      <c r="W81" s="20"/>
      <c r="X81" s="20"/>
      <c r="Y81" s="20"/>
      <c r="Z81" s="21"/>
      <c r="AA81" s="20"/>
      <c r="AB81" s="20"/>
      <c r="AC81" s="20"/>
      <c r="AD81" s="20"/>
      <c r="AE81" s="20"/>
      <c r="AF81" s="20"/>
      <c r="AG81" s="20"/>
      <c r="AH81" s="20"/>
      <c r="AI81" s="20"/>
      <c r="AJ81" s="20"/>
      <c r="AK81" s="20"/>
      <c r="AL81" s="20"/>
      <c r="AM81" s="20"/>
      <c r="AN81" s="20">
        <f t="shared" si="9"/>
        <v>0</v>
      </c>
      <c r="AO81" s="19">
        <f t="shared" si="15"/>
        <v>8</v>
      </c>
      <c r="AP81" s="24">
        <f t="shared" si="16"/>
        <v>8</v>
      </c>
      <c r="AQ81" s="20"/>
      <c r="AR81" s="20" t="s">
        <v>608</v>
      </c>
      <c r="AS81" s="20">
        <v>1</v>
      </c>
      <c r="AT81" s="20"/>
      <c r="AU81" s="20"/>
      <c r="AV81" s="20">
        <f t="shared" si="10"/>
        <v>0</v>
      </c>
      <c r="AW81" s="20">
        <f t="shared" si="14"/>
        <v>0</v>
      </c>
      <c r="AX81" s="20"/>
      <c r="AY81" s="20"/>
      <c r="AZ81" s="20"/>
      <c r="BA81" s="25" t="s">
        <v>609</v>
      </c>
      <c r="BB81" s="22"/>
      <c r="BC81" s="22"/>
      <c r="BD81" s="22"/>
      <c r="BE81" s="22"/>
      <c r="BF81" s="22"/>
      <c r="BG81" s="31" t="s">
        <v>610</v>
      </c>
      <c r="BH81" s="31"/>
    </row>
    <row r="82" spans="1:62" x14ac:dyDescent="0.25">
      <c r="B82" s="75"/>
      <c r="C82" s="75"/>
      <c r="D82" s="75"/>
      <c r="E82" s="76"/>
      <c r="F82" s="75"/>
      <c r="G82" s="75"/>
      <c r="H82" s="75"/>
      <c r="I82" s="75"/>
      <c r="J82" s="75"/>
      <c r="K82" s="75"/>
      <c r="L82" s="75">
        <f t="shared" ref="L82:AM82" si="17">SUM(L83:L137)</f>
        <v>0</v>
      </c>
      <c r="M82" s="75">
        <f t="shared" si="17"/>
        <v>0</v>
      </c>
      <c r="N82" s="75">
        <f t="shared" si="17"/>
        <v>0</v>
      </c>
      <c r="O82" s="75">
        <f t="shared" si="17"/>
        <v>0</v>
      </c>
      <c r="P82" s="75">
        <f t="shared" si="17"/>
        <v>0</v>
      </c>
      <c r="Q82" s="75">
        <f t="shared" si="17"/>
        <v>0</v>
      </c>
      <c r="R82" s="75">
        <f t="shared" si="17"/>
        <v>0</v>
      </c>
      <c r="S82" s="75">
        <f t="shared" si="17"/>
        <v>0</v>
      </c>
      <c r="T82" s="75">
        <f t="shared" si="17"/>
        <v>0</v>
      </c>
      <c r="U82" s="75">
        <f t="shared" si="17"/>
        <v>0</v>
      </c>
      <c r="V82" s="75">
        <f t="shared" si="17"/>
        <v>0</v>
      </c>
      <c r="W82" s="75">
        <f t="shared" si="17"/>
        <v>0</v>
      </c>
      <c r="X82" s="75">
        <f t="shared" si="17"/>
        <v>0</v>
      </c>
      <c r="Y82" s="75">
        <f t="shared" si="17"/>
        <v>0</v>
      </c>
      <c r="Z82" s="77">
        <f t="shared" si="17"/>
        <v>0</v>
      </c>
      <c r="AA82" s="75">
        <f t="shared" si="17"/>
        <v>0</v>
      </c>
      <c r="AB82" s="75">
        <f t="shared" si="17"/>
        <v>0</v>
      </c>
      <c r="AC82" s="75">
        <f t="shared" si="17"/>
        <v>0</v>
      </c>
      <c r="AD82" s="75">
        <f t="shared" si="17"/>
        <v>0</v>
      </c>
      <c r="AE82" s="75">
        <f t="shared" si="17"/>
        <v>0</v>
      </c>
      <c r="AF82" s="75">
        <f t="shared" si="17"/>
        <v>0</v>
      </c>
      <c r="AG82" s="75">
        <f t="shared" si="17"/>
        <v>0</v>
      </c>
      <c r="AH82" s="75">
        <f t="shared" si="17"/>
        <v>0</v>
      </c>
      <c r="AI82" s="75">
        <f t="shared" si="17"/>
        <v>0</v>
      </c>
      <c r="AJ82" s="75">
        <f t="shared" si="17"/>
        <v>0</v>
      </c>
      <c r="AK82" s="75">
        <f t="shared" si="17"/>
        <v>0</v>
      </c>
      <c r="AL82" s="75">
        <f t="shared" si="17"/>
        <v>0</v>
      </c>
      <c r="AM82" s="75">
        <f t="shared" si="17"/>
        <v>0</v>
      </c>
      <c r="AN82" s="75"/>
      <c r="AO82" s="75"/>
      <c r="AP82" s="75"/>
      <c r="AQ82" s="75"/>
      <c r="AR82" s="75"/>
      <c r="AS82" s="75">
        <f>SUM(AS83:AS137)</f>
        <v>0</v>
      </c>
      <c r="AT82" s="75"/>
      <c r="AU82" s="75"/>
      <c r="AV82" s="75">
        <f>SUM(AV83:AV137)</f>
        <v>0</v>
      </c>
      <c r="AW82" s="75"/>
      <c r="AX82" s="75"/>
      <c r="AY82" s="75"/>
      <c r="AZ82" s="75"/>
      <c r="BA82" s="78"/>
      <c r="BB82" s="75"/>
      <c r="BC82" s="75">
        <f>SUM(BC83:BC137)</f>
        <v>0</v>
      </c>
      <c r="BD82" s="75"/>
      <c r="BE82" s="75"/>
      <c r="BF82" s="75"/>
      <c r="BG82" s="79"/>
      <c r="BH82" s="79"/>
    </row>
    <row r="84" spans="1:62" ht="29.25" thickBot="1" x14ac:dyDescent="0.3">
      <c r="K84" s="16" t="s">
        <v>14</v>
      </c>
      <c r="L84" s="80"/>
      <c r="M84" s="80"/>
      <c r="N84" s="80"/>
      <c r="O84" s="80"/>
      <c r="P84" s="80"/>
      <c r="Q84" s="80"/>
      <c r="R84" s="80"/>
      <c r="S84" s="80"/>
      <c r="T84" s="80"/>
      <c r="U84" s="80"/>
      <c r="V84" s="80"/>
      <c r="W84" s="80"/>
      <c r="X84" s="80"/>
      <c r="Y84" s="80"/>
      <c r="Z84" s="81"/>
      <c r="AA84" s="80"/>
      <c r="AB84" s="80"/>
      <c r="AC84" s="80"/>
      <c r="AD84" s="80"/>
      <c r="AE84" s="80"/>
      <c r="AF84" s="80"/>
      <c r="AG84" s="80"/>
      <c r="AH84" s="80"/>
      <c r="AI84" s="80"/>
      <c r="AJ84" s="80"/>
      <c r="AK84" s="80"/>
      <c r="AL84" s="80"/>
      <c r="AM84" s="80"/>
      <c r="AN84" s="80"/>
      <c r="AO84" s="1" t="s">
        <v>4</v>
      </c>
      <c r="AP84" s="10" t="s">
        <v>611</v>
      </c>
      <c r="AQ84" s="10" t="s">
        <v>612</v>
      </c>
    </row>
    <row r="85" spans="1:62" x14ac:dyDescent="0.25">
      <c r="K85" s="75"/>
      <c r="L85" s="75"/>
      <c r="M85" s="75"/>
      <c r="N85" s="75"/>
      <c r="O85" s="75"/>
      <c r="P85" s="75"/>
      <c r="Q85" s="75"/>
      <c r="R85" s="75"/>
      <c r="S85" s="75"/>
      <c r="T85" s="75"/>
      <c r="U85" s="75"/>
      <c r="V85" s="75"/>
      <c r="W85" s="75"/>
      <c r="X85" s="75"/>
      <c r="Y85" s="75"/>
      <c r="Z85" s="77"/>
      <c r="AA85" s="75"/>
      <c r="AB85" s="75"/>
      <c r="AC85" s="75"/>
      <c r="AD85" s="75"/>
      <c r="AE85" s="75"/>
      <c r="AF85" s="75"/>
      <c r="AG85" s="75"/>
      <c r="AH85" s="75"/>
      <c r="AI85" s="75"/>
      <c r="AJ85" s="75"/>
      <c r="AK85" s="75"/>
      <c r="AL85" s="75"/>
      <c r="AM85" s="75"/>
      <c r="AN85" s="75"/>
      <c r="AO85" s="1"/>
      <c r="AR85" s="82"/>
    </row>
    <row r="86" spans="1:62" x14ac:dyDescent="0.25">
      <c r="K86" s="20">
        <v>2005</v>
      </c>
      <c r="L86" s="20"/>
      <c r="M86" s="20"/>
      <c r="N86" s="20"/>
      <c r="O86" s="20"/>
      <c r="P86" s="20"/>
      <c r="Q86" s="20"/>
      <c r="R86" s="20"/>
      <c r="S86" s="20"/>
      <c r="T86" s="20"/>
      <c r="U86" s="20"/>
      <c r="V86" s="20"/>
      <c r="W86" s="20"/>
      <c r="X86" s="20"/>
      <c r="Y86" s="20"/>
      <c r="Z86" s="21"/>
      <c r="AA86" s="20"/>
      <c r="AB86" s="20"/>
      <c r="AC86" s="20"/>
      <c r="AD86" s="20"/>
      <c r="AE86" s="20"/>
      <c r="AF86" s="20"/>
      <c r="AG86" s="20"/>
      <c r="AH86" s="20"/>
      <c r="AI86" s="20"/>
      <c r="AJ86" s="20"/>
      <c r="AK86" s="20"/>
      <c r="AL86" s="20"/>
      <c r="AM86" s="20"/>
      <c r="AN86" s="20"/>
      <c r="AO86" s="1">
        <v>1</v>
      </c>
      <c r="AP86" s="10">
        <v>2000</v>
      </c>
      <c r="AQ86" s="10">
        <f t="shared" ref="AQ86:AQ101" si="18">SUMIF($K$86:$K$147,AP86,$AO$86:$AO$147)</f>
        <v>3</v>
      </c>
    </row>
    <row r="87" spans="1:62" x14ac:dyDescent="0.25">
      <c r="K87" s="20">
        <v>2008</v>
      </c>
      <c r="L87" s="20"/>
      <c r="M87" s="20"/>
      <c r="N87" s="20"/>
      <c r="O87" s="20"/>
      <c r="P87" s="20"/>
      <c r="Q87" s="20"/>
      <c r="R87" s="20"/>
      <c r="S87" s="20"/>
      <c r="T87" s="20"/>
      <c r="U87" s="20"/>
      <c r="V87" s="20"/>
      <c r="W87" s="20"/>
      <c r="X87" s="20"/>
      <c r="Y87" s="20"/>
      <c r="Z87" s="21"/>
      <c r="AA87" s="20"/>
      <c r="AB87" s="20"/>
      <c r="AC87" s="20"/>
      <c r="AD87" s="20"/>
      <c r="AE87" s="20"/>
      <c r="AF87" s="20"/>
      <c r="AG87" s="20"/>
      <c r="AH87" s="20"/>
      <c r="AI87" s="20"/>
      <c r="AJ87" s="20"/>
      <c r="AK87" s="20"/>
      <c r="AL87" s="20"/>
      <c r="AM87" s="20"/>
      <c r="AN87" s="20"/>
      <c r="AO87" s="1">
        <v>1</v>
      </c>
      <c r="AP87" s="10">
        <v>2001</v>
      </c>
      <c r="AQ87" s="10">
        <f t="shared" si="18"/>
        <v>0</v>
      </c>
    </row>
    <row r="88" spans="1:62" x14ac:dyDescent="0.25">
      <c r="K88" s="20">
        <v>2012</v>
      </c>
      <c r="L88" s="20"/>
      <c r="M88" s="20"/>
      <c r="N88" s="20"/>
      <c r="O88" s="20"/>
      <c r="P88" s="20"/>
      <c r="Q88" s="20"/>
      <c r="R88" s="20"/>
      <c r="S88" s="20"/>
      <c r="T88" s="20"/>
      <c r="U88" s="20"/>
      <c r="V88" s="20"/>
      <c r="W88" s="20"/>
      <c r="X88" s="20"/>
      <c r="Y88" s="20"/>
      <c r="Z88" s="21"/>
      <c r="AA88" s="20"/>
      <c r="AB88" s="20"/>
      <c r="AC88" s="20"/>
      <c r="AD88" s="20"/>
      <c r="AE88" s="20"/>
      <c r="AF88" s="20"/>
      <c r="AG88" s="20"/>
      <c r="AH88" s="20"/>
      <c r="AI88" s="20"/>
      <c r="AJ88" s="20"/>
      <c r="AK88" s="20"/>
      <c r="AL88" s="20"/>
      <c r="AM88" s="20"/>
      <c r="AN88" s="20"/>
      <c r="AO88" s="1">
        <v>1</v>
      </c>
      <c r="AP88" s="10">
        <v>2002</v>
      </c>
      <c r="AQ88" s="10">
        <f t="shared" si="18"/>
        <v>3</v>
      </c>
    </row>
    <row r="89" spans="1:62" x14ac:dyDescent="0.25">
      <c r="K89" s="20">
        <v>2010</v>
      </c>
      <c r="L89" s="20"/>
      <c r="M89" s="20"/>
      <c r="N89" s="20"/>
      <c r="O89" s="20"/>
      <c r="P89" s="20"/>
      <c r="Q89" s="20"/>
      <c r="R89" s="20"/>
      <c r="S89" s="20"/>
      <c r="T89" s="20"/>
      <c r="U89" s="20"/>
      <c r="V89" s="20"/>
      <c r="W89" s="20"/>
      <c r="X89" s="20"/>
      <c r="Y89" s="20"/>
      <c r="Z89" s="21"/>
      <c r="AA89" s="20"/>
      <c r="AB89" s="20"/>
      <c r="AC89" s="20"/>
      <c r="AD89" s="20"/>
      <c r="AE89" s="20"/>
      <c r="AF89" s="20"/>
      <c r="AG89" s="20"/>
      <c r="AH89" s="20"/>
      <c r="AI89" s="20"/>
      <c r="AJ89" s="20"/>
      <c r="AK89" s="20"/>
      <c r="AL89" s="20"/>
      <c r="AM89" s="20"/>
      <c r="AN89" s="20"/>
      <c r="AO89" s="1">
        <v>1</v>
      </c>
      <c r="AP89" s="10">
        <v>2003</v>
      </c>
      <c r="AQ89" s="10">
        <f t="shared" si="18"/>
        <v>1</v>
      </c>
    </row>
    <row r="90" spans="1:62" x14ac:dyDescent="0.25">
      <c r="K90" s="20">
        <v>2010</v>
      </c>
      <c r="L90" s="20"/>
      <c r="M90" s="20"/>
      <c r="N90" s="20"/>
      <c r="O90" s="20"/>
      <c r="P90" s="20"/>
      <c r="Q90" s="20"/>
      <c r="R90" s="20"/>
      <c r="S90" s="20"/>
      <c r="T90" s="20"/>
      <c r="U90" s="20"/>
      <c r="V90" s="20"/>
      <c r="W90" s="20"/>
      <c r="X90" s="20"/>
      <c r="Y90" s="20"/>
      <c r="Z90" s="21"/>
      <c r="AA90" s="20"/>
      <c r="AB90" s="20"/>
      <c r="AC90" s="20"/>
      <c r="AD90" s="20"/>
      <c r="AE90" s="20"/>
      <c r="AF90" s="20"/>
      <c r="AG90" s="20"/>
      <c r="AH90" s="20"/>
      <c r="AI90" s="20"/>
      <c r="AJ90" s="20"/>
      <c r="AK90" s="20"/>
      <c r="AL90" s="20"/>
      <c r="AM90" s="20"/>
      <c r="AN90" s="20"/>
      <c r="AO90" s="1">
        <v>1</v>
      </c>
      <c r="AP90" s="10">
        <v>2004</v>
      </c>
      <c r="AQ90" s="10">
        <f t="shared" si="18"/>
        <v>4</v>
      </c>
    </row>
    <row r="91" spans="1:62" x14ac:dyDescent="0.25">
      <c r="K91" s="20">
        <v>2006</v>
      </c>
      <c r="L91" s="20"/>
      <c r="M91" s="20"/>
      <c r="N91" s="20"/>
      <c r="O91" s="20"/>
      <c r="P91" s="20"/>
      <c r="Q91" s="20"/>
      <c r="R91" s="20"/>
      <c r="S91" s="20"/>
      <c r="T91" s="20"/>
      <c r="U91" s="20"/>
      <c r="V91" s="20"/>
      <c r="W91" s="20"/>
      <c r="X91" s="20"/>
      <c r="Y91" s="20"/>
      <c r="Z91" s="21"/>
      <c r="AA91" s="20"/>
      <c r="AB91" s="20"/>
      <c r="AC91" s="20"/>
      <c r="AD91" s="20"/>
      <c r="AE91" s="20"/>
      <c r="AF91" s="20"/>
      <c r="AG91" s="20"/>
      <c r="AH91" s="20"/>
      <c r="AI91" s="20"/>
      <c r="AJ91" s="20"/>
      <c r="AK91" s="20"/>
      <c r="AL91" s="20"/>
      <c r="AM91" s="20"/>
      <c r="AN91" s="20"/>
      <c r="AO91" s="1">
        <v>1</v>
      </c>
      <c r="AP91" s="10">
        <v>2005</v>
      </c>
      <c r="AQ91" s="10">
        <f t="shared" si="18"/>
        <v>3</v>
      </c>
    </row>
    <row r="92" spans="1:62" x14ac:dyDescent="0.25">
      <c r="K92" s="20">
        <v>2009</v>
      </c>
      <c r="L92" s="20"/>
      <c r="M92" s="20"/>
      <c r="N92" s="20"/>
      <c r="O92" s="20"/>
      <c r="P92" s="20"/>
      <c r="Q92" s="20"/>
      <c r="R92" s="20"/>
      <c r="S92" s="20"/>
      <c r="T92" s="20"/>
      <c r="U92" s="20"/>
      <c r="V92" s="20"/>
      <c r="W92" s="20"/>
      <c r="X92" s="20"/>
      <c r="Y92" s="20"/>
      <c r="Z92" s="21"/>
      <c r="AA92" s="20"/>
      <c r="AB92" s="20"/>
      <c r="AC92" s="20"/>
      <c r="AD92" s="20"/>
      <c r="AE92" s="20"/>
      <c r="AF92" s="20"/>
      <c r="AG92" s="20"/>
      <c r="AH92" s="20"/>
      <c r="AI92" s="20"/>
      <c r="AJ92" s="20"/>
      <c r="AK92" s="20"/>
      <c r="AL92" s="20"/>
      <c r="AM92" s="20"/>
      <c r="AN92" s="20"/>
      <c r="AO92" s="1">
        <v>1</v>
      </c>
      <c r="AP92" s="10">
        <v>2006</v>
      </c>
      <c r="AQ92" s="10">
        <f t="shared" si="18"/>
        <v>3</v>
      </c>
    </row>
    <row r="93" spans="1:62" s="10" customFormat="1" x14ac:dyDescent="0.25">
      <c r="A93" s="1"/>
      <c r="B93" s="14"/>
      <c r="K93" s="20">
        <v>2008</v>
      </c>
      <c r="L93" s="20"/>
      <c r="M93" s="20"/>
      <c r="N93" s="20"/>
      <c r="O93" s="20"/>
      <c r="P93" s="20"/>
      <c r="Q93" s="20"/>
      <c r="R93" s="20"/>
      <c r="S93" s="20"/>
      <c r="T93" s="20"/>
      <c r="U93" s="20"/>
      <c r="V93" s="20"/>
      <c r="W93" s="20"/>
      <c r="X93" s="20"/>
      <c r="Y93" s="20"/>
      <c r="Z93" s="21"/>
      <c r="AA93" s="20"/>
      <c r="AB93" s="20"/>
      <c r="AC93" s="20"/>
      <c r="AD93" s="20"/>
      <c r="AE93" s="20"/>
      <c r="AF93" s="20"/>
      <c r="AG93" s="20"/>
      <c r="AH93" s="20"/>
      <c r="AI93" s="20"/>
      <c r="AJ93" s="20"/>
      <c r="AK93" s="20"/>
      <c r="AL93" s="20"/>
      <c r="AM93" s="20"/>
      <c r="AN93" s="20"/>
      <c r="AO93" s="1">
        <v>1</v>
      </c>
      <c r="AP93" s="10">
        <v>2007</v>
      </c>
      <c r="AQ93" s="10">
        <f t="shared" si="18"/>
        <v>13</v>
      </c>
      <c r="BA93" s="13"/>
      <c r="BG93" s="8"/>
      <c r="BH93" s="1"/>
      <c r="BI93" s="1"/>
      <c r="BJ93" s="1"/>
    </row>
    <row r="94" spans="1:62" s="10" customFormat="1" x14ac:dyDescent="0.25">
      <c r="A94" s="1"/>
      <c r="B94" s="14"/>
      <c r="K94" s="20">
        <v>2005</v>
      </c>
      <c r="L94" s="20"/>
      <c r="M94" s="20"/>
      <c r="N94" s="20"/>
      <c r="O94" s="20"/>
      <c r="P94" s="20"/>
      <c r="Q94" s="20"/>
      <c r="R94" s="20"/>
      <c r="S94" s="20"/>
      <c r="T94" s="20"/>
      <c r="U94" s="20"/>
      <c r="V94" s="20"/>
      <c r="W94" s="20"/>
      <c r="X94" s="20"/>
      <c r="Y94" s="20"/>
      <c r="Z94" s="21"/>
      <c r="AA94" s="20"/>
      <c r="AB94" s="20"/>
      <c r="AC94" s="20"/>
      <c r="AD94" s="20"/>
      <c r="AE94" s="20"/>
      <c r="AF94" s="20"/>
      <c r="AG94" s="20"/>
      <c r="AH94" s="20"/>
      <c r="AI94" s="20"/>
      <c r="AJ94" s="20"/>
      <c r="AK94" s="20"/>
      <c r="AL94" s="20"/>
      <c r="AM94" s="20"/>
      <c r="AN94" s="20"/>
      <c r="AO94" s="1">
        <v>1</v>
      </c>
      <c r="AP94" s="10">
        <v>2008</v>
      </c>
      <c r="AQ94" s="10">
        <f t="shared" si="18"/>
        <v>15</v>
      </c>
      <c r="BA94" s="13"/>
      <c r="BG94" s="8"/>
      <c r="BH94" s="1"/>
      <c r="BI94" s="1"/>
      <c r="BJ94" s="1"/>
    </row>
    <row r="95" spans="1:62" s="10" customFormat="1" x14ac:dyDescent="0.25">
      <c r="A95" s="1"/>
      <c r="B95" s="14"/>
      <c r="K95" s="23">
        <v>2010</v>
      </c>
      <c r="L95" s="23"/>
      <c r="M95" s="23"/>
      <c r="N95" s="23"/>
      <c r="O95" s="23"/>
      <c r="P95" s="23"/>
      <c r="Q95" s="23"/>
      <c r="R95" s="23"/>
      <c r="S95" s="23"/>
      <c r="T95" s="23"/>
      <c r="U95" s="23"/>
      <c r="V95" s="23"/>
      <c r="W95" s="23"/>
      <c r="X95" s="23"/>
      <c r="Y95" s="23"/>
      <c r="Z95" s="33"/>
      <c r="AA95" s="23"/>
      <c r="AB95" s="23"/>
      <c r="AC95" s="23"/>
      <c r="AD95" s="23"/>
      <c r="AE95" s="23"/>
      <c r="AF95" s="23"/>
      <c r="AG95" s="23"/>
      <c r="AH95" s="23"/>
      <c r="AI95" s="23"/>
      <c r="AJ95" s="23"/>
      <c r="AK95" s="23"/>
      <c r="AL95" s="23"/>
      <c r="AM95" s="23"/>
      <c r="AN95" s="23"/>
      <c r="AO95" s="1">
        <v>1</v>
      </c>
      <c r="AP95" s="10">
        <v>2009</v>
      </c>
      <c r="AQ95" s="10">
        <f t="shared" si="18"/>
        <v>5</v>
      </c>
      <c r="BA95" s="13"/>
      <c r="BG95" s="8"/>
      <c r="BH95" s="1"/>
      <c r="BI95" s="1"/>
      <c r="BJ95" s="1"/>
    </row>
    <row r="96" spans="1:62" s="10" customFormat="1" x14ac:dyDescent="0.25">
      <c r="A96" s="1"/>
      <c r="B96" s="14"/>
      <c r="K96" s="20">
        <v>2007</v>
      </c>
      <c r="L96" s="20"/>
      <c r="M96" s="20"/>
      <c r="N96" s="20"/>
      <c r="O96" s="20"/>
      <c r="P96" s="20"/>
      <c r="Q96" s="20"/>
      <c r="R96" s="20"/>
      <c r="S96" s="20"/>
      <c r="T96" s="20"/>
      <c r="U96" s="20"/>
      <c r="V96" s="20"/>
      <c r="W96" s="20"/>
      <c r="X96" s="20"/>
      <c r="Y96" s="20"/>
      <c r="Z96" s="21"/>
      <c r="AA96" s="20"/>
      <c r="AB96" s="20"/>
      <c r="AC96" s="20"/>
      <c r="AD96" s="20"/>
      <c r="AE96" s="20"/>
      <c r="AF96" s="20"/>
      <c r="AG96" s="20"/>
      <c r="AH96" s="20"/>
      <c r="AI96" s="20"/>
      <c r="AJ96" s="20"/>
      <c r="AK96" s="20"/>
      <c r="AL96" s="20"/>
      <c r="AM96" s="20"/>
      <c r="AN96" s="20"/>
      <c r="AO96" s="1">
        <v>1</v>
      </c>
      <c r="AP96" s="10">
        <v>2010</v>
      </c>
      <c r="AQ96" s="10">
        <f t="shared" si="18"/>
        <v>5</v>
      </c>
      <c r="BA96" s="13"/>
      <c r="BG96" s="8"/>
      <c r="BH96" s="1"/>
      <c r="BI96" s="1"/>
      <c r="BJ96" s="1"/>
    </row>
    <row r="97" spans="1:62" s="10" customFormat="1" x14ac:dyDescent="0.25">
      <c r="A97" s="1"/>
      <c r="B97" s="14"/>
      <c r="K97" s="40">
        <v>2006</v>
      </c>
      <c r="L97" s="40"/>
      <c r="M97" s="40"/>
      <c r="N97" s="40"/>
      <c r="O97" s="40"/>
      <c r="P97" s="40"/>
      <c r="Q97" s="40"/>
      <c r="R97" s="40"/>
      <c r="S97" s="40"/>
      <c r="T97" s="40"/>
      <c r="U97" s="40"/>
      <c r="V97" s="40"/>
      <c r="W97" s="40"/>
      <c r="X97" s="40"/>
      <c r="Y97" s="40"/>
      <c r="Z97" s="41"/>
      <c r="AA97" s="40"/>
      <c r="AB97" s="40"/>
      <c r="AC97" s="40"/>
      <c r="AD97" s="40"/>
      <c r="AE97" s="40"/>
      <c r="AF97" s="40"/>
      <c r="AG97" s="40"/>
      <c r="AH97" s="40"/>
      <c r="AI97" s="40"/>
      <c r="AJ97" s="40"/>
      <c r="AK97" s="40"/>
      <c r="AL97" s="40"/>
      <c r="AM97" s="40"/>
      <c r="AN97" s="40"/>
      <c r="AO97" s="1">
        <v>1</v>
      </c>
      <c r="AP97" s="10">
        <v>2011</v>
      </c>
      <c r="AQ97" s="10">
        <f t="shared" si="18"/>
        <v>2</v>
      </c>
      <c r="BA97" s="13"/>
      <c r="BG97" s="8"/>
      <c r="BH97" s="1"/>
      <c r="BI97" s="1"/>
      <c r="BJ97" s="1"/>
    </row>
    <row r="98" spans="1:62" s="10" customFormat="1" x14ac:dyDescent="0.25">
      <c r="A98" s="1"/>
      <c r="B98" s="14"/>
      <c r="K98" s="20">
        <v>2007</v>
      </c>
      <c r="L98" s="20"/>
      <c r="M98" s="20"/>
      <c r="N98" s="20"/>
      <c r="O98" s="20"/>
      <c r="P98" s="20"/>
      <c r="Q98" s="20"/>
      <c r="R98" s="20"/>
      <c r="S98" s="20"/>
      <c r="T98" s="20"/>
      <c r="U98" s="20"/>
      <c r="V98" s="20"/>
      <c r="W98" s="20"/>
      <c r="X98" s="20"/>
      <c r="Y98" s="20"/>
      <c r="Z98" s="21"/>
      <c r="AA98" s="20"/>
      <c r="AB98" s="20"/>
      <c r="AC98" s="20"/>
      <c r="AD98" s="20"/>
      <c r="AE98" s="20"/>
      <c r="AF98" s="20"/>
      <c r="AG98" s="20"/>
      <c r="AH98" s="20"/>
      <c r="AI98" s="20"/>
      <c r="AJ98" s="20"/>
      <c r="AK98" s="20"/>
      <c r="AL98" s="20"/>
      <c r="AM98" s="20"/>
      <c r="AN98" s="20"/>
      <c r="AO98" s="1">
        <v>1</v>
      </c>
      <c r="AP98" s="10">
        <v>2012</v>
      </c>
      <c r="AQ98" s="10">
        <f t="shared" si="18"/>
        <v>4</v>
      </c>
      <c r="BA98" s="13"/>
      <c r="BG98" s="8"/>
      <c r="BH98" s="1"/>
      <c r="BI98" s="1"/>
      <c r="BJ98" s="1"/>
    </row>
    <row r="99" spans="1:62" s="10" customFormat="1" x14ac:dyDescent="0.25">
      <c r="A99" s="1"/>
      <c r="B99" s="14"/>
      <c r="K99" s="20">
        <v>2007</v>
      </c>
      <c r="L99" s="20"/>
      <c r="M99" s="20"/>
      <c r="N99" s="20"/>
      <c r="O99" s="20"/>
      <c r="P99" s="20"/>
      <c r="Q99" s="20"/>
      <c r="R99" s="20"/>
      <c r="S99" s="20"/>
      <c r="T99" s="20"/>
      <c r="U99" s="20"/>
      <c r="V99" s="20"/>
      <c r="W99" s="20"/>
      <c r="X99" s="20"/>
      <c r="Y99" s="20"/>
      <c r="Z99" s="21"/>
      <c r="AA99" s="20"/>
      <c r="AB99" s="20"/>
      <c r="AC99" s="20"/>
      <c r="AD99" s="20"/>
      <c r="AE99" s="20"/>
      <c r="AF99" s="20"/>
      <c r="AG99" s="20"/>
      <c r="AH99" s="20"/>
      <c r="AI99" s="20"/>
      <c r="AJ99" s="20"/>
      <c r="AK99" s="20"/>
      <c r="AL99" s="20"/>
      <c r="AM99" s="20"/>
      <c r="AN99" s="20"/>
      <c r="AO99" s="1">
        <v>1</v>
      </c>
      <c r="AP99" s="10">
        <v>2013</v>
      </c>
      <c r="AQ99" s="10">
        <f t="shared" si="18"/>
        <v>1</v>
      </c>
      <c r="BA99" s="13"/>
      <c r="BG99" s="8"/>
      <c r="BH99" s="1"/>
      <c r="BI99" s="1"/>
      <c r="BJ99" s="1"/>
    </row>
    <row r="100" spans="1:62" s="10" customFormat="1" x14ac:dyDescent="0.25">
      <c r="A100" s="1"/>
      <c r="B100" s="14"/>
      <c r="K100" s="20">
        <v>2007</v>
      </c>
      <c r="L100" s="20"/>
      <c r="M100" s="20"/>
      <c r="N100" s="20"/>
      <c r="O100" s="20"/>
      <c r="P100" s="20"/>
      <c r="Q100" s="20"/>
      <c r="R100" s="20"/>
      <c r="S100" s="20"/>
      <c r="T100" s="20"/>
      <c r="U100" s="20"/>
      <c r="V100" s="20"/>
      <c r="W100" s="20"/>
      <c r="X100" s="20"/>
      <c r="Y100" s="20"/>
      <c r="Z100" s="21"/>
      <c r="AA100" s="20"/>
      <c r="AB100" s="20"/>
      <c r="AC100" s="20"/>
      <c r="AD100" s="20"/>
      <c r="AE100" s="20"/>
      <c r="AF100" s="20"/>
      <c r="AG100" s="20"/>
      <c r="AH100" s="20"/>
      <c r="AI100" s="20"/>
      <c r="AJ100" s="20"/>
      <c r="AK100" s="20"/>
      <c r="AL100" s="20"/>
      <c r="AM100" s="20"/>
      <c r="AN100" s="20"/>
      <c r="AO100" s="1">
        <v>1</v>
      </c>
      <c r="AP100" s="10">
        <v>2014</v>
      </c>
      <c r="AQ100" s="10">
        <f t="shared" si="18"/>
        <v>0</v>
      </c>
      <c r="BA100" s="13"/>
      <c r="BG100" s="8"/>
      <c r="BH100" s="1"/>
      <c r="BI100" s="1"/>
      <c r="BJ100" s="1"/>
    </row>
    <row r="101" spans="1:62" s="10" customFormat="1" x14ac:dyDescent="0.25">
      <c r="A101" s="1"/>
      <c r="B101" s="14"/>
      <c r="K101" s="20">
        <v>2008</v>
      </c>
      <c r="L101" s="20"/>
      <c r="M101" s="20"/>
      <c r="N101" s="20"/>
      <c r="O101" s="20"/>
      <c r="P101" s="20"/>
      <c r="Q101" s="20"/>
      <c r="R101" s="20"/>
      <c r="S101" s="20"/>
      <c r="T101" s="20"/>
      <c r="U101" s="20"/>
      <c r="V101" s="20"/>
      <c r="W101" s="20"/>
      <c r="X101" s="20"/>
      <c r="Y101" s="20"/>
      <c r="Z101" s="21"/>
      <c r="AA101" s="20"/>
      <c r="AB101" s="20"/>
      <c r="AC101" s="20"/>
      <c r="AD101" s="20"/>
      <c r="AE101" s="20"/>
      <c r="AF101" s="20"/>
      <c r="AG101" s="20"/>
      <c r="AH101" s="20"/>
      <c r="AI101" s="20"/>
      <c r="AJ101" s="20"/>
      <c r="AK101" s="20"/>
      <c r="AL101" s="20"/>
      <c r="AM101" s="20"/>
      <c r="AN101" s="20"/>
      <c r="AO101" s="1">
        <v>1</v>
      </c>
      <c r="AP101" s="10">
        <v>2015</v>
      </c>
      <c r="AQ101" s="10">
        <f t="shared" si="18"/>
        <v>0</v>
      </c>
      <c r="BA101" s="13"/>
      <c r="BG101" s="8"/>
      <c r="BH101" s="1"/>
      <c r="BI101" s="1"/>
      <c r="BJ101" s="1"/>
    </row>
    <row r="102" spans="1:62" s="10" customFormat="1" x14ac:dyDescent="0.25">
      <c r="A102" s="1"/>
      <c r="B102" s="14"/>
      <c r="K102" s="20">
        <v>2004</v>
      </c>
      <c r="L102" s="20"/>
      <c r="M102" s="20"/>
      <c r="N102" s="20"/>
      <c r="O102" s="20"/>
      <c r="P102" s="20"/>
      <c r="Q102" s="20"/>
      <c r="R102" s="20"/>
      <c r="S102" s="20"/>
      <c r="T102" s="20"/>
      <c r="U102" s="20"/>
      <c r="V102" s="20"/>
      <c r="W102" s="20"/>
      <c r="X102" s="20"/>
      <c r="Y102" s="20"/>
      <c r="Z102" s="21"/>
      <c r="AA102" s="20"/>
      <c r="AB102" s="20"/>
      <c r="AC102" s="20"/>
      <c r="AD102" s="20"/>
      <c r="AE102" s="20"/>
      <c r="AF102" s="20"/>
      <c r="AG102" s="20"/>
      <c r="AH102" s="20"/>
      <c r="AI102" s="20"/>
      <c r="AJ102" s="20"/>
      <c r="AK102" s="20"/>
      <c r="AL102" s="20"/>
      <c r="AM102" s="20"/>
      <c r="AN102" s="20"/>
      <c r="AO102" s="1">
        <v>1</v>
      </c>
      <c r="BA102" s="13"/>
      <c r="BG102" s="8"/>
      <c r="BH102" s="1"/>
      <c r="BI102" s="1"/>
      <c r="BJ102" s="1"/>
    </row>
    <row r="103" spans="1:62" s="10" customFormat="1" x14ac:dyDescent="0.25">
      <c r="A103" s="1"/>
      <c r="B103" s="14"/>
      <c r="K103" s="23">
        <v>2008</v>
      </c>
      <c r="L103" s="23"/>
      <c r="M103" s="23"/>
      <c r="N103" s="23"/>
      <c r="O103" s="23"/>
      <c r="P103" s="23"/>
      <c r="Q103" s="23"/>
      <c r="R103" s="23"/>
      <c r="S103" s="23"/>
      <c r="T103" s="23"/>
      <c r="U103" s="23"/>
      <c r="V103" s="23"/>
      <c r="W103" s="23"/>
      <c r="X103" s="23"/>
      <c r="Y103" s="23"/>
      <c r="Z103" s="33"/>
      <c r="AA103" s="23"/>
      <c r="AB103" s="23"/>
      <c r="AC103" s="23"/>
      <c r="AD103" s="23"/>
      <c r="AE103" s="23"/>
      <c r="AF103" s="23"/>
      <c r="AG103" s="23"/>
      <c r="AH103" s="23"/>
      <c r="AI103" s="23"/>
      <c r="AJ103" s="23"/>
      <c r="AK103" s="23"/>
      <c r="AL103" s="23"/>
      <c r="AM103" s="23"/>
      <c r="AN103" s="23"/>
      <c r="AO103" s="1">
        <v>1</v>
      </c>
      <c r="BA103" s="13"/>
      <c r="BG103" s="8"/>
      <c r="BH103" s="1"/>
      <c r="BI103" s="1"/>
      <c r="BJ103" s="1"/>
    </row>
    <row r="104" spans="1:62" s="10" customFormat="1" x14ac:dyDescent="0.25">
      <c r="A104" s="1"/>
      <c r="B104" s="14"/>
      <c r="K104" s="20">
        <v>2003</v>
      </c>
      <c r="L104" s="20"/>
      <c r="M104" s="20"/>
      <c r="N104" s="20"/>
      <c r="O104" s="20"/>
      <c r="P104" s="20"/>
      <c r="Q104" s="20"/>
      <c r="R104" s="20"/>
      <c r="S104" s="20"/>
      <c r="T104" s="20"/>
      <c r="U104" s="20"/>
      <c r="V104" s="20"/>
      <c r="W104" s="20"/>
      <c r="X104" s="20"/>
      <c r="Y104" s="20"/>
      <c r="Z104" s="21"/>
      <c r="AA104" s="20"/>
      <c r="AB104" s="20"/>
      <c r="AC104" s="20"/>
      <c r="AD104" s="20"/>
      <c r="AE104" s="20"/>
      <c r="AF104" s="20"/>
      <c r="AG104" s="20"/>
      <c r="AH104" s="20"/>
      <c r="AI104" s="20"/>
      <c r="AJ104" s="20"/>
      <c r="AK104" s="20"/>
      <c r="AL104" s="20"/>
      <c r="AM104" s="20"/>
      <c r="AN104" s="20"/>
      <c r="AO104" s="1">
        <v>1</v>
      </c>
      <c r="BA104" s="13"/>
      <c r="BG104" s="8"/>
      <c r="BH104" s="1"/>
      <c r="BI104" s="1"/>
      <c r="BJ104" s="1"/>
    </row>
    <row r="105" spans="1:62" s="10" customFormat="1" x14ac:dyDescent="0.25">
      <c r="A105" s="1"/>
      <c r="B105" s="14"/>
      <c r="K105" s="20">
        <v>2004</v>
      </c>
      <c r="L105" s="20"/>
      <c r="M105" s="20"/>
      <c r="N105" s="20"/>
      <c r="O105" s="20"/>
      <c r="P105" s="20"/>
      <c r="Q105" s="20"/>
      <c r="R105" s="20"/>
      <c r="S105" s="20"/>
      <c r="T105" s="20"/>
      <c r="U105" s="20"/>
      <c r="V105" s="20"/>
      <c r="W105" s="20"/>
      <c r="X105" s="20"/>
      <c r="Y105" s="20"/>
      <c r="Z105" s="21"/>
      <c r="AA105" s="20"/>
      <c r="AB105" s="20"/>
      <c r="AC105" s="20"/>
      <c r="AD105" s="20"/>
      <c r="AE105" s="20"/>
      <c r="AF105" s="20"/>
      <c r="AG105" s="20"/>
      <c r="AH105" s="20"/>
      <c r="AI105" s="20"/>
      <c r="AJ105" s="20"/>
      <c r="AK105" s="20"/>
      <c r="AL105" s="20"/>
      <c r="AM105" s="20"/>
      <c r="AN105" s="20"/>
      <c r="AO105" s="1">
        <v>1</v>
      </c>
      <c r="BA105" s="13"/>
      <c r="BG105" s="8"/>
      <c r="BH105" s="1"/>
      <c r="BI105" s="1"/>
      <c r="BJ105" s="1"/>
    </row>
    <row r="106" spans="1:62" s="10" customFormat="1" x14ac:dyDescent="0.25">
      <c r="A106" s="1"/>
      <c r="B106" s="14"/>
      <c r="K106" s="20">
        <v>2000</v>
      </c>
      <c r="L106" s="20"/>
      <c r="M106" s="20"/>
      <c r="N106" s="20"/>
      <c r="O106" s="20"/>
      <c r="P106" s="20"/>
      <c r="Q106" s="20"/>
      <c r="R106" s="20"/>
      <c r="S106" s="20"/>
      <c r="T106" s="20"/>
      <c r="U106" s="20"/>
      <c r="V106" s="20"/>
      <c r="W106" s="20"/>
      <c r="X106" s="20"/>
      <c r="Y106" s="20"/>
      <c r="Z106" s="21"/>
      <c r="AA106" s="20"/>
      <c r="AB106" s="20"/>
      <c r="AC106" s="20"/>
      <c r="AD106" s="20"/>
      <c r="AE106" s="20"/>
      <c r="AF106" s="20"/>
      <c r="AG106" s="20"/>
      <c r="AH106" s="20"/>
      <c r="AI106" s="20"/>
      <c r="AJ106" s="20"/>
      <c r="AK106" s="20"/>
      <c r="AL106" s="20"/>
      <c r="AM106" s="20"/>
      <c r="AN106" s="20"/>
      <c r="AO106" s="1">
        <v>1</v>
      </c>
      <c r="BA106" s="13"/>
      <c r="BG106" s="8"/>
      <c r="BH106" s="1"/>
      <c r="BI106" s="1"/>
      <c r="BJ106" s="1"/>
    </row>
    <row r="107" spans="1:62" s="10" customFormat="1" x14ac:dyDescent="0.25">
      <c r="A107" s="1"/>
      <c r="B107" s="14"/>
      <c r="K107" s="20">
        <v>2004</v>
      </c>
      <c r="L107" s="20"/>
      <c r="M107" s="20"/>
      <c r="N107" s="20"/>
      <c r="O107" s="20"/>
      <c r="P107" s="20"/>
      <c r="Q107" s="20"/>
      <c r="R107" s="20"/>
      <c r="S107" s="20"/>
      <c r="T107" s="20"/>
      <c r="U107" s="20"/>
      <c r="V107" s="20"/>
      <c r="W107" s="20"/>
      <c r="X107" s="20"/>
      <c r="Y107" s="20"/>
      <c r="Z107" s="21"/>
      <c r="AA107" s="20"/>
      <c r="AB107" s="20"/>
      <c r="AC107" s="20"/>
      <c r="AD107" s="20"/>
      <c r="AE107" s="20"/>
      <c r="AF107" s="20"/>
      <c r="AG107" s="20"/>
      <c r="AH107" s="20"/>
      <c r="AI107" s="20"/>
      <c r="AJ107" s="20"/>
      <c r="AK107" s="20"/>
      <c r="AL107" s="20"/>
      <c r="AM107" s="20"/>
      <c r="AN107" s="20"/>
      <c r="AO107" s="1">
        <v>1</v>
      </c>
      <c r="BA107" s="13"/>
      <c r="BG107" s="8"/>
      <c r="BH107" s="1"/>
      <c r="BI107" s="1"/>
      <c r="BJ107" s="1"/>
    </row>
    <row r="108" spans="1:62" s="10" customFormat="1" x14ac:dyDescent="0.25">
      <c r="A108" s="1"/>
      <c r="B108" s="14"/>
      <c r="K108" s="20">
        <v>2010</v>
      </c>
      <c r="L108" s="20"/>
      <c r="M108" s="20"/>
      <c r="N108" s="20"/>
      <c r="O108" s="20"/>
      <c r="P108" s="20"/>
      <c r="Q108" s="20"/>
      <c r="R108" s="20"/>
      <c r="S108" s="20"/>
      <c r="T108" s="20"/>
      <c r="U108" s="20"/>
      <c r="V108" s="20"/>
      <c r="W108" s="20"/>
      <c r="X108" s="20"/>
      <c r="Y108" s="20"/>
      <c r="Z108" s="21"/>
      <c r="AA108" s="20"/>
      <c r="AB108" s="20"/>
      <c r="AC108" s="20"/>
      <c r="AD108" s="20"/>
      <c r="AE108" s="20"/>
      <c r="AF108" s="20"/>
      <c r="AG108" s="20"/>
      <c r="AH108" s="20"/>
      <c r="AI108" s="20"/>
      <c r="AJ108" s="20"/>
      <c r="AK108" s="20"/>
      <c r="AL108" s="20"/>
      <c r="AM108" s="20"/>
      <c r="AN108" s="20"/>
      <c r="AO108" s="1">
        <v>1</v>
      </c>
      <c r="BA108" s="13"/>
      <c r="BG108" s="8"/>
      <c r="BH108" s="1"/>
      <c r="BI108" s="1"/>
      <c r="BJ108" s="1"/>
    </row>
    <row r="109" spans="1:62" s="10" customFormat="1" x14ac:dyDescent="0.25">
      <c r="A109" s="1"/>
      <c r="B109" s="14"/>
      <c r="K109" s="20">
        <v>2002</v>
      </c>
      <c r="L109" s="20"/>
      <c r="M109" s="20"/>
      <c r="N109" s="20"/>
      <c r="O109" s="20"/>
      <c r="P109" s="20"/>
      <c r="Q109" s="20"/>
      <c r="R109" s="20"/>
      <c r="S109" s="20"/>
      <c r="T109" s="20"/>
      <c r="U109" s="20"/>
      <c r="V109" s="20"/>
      <c r="W109" s="20"/>
      <c r="X109" s="20"/>
      <c r="Y109" s="20"/>
      <c r="Z109" s="21"/>
      <c r="AA109" s="20"/>
      <c r="AB109" s="20"/>
      <c r="AC109" s="20"/>
      <c r="AD109" s="20"/>
      <c r="AE109" s="20"/>
      <c r="AF109" s="20"/>
      <c r="AG109" s="20"/>
      <c r="AH109" s="20"/>
      <c r="AI109" s="20"/>
      <c r="AJ109" s="20"/>
      <c r="AK109" s="20"/>
      <c r="AL109" s="20"/>
      <c r="AM109" s="20"/>
      <c r="AN109" s="20"/>
      <c r="AO109" s="1">
        <v>1</v>
      </c>
      <c r="BA109" s="13"/>
      <c r="BG109" s="8"/>
      <c r="BH109" s="1"/>
      <c r="BI109" s="1"/>
      <c r="BJ109" s="1"/>
    </row>
    <row r="110" spans="1:62" s="10" customFormat="1" x14ac:dyDescent="0.25">
      <c r="A110" s="1"/>
      <c r="B110" s="14"/>
      <c r="K110" s="20">
        <v>2007</v>
      </c>
      <c r="L110" s="20"/>
      <c r="M110" s="20"/>
      <c r="N110" s="20"/>
      <c r="O110" s="20"/>
      <c r="P110" s="20"/>
      <c r="Q110" s="20"/>
      <c r="R110" s="20"/>
      <c r="S110" s="20"/>
      <c r="T110" s="20"/>
      <c r="U110" s="20"/>
      <c r="V110" s="20"/>
      <c r="W110" s="20"/>
      <c r="X110" s="20"/>
      <c r="Y110" s="20"/>
      <c r="Z110" s="21"/>
      <c r="AA110" s="20"/>
      <c r="AB110" s="20"/>
      <c r="AC110" s="20"/>
      <c r="AD110" s="20"/>
      <c r="AE110" s="20"/>
      <c r="AF110" s="20"/>
      <c r="AG110" s="20"/>
      <c r="AH110" s="20"/>
      <c r="AI110" s="20"/>
      <c r="AJ110" s="20"/>
      <c r="AK110" s="20"/>
      <c r="AL110" s="20"/>
      <c r="AM110" s="20"/>
      <c r="AN110" s="20"/>
      <c r="AO110" s="1">
        <v>1</v>
      </c>
      <c r="BA110" s="13"/>
      <c r="BG110" s="8"/>
      <c r="BH110" s="1"/>
      <c r="BI110" s="1"/>
      <c r="BJ110" s="1"/>
    </row>
    <row r="111" spans="1:62" s="10" customFormat="1" x14ac:dyDescent="0.25">
      <c r="A111" s="1"/>
      <c r="B111" s="14"/>
      <c r="K111" s="20">
        <v>2007</v>
      </c>
      <c r="L111" s="20"/>
      <c r="M111" s="20"/>
      <c r="N111" s="20"/>
      <c r="O111" s="20"/>
      <c r="P111" s="20"/>
      <c r="Q111" s="20"/>
      <c r="R111" s="20"/>
      <c r="S111" s="20"/>
      <c r="T111" s="20"/>
      <c r="U111" s="20"/>
      <c r="V111" s="20"/>
      <c r="W111" s="20"/>
      <c r="X111" s="20"/>
      <c r="Y111" s="20"/>
      <c r="Z111" s="21"/>
      <c r="AA111" s="20"/>
      <c r="AB111" s="20"/>
      <c r="AC111" s="20"/>
      <c r="AD111" s="20"/>
      <c r="AE111" s="20"/>
      <c r="AF111" s="20"/>
      <c r="AG111" s="20"/>
      <c r="AH111" s="20"/>
      <c r="AI111" s="20"/>
      <c r="AJ111" s="20"/>
      <c r="AK111" s="20"/>
      <c r="AL111" s="20"/>
      <c r="AM111" s="20"/>
      <c r="AN111" s="20"/>
      <c r="AO111" s="1">
        <v>1</v>
      </c>
      <c r="BA111" s="13"/>
      <c r="BG111" s="8"/>
      <c r="BH111" s="1"/>
      <c r="BI111" s="1"/>
      <c r="BJ111" s="1"/>
    </row>
    <row r="112" spans="1:62" s="10" customFormat="1" x14ac:dyDescent="0.25">
      <c r="A112" s="1"/>
      <c r="B112" s="14"/>
      <c r="K112" s="20">
        <v>2007</v>
      </c>
      <c r="L112" s="20"/>
      <c r="M112" s="20"/>
      <c r="N112" s="20"/>
      <c r="O112" s="20"/>
      <c r="P112" s="20"/>
      <c r="Q112" s="20"/>
      <c r="R112" s="20"/>
      <c r="S112" s="20"/>
      <c r="T112" s="20"/>
      <c r="U112" s="20"/>
      <c r="V112" s="20"/>
      <c r="W112" s="20"/>
      <c r="X112" s="20"/>
      <c r="Y112" s="20"/>
      <c r="Z112" s="21"/>
      <c r="AA112" s="20"/>
      <c r="AB112" s="20"/>
      <c r="AC112" s="20"/>
      <c r="AD112" s="20"/>
      <c r="AE112" s="20"/>
      <c r="AF112" s="20"/>
      <c r="AG112" s="20"/>
      <c r="AH112" s="20"/>
      <c r="AI112" s="20"/>
      <c r="AJ112" s="20"/>
      <c r="AK112" s="20"/>
      <c r="AL112" s="20"/>
      <c r="AM112" s="20"/>
      <c r="AN112" s="20"/>
      <c r="AO112" s="1">
        <v>1</v>
      </c>
      <c r="BA112" s="13"/>
      <c r="BG112" s="8"/>
      <c r="BH112" s="1"/>
      <c r="BI112" s="1"/>
      <c r="BJ112" s="1"/>
    </row>
    <row r="113" spans="1:62" s="10" customFormat="1" x14ac:dyDescent="0.25">
      <c r="A113" s="1"/>
      <c r="B113" s="14"/>
      <c r="K113" s="20">
        <v>2007</v>
      </c>
      <c r="L113" s="20"/>
      <c r="M113" s="20"/>
      <c r="N113" s="20"/>
      <c r="O113" s="20"/>
      <c r="P113" s="20"/>
      <c r="Q113" s="20"/>
      <c r="R113" s="20"/>
      <c r="S113" s="20"/>
      <c r="T113" s="20"/>
      <c r="U113" s="20"/>
      <c r="V113" s="20"/>
      <c r="W113" s="20"/>
      <c r="X113" s="20"/>
      <c r="Y113" s="20"/>
      <c r="Z113" s="21"/>
      <c r="AA113" s="20"/>
      <c r="AB113" s="20"/>
      <c r="AC113" s="20"/>
      <c r="AD113" s="20"/>
      <c r="AE113" s="20"/>
      <c r="AF113" s="20"/>
      <c r="AG113" s="20"/>
      <c r="AH113" s="20"/>
      <c r="AI113" s="20"/>
      <c r="AJ113" s="20"/>
      <c r="AK113" s="20"/>
      <c r="AL113" s="20"/>
      <c r="AM113" s="20"/>
      <c r="AN113" s="20"/>
      <c r="AO113" s="1">
        <v>1</v>
      </c>
      <c r="BA113" s="13"/>
      <c r="BG113" s="8"/>
      <c r="BH113" s="1"/>
      <c r="BI113" s="1"/>
      <c r="BJ113" s="1"/>
    </row>
    <row r="114" spans="1:62" s="10" customFormat="1" x14ac:dyDescent="0.25">
      <c r="A114" s="1"/>
      <c r="B114" s="14"/>
      <c r="K114" s="20">
        <v>2012</v>
      </c>
      <c r="L114" s="20"/>
      <c r="M114" s="20"/>
      <c r="N114" s="20"/>
      <c r="O114" s="20"/>
      <c r="P114" s="20"/>
      <c r="Q114" s="20"/>
      <c r="R114" s="20"/>
      <c r="S114" s="20"/>
      <c r="T114" s="20"/>
      <c r="U114" s="20"/>
      <c r="V114" s="20"/>
      <c r="W114" s="20"/>
      <c r="X114" s="20"/>
      <c r="Y114" s="20"/>
      <c r="Z114" s="21"/>
      <c r="AA114" s="20"/>
      <c r="AB114" s="20"/>
      <c r="AC114" s="20"/>
      <c r="AD114" s="20"/>
      <c r="AE114" s="20"/>
      <c r="AF114" s="20"/>
      <c r="AG114" s="20"/>
      <c r="AH114" s="20"/>
      <c r="AI114" s="20"/>
      <c r="AJ114" s="20"/>
      <c r="AK114" s="20"/>
      <c r="AL114" s="20"/>
      <c r="AM114" s="20"/>
      <c r="AN114" s="20"/>
      <c r="AO114" s="1">
        <v>1</v>
      </c>
      <c r="BA114" s="13"/>
      <c r="BG114" s="8"/>
      <c r="BH114" s="1"/>
      <c r="BI114" s="1"/>
      <c r="BJ114" s="1"/>
    </row>
    <row r="115" spans="1:62" s="10" customFormat="1" x14ac:dyDescent="0.25">
      <c r="A115" s="1"/>
      <c r="B115" s="14"/>
      <c r="K115" s="20">
        <v>2008</v>
      </c>
      <c r="L115" s="20"/>
      <c r="M115" s="20"/>
      <c r="N115" s="20"/>
      <c r="O115" s="20"/>
      <c r="P115" s="20"/>
      <c r="Q115" s="20"/>
      <c r="R115" s="20"/>
      <c r="S115" s="20"/>
      <c r="T115" s="20"/>
      <c r="U115" s="20"/>
      <c r="V115" s="20"/>
      <c r="W115" s="20"/>
      <c r="X115" s="20"/>
      <c r="Y115" s="20"/>
      <c r="Z115" s="21"/>
      <c r="AA115" s="20"/>
      <c r="AB115" s="20"/>
      <c r="AC115" s="20"/>
      <c r="AD115" s="20"/>
      <c r="AE115" s="20"/>
      <c r="AF115" s="20"/>
      <c r="AG115" s="20"/>
      <c r="AH115" s="20"/>
      <c r="AI115" s="20"/>
      <c r="AJ115" s="20"/>
      <c r="AK115" s="20"/>
      <c r="AL115" s="20"/>
      <c r="AM115" s="20"/>
      <c r="AN115" s="20"/>
      <c r="AO115" s="1">
        <v>1</v>
      </c>
      <c r="BA115" s="13"/>
      <c r="BG115" s="8"/>
      <c r="BH115" s="1"/>
      <c r="BI115" s="1"/>
      <c r="BJ115" s="1"/>
    </row>
    <row r="116" spans="1:62" s="10" customFormat="1" x14ac:dyDescent="0.25">
      <c r="A116" s="1"/>
      <c r="B116" s="14"/>
      <c r="K116" s="20">
        <v>2009</v>
      </c>
      <c r="L116" s="20"/>
      <c r="M116" s="20"/>
      <c r="N116" s="20"/>
      <c r="O116" s="20"/>
      <c r="P116" s="20"/>
      <c r="Q116" s="20"/>
      <c r="R116" s="20"/>
      <c r="S116" s="20"/>
      <c r="T116" s="20"/>
      <c r="U116" s="20"/>
      <c r="V116" s="20"/>
      <c r="W116" s="20"/>
      <c r="X116" s="20"/>
      <c r="Y116" s="20"/>
      <c r="Z116" s="21"/>
      <c r="AA116" s="20"/>
      <c r="AB116" s="20"/>
      <c r="AC116" s="20"/>
      <c r="AD116" s="20"/>
      <c r="AE116" s="20"/>
      <c r="AF116" s="20"/>
      <c r="AG116" s="20"/>
      <c r="AH116" s="20"/>
      <c r="AI116" s="20"/>
      <c r="AJ116" s="20"/>
      <c r="AK116" s="20"/>
      <c r="AL116" s="20"/>
      <c r="AM116" s="20"/>
      <c r="AN116" s="20"/>
      <c r="AO116" s="1">
        <v>1</v>
      </c>
      <c r="BA116" s="13"/>
      <c r="BG116" s="8"/>
      <c r="BH116" s="1"/>
      <c r="BI116" s="1"/>
      <c r="BJ116" s="1"/>
    </row>
    <row r="117" spans="1:62" s="10" customFormat="1" x14ac:dyDescent="0.25">
      <c r="A117" s="1"/>
      <c r="B117" s="14"/>
      <c r="K117" s="20">
        <v>2000</v>
      </c>
      <c r="L117" s="20"/>
      <c r="M117" s="20"/>
      <c r="N117" s="20"/>
      <c r="O117" s="20"/>
      <c r="P117" s="20"/>
      <c r="Q117" s="20"/>
      <c r="R117" s="20"/>
      <c r="S117" s="20"/>
      <c r="T117" s="20"/>
      <c r="U117" s="20"/>
      <c r="V117" s="20"/>
      <c r="W117" s="20"/>
      <c r="X117" s="20"/>
      <c r="Y117" s="20"/>
      <c r="Z117" s="21"/>
      <c r="AA117" s="20"/>
      <c r="AB117" s="20"/>
      <c r="AC117" s="20"/>
      <c r="AD117" s="20"/>
      <c r="AE117" s="20"/>
      <c r="AF117" s="20"/>
      <c r="AG117" s="20"/>
      <c r="AH117" s="20"/>
      <c r="AI117" s="20"/>
      <c r="AJ117" s="20"/>
      <c r="AK117" s="20"/>
      <c r="AL117" s="20"/>
      <c r="AM117" s="20"/>
      <c r="AN117" s="20"/>
      <c r="AO117" s="1">
        <v>1</v>
      </c>
      <c r="BA117" s="13"/>
      <c r="BG117" s="8"/>
      <c r="BH117" s="1"/>
      <c r="BI117" s="1"/>
      <c r="BJ117" s="1"/>
    </row>
    <row r="118" spans="1:62" s="10" customFormat="1" x14ac:dyDescent="0.25">
      <c r="A118" s="1"/>
      <c r="B118" s="14"/>
      <c r="K118" s="20">
        <v>2012</v>
      </c>
      <c r="L118" s="20"/>
      <c r="M118" s="20"/>
      <c r="N118" s="20"/>
      <c r="O118" s="20"/>
      <c r="P118" s="20"/>
      <c r="Q118" s="20"/>
      <c r="R118" s="20"/>
      <c r="S118" s="20"/>
      <c r="T118" s="20"/>
      <c r="U118" s="20"/>
      <c r="V118" s="20"/>
      <c r="W118" s="20"/>
      <c r="X118" s="20"/>
      <c r="Y118" s="20"/>
      <c r="Z118" s="21"/>
      <c r="AA118" s="20"/>
      <c r="AB118" s="20"/>
      <c r="AC118" s="20"/>
      <c r="AD118" s="20"/>
      <c r="AE118" s="20"/>
      <c r="AF118" s="20"/>
      <c r="AG118" s="20"/>
      <c r="AH118" s="20"/>
      <c r="AI118" s="20"/>
      <c r="AJ118" s="20"/>
      <c r="AK118" s="20"/>
      <c r="AL118" s="20"/>
      <c r="AM118" s="20"/>
      <c r="AN118" s="20"/>
      <c r="AO118" s="1">
        <v>1</v>
      </c>
      <c r="BA118" s="13"/>
      <c r="BG118" s="8"/>
      <c r="BH118" s="1"/>
      <c r="BI118" s="1"/>
      <c r="BJ118" s="1"/>
    </row>
    <row r="119" spans="1:62" s="10" customFormat="1" x14ac:dyDescent="0.25">
      <c r="A119" s="1"/>
      <c r="B119" s="14"/>
      <c r="K119" s="20">
        <v>2011</v>
      </c>
      <c r="L119" s="20"/>
      <c r="M119" s="20"/>
      <c r="N119" s="20"/>
      <c r="O119" s="20"/>
      <c r="P119" s="20"/>
      <c r="Q119" s="20"/>
      <c r="R119" s="20"/>
      <c r="S119" s="20"/>
      <c r="T119" s="20"/>
      <c r="U119" s="20"/>
      <c r="V119" s="20"/>
      <c r="W119" s="20"/>
      <c r="X119" s="20"/>
      <c r="Y119" s="20"/>
      <c r="Z119" s="21"/>
      <c r="AA119" s="20"/>
      <c r="AB119" s="20"/>
      <c r="AC119" s="20"/>
      <c r="AD119" s="20"/>
      <c r="AE119" s="20"/>
      <c r="AF119" s="20"/>
      <c r="AG119" s="20"/>
      <c r="AH119" s="20"/>
      <c r="AI119" s="20"/>
      <c r="AJ119" s="20"/>
      <c r="AK119" s="20"/>
      <c r="AL119" s="20"/>
      <c r="AM119" s="20"/>
      <c r="AN119" s="20"/>
      <c r="AO119" s="1">
        <v>1</v>
      </c>
      <c r="BA119" s="13"/>
      <c r="BG119" s="8"/>
      <c r="BH119" s="1"/>
      <c r="BI119" s="1"/>
      <c r="BJ119" s="1"/>
    </row>
    <row r="120" spans="1:62" s="10" customFormat="1" x14ac:dyDescent="0.25">
      <c r="A120" s="1"/>
      <c r="B120" s="14"/>
      <c r="K120" s="20">
        <v>2011</v>
      </c>
      <c r="L120" s="20"/>
      <c r="M120" s="20"/>
      <c r="N120" s="20"/>
      <c r="O120" s="20"/>
      <c r="P120" s="20"/>
      <c r="Q120" s="20"/>
      <c r="R120" s="20"/>
      <c r="S120" s="20"/>
      <c r="T120" s="20"/>
      <c r="U120" s="20"/>
      <c r="V120" s="20"/>
      <c r="W120" s="20"/>
      <c r="X120" s="20"/>
      <c r="Y120" s="20"/>
      <c r="Z120" s="21"/>
      <c r="AA120" s="20"/>
      <c r="AB120" s="20"/>
      <c r="AC120" s="20"/>
      <c r="AD120" s="20"/>
      <c r="AE120" s="20"/>
      <c r="AF120" s="20"/>
      <c r="AG120" s="20"/>
      <c r="AH120" s="20"/>
      <c r="AI120" s="20"/>
      <c r="AJ120" s="20"/>
      <c r="AK120" s="20"/>
      <c r="AL120" s="20"/>
      <c r="AM120" s="20"/>
      <c r="AN120" s="20"/>
      <c r="AO120" s="1">
        <v>1</v>
      </c>
      <c r="BA120" s="13"/>
      <c r="BG120" s="8"/>
      <c r="BH120" s="1"/>
      <c r="BI120" s="1"/>
      <c r="BJ120" s="1"/>
    </row>
    <row r="121" spans="1:62" s="10" customFormat="1" x14ac:dyDescent="0.25">
      <c r="A121" s="1"/>
      <c r="B121" s="14"/>
      <c r="K121" s="20">
        <v>2007</v>
      </c>
      <c r="L121" s="20"/>
      <c r="M121" s="20"/>
      <c r="N121" s="20"/>
      <c r="O121" s="20"/>
      <c r="P121" s="20"/>
      <c r="Q121" s="20"/>
      <c r="R121" s="20"/>
      <c r="S121" s="20"/>
      <c r="T121" s="20"/>
      <c r="U121" s="20"/>
      <c r="V121" s="20"/>
      <c r="W121" s="20"/>
      <c r="X121" s="20"/>
      <c r="Y121" s="20"/>
      <c r="Z121" s="21"/>
      <c r="AA121" s="20"/>
      <c r="AB121" s="20"/>
      <c r="AC121" s="20"/>
      <c r="AD121" s="20"/>
      <c r="AE121" s="20"/>
      <c r="AF121" s="20"/>
      <c r="AG121" s="20"/>
      <c r="AH121" s="20"/>
      <c r="AI121" s="20"/>
      <c r="AJ121" s="20"/>
      <c r="AK121" s="20"/>
      <c r="AL121" s="20"/>
      <c r="AM121" s="20"/>
      <c r="AN121" s="20"/>
      <c r="AO121" s="1">
        <v>1</v>
      </c>
      <c r="BA121" s="13"/>
      <c r="BG121" s="8"/>
      <c r="BH121" s="1"/>
      <c r="BI121" s="1"/>
      <c r="BJ121" s="1"/>
    </row>
    <row r="122" spans="1:62" s="10" customFormat="1" x14ac:dyDescent="0.25">
      <c r="A122" s="1"/>
      <c r="B122" s="14"/>
      <c r="K122" s="20">
        <v>2009</v>
      </c>
      <c r="L122" s="20"/>
      <c r="M122" s="20"/>
      <c r="N122" s="20"/>
      <c r="O122" s="20"/>
      <c r="P122" s="20"/>
      <c r="Q122" s="20"/>
      <c r="R122" s="20"/>
      <c r="S122" s="20"/>
      <c r="T122" s="20"/>
      <c r="U122" s="20"/>
      <c r="V122" s="20"/>
      <c r="W122" s="20"/>
      <c r="X122" s="20"/>
      <c r="Y122" s="20"/>
      <c r="Z122" s="21"/>
      <c r="AA122" s="20"/>
      <c r="AB122" s="20"/>
      <c r="AC122" s="20"/>
      <c r="AD122" s="20"/>
      <c r="AE122" s="20"/>
      <c r="AF122" s="20"/>
      <c r="AG122" s="20"/>
      <c r="AH122" s="20"/>
      <c r="AI122" s="20"/>
      <c r="AJ122" s="20"/>
      <c r="AK122" s="20"/>
      <c r="AL122" s="20"/>
      <c r="AM122" s="20"/>
      <c r="AN122" s="20"/>
      <c r="AO122" s="1">
        <v>1</v>
      </c>
      <c r="BA122" s="13"/>
      <c r="BG122" s="8"/>
      <c r="BH122" s="1"/>
      <c r="BI122" s="1"/>
      <c r="BJ122" s="1"/>
    </row>
    <row r="123" spans="1:62" s="10" customFormat="1" x14ac:dyDescent="0.25">
      <c r="A123" s="1"/>
      <c r="B123" s="14"/>
      <c r="K123" s="20">
        <v>2000</v>
      </c>
      <c r="L123" s="20"/>
      <c r="M123" s="20"/>
      <c r="N123" s="20"/>
      <c r="O123" s="20"/>
      <c r="P123" s="20"/>
      <c r="Q123" s="20"/>
      <c r="R123" s="20"/>
      <c r="S123" s="20"/>
      <c r="T123" s="20"/>
      <c r="U123" s="20"/>
      <c r="V123" s="20"/>
      <c r="W123" s="20"/>
      <c r="X123" s="20"/>
      <c r="Y123" s="20"/>
      <c r="Z123" s="21"/>
      <c r="AA123" s="20"/>
      <c r="AB123" s="20"/>
      <c r="AC123" s="20"/>
      <c r="AD123" s="20"/>
      <c r="AE123" s="20"/>
      <c r="AF123" s="20"/>
      <c r="AG123" s="20"/>
      <c r="AH123" s="20"/>
      <c r="AI123" s="20"/>
      <c r="AJ123" s="20"/>
      <c r="AK123" s="20"/>
      <c r="AL123" s="20"/>
      <c r="AM123" s="20"/>
      <c r="AN123" s="20"/>
      <c r="AO123" s="1">
        <v>1</v>
      </c>
      <c r="BA123" s="13"/>
      <c r="BG123" s="8"/>
      <c r="BH123" s="1"/>
      <c r="BI123" s="1"/>
      <c r="BJ123" s="1"/>
    </row>
    <row r="124" spans="1:62" s="10" customFormat="1" x14ac:dyDescent="0.25">
      <c r="A124" s="1"/>
      <c r="B124" s="14"/>
      <c r="K124" s="20">
        <v>2004</v>
      </c>
      <c r="L124" s="20"/>
      <c r="M124" s="20"/>
      <c r="N124" s="20"/>
      <c r="O124" s="20"/>
      <c r="P124" s="20"/>
      <c r="Q124" s="20"/>
      <c r="R124" s="20"/>
      <c r="S124" s="20"/>
      <c r="T124" s="20"/>
      <c r="U124" s="20"/>
      <c r="V124" s="20"/>
      <c r="W124" s="20"/>
      <c r="X124" s="20"/>
      <c r="Y124" s="20"/>
      <c r="Z124" s="21"/>
      <c r="AA124" s="20"/>
      <c r="AB124" s="20"/>
      <c r="AC124" s="20"/>
      <c r="AD124" s="20"/>
      <c r="AE124" s="20"/>
      <c r="AF124" s="20"/>
      <c r="AG124" s="20"/>
      <c r="AH124" s="20"/>
      <c r="AI124" s="20"/>
      <c r="AJ124" s="20"/>
      <c r="AK124" s="20"/>
      <c r="AL124" s="20"/>
      <c r="AM124" s="20"/>
      <c r="AN124" s="20"/>
      <c r="AO124" s="1">
        <v>1</v>
      </c>
      <c r="BA124" s="13"/>
      <c r="BG124" s="8"/>
      <c r="BH124" s="1"/>
      <c r="BI124" s="1"/>
      <c r="BJ124" s="1"/>
    </row>
    <row r="125" spans="1:62" s="10" customFormat="1" x14ac:dyDescent="0.25">
      <c r="A125" s="1"/>
      <c r="B125" s="14"/>
      <c r="K125" s="20">
        <v>2008</v>
      </c>
      <c r="L125" s="20"/>
      <c r="M125" s="20"/>
      <c r="N125" s="20"/>
      <c r="O125" s="20"/>
      <c r="P125" s="20"/>
      <c r="Q125" s="20"/>
      <c r="R125" s="20"/>
      <c r="S125" s="20"/>
      <c r="T125" s="20"/>
      <c r="U125" s="20"/>
      <c r="V125" s="20"/>
      <c r="W125" s="20"/>
      <c r="X125" s="20"/>
      <c r="Y125" s="20"/>
      <c r="Z125" s="21"/>
      <c r="AA125" s="20"/>
      <c r="AB125" s="20"/>
      <c r="AC125" s="20"/>
      <c r="AD125" s="20"/>
      <c r="AE125" s="20"/>
      <c r="AF125" s="20"/>
      <c r="AG125" s="20"/>
      <c r="AH125" s="20"/>
      <c r="AI125" s="20"/>
      <c r="AJ125" s="20"/>
      <c r="AK125" s="20"/>
      <c r="AL125" s="20"/>
      <c r="AM125" s="20"/>
      <c r="AN125" s="20"/>
      <c r="AO125" s="1">
        <v>1</v>
      </c>
      <c r="BA125" s="13"/>
      <c r="BG125" s="8"/>
      <c r="BH125" s="1"/>
      <c r="BI125" s="1"/>
      <c r="BJ125" s="1"/>
    </row>
    <row r="126" spans="1:62" s="10" customFormat="1" x14ac:dyDescent="0.25">
      <c r="A126" s="1"/>
      <c r="B126" s="14"/>
      <c r="K126" s="20">
        <v>2007</v>
      </c>
      <c r="L126" s="20"/>
      <c r="M126" s="20"/>
      <c r="N126" s="20"/>
      <c r="O126" s="20"/>
      <c r="P126" s="20"/>
      <c r="Q126" s="20"/>
      <c r="R126" s="20"/>
      <c r="S126" s="20"/>
      <c r="T126" s="20"/>
      <c r="U126" s="20"/>
      <c r="V126" s="20"/>
      <c r="W126" s="20"/>
      <c r="X126" s="20"/>
      <c r="Y126" s="20"/>
      <c r="Z126" s="21"/>
      <c r="AA126" s="20"/>
      <c r="AB126" s="20"/>
      <c r="AC126" s="20"/>
      <c r="AD126" s="20"/>
      <c r="AE126" s="20"/>
      <c r="AF126" s="20"/>
      <c r="AG126" s="20"/>
      <c r="AH126" s="20"/>
      <c r="AI126" s="20"/>
      <c r="AJ126" s="20"/>
      <c r="AK126" s="20"/>
      <c r="AL126" s="20"/>
      <c r="AM126" s="20"/>
      <c r="AN126" s="20"/>
      <c r="AO126" s="1">
        <v>1</v>
      </c>
      <c r="BA126" s="13"/>
      <c r="BG126" s="8"/>
      <c r="BH126" s="1"/>
      <c r="BI126" s="1"/>
      <c r="BJ126" s="1"/>
    </row>
    <row r="127" spans="1:62" s="10" customFormat="1" x14ac:dyDescent="0.25">
      <c r="A127" s="1"/>
      <c r="B127" s="14"/>
      <c r="K127" s="20">
        <v>2006</v>
      </c>
      <c r="L127" s="20"/>
      <c r="M127" s="20"/>
      <c r="N127" s="20"/>
      <c r="O127" s="20"/>
      <c r="P127" s="20"/>
      <c r="Q127" s="20"/>
      <c r="R127" s="20"/>
      <c r="S127" s="20"/>
      <c r="T127" s="20"/>
      <c r="U127" s="20"/>
      <c r="V127" s="20"/>
      <c r="W127" s="20"/>
      <c r="X127" s="20"/>
      <c r="Y127" s="20"/>
      <c r="Z127" s="21"/>
      <c r="AA127" s="20"/>
      <c r="AB127" s="20"/>
      <c r="AC127" s="20"/>
      <c r="AD127" s="20"/>
      <c r="AE127" s="20"/>
      <c r="AF127" s="20"/>
      <c r="AG127" s="20"/>
      <c r="AH127" s="20"/>
      <c r="AI127" s="20"/>
      <c r="AJ127" s="20"/>
      <c r="AK127" s="20"/>
      <c r="AL127" s="20"/>
      <c r="AM127" s="20"/>
      <c r="AN127" s="20"/>
      <c r="AO127" s="1">
        <v>1</v>
      </c>
      <c r="BA127" s="13"/>
      <c r="BG127" s="8"/>
      <c r="BH127" s="1"/>
      <c r="BI127" s="1"/>
      <c r="BJ127" s="1"/>
    </row>
    <row r="128" spans="1:62" s="10" customFormat="1" x14ac:dyDescent="0.25">
      <c r="A128" s="1"/>
      <c r="B128" s="14"/>
      <c r="K128" s="19">
        <v>2007</v>
      </c>
      <c r="L128" s="19"/>
      <c r="M128" s="19"/>
      <c r="N128" s="19"/>
      <c r="O128" s="19"/>
      <c r="P128" s="19"/>
      <c r="Q128" s="19"/>
      <c r="R128" s="19"/>
      <c r="S128" s="19"/>
      <c r="T128" s="19"/>
      <c r="U128" s="19"/>
      <c r="V128" s="19"/>
      <c r="W128" s="19"/>
      <c r="X128" s="19"/>
      <c r="Y128" s="19"/>
      <c r="Z128" s="37"/>
      <c r="AA128" s="19"/>
      <c r="AB128" s="19"/>
      <c r="AC128" s="19"/>
      <c r="AD128" s="19"/>
      <c r="AE128" s="19"/>
      <c r="AF128" s="19"/>
      <c r="AG128" s="19"/>
      <c r="AH128" s="19"/>
      <c r="AI128" s="19"/>
      <c r="AJ128" s="19"/>
      <c r="AK128" s="19"/>
      <c r="AL128" s="19"/>
      <c r="AM128" s="19"/>
      <c r="AN128" s="19"/>
      <c r="AO128" s="1">
        <v>1</v>
      </c>
      <c r="BA128" s="13"/>
      <c r="BG128" s="8"/>
      <c r="BH128" s="1"/>
      <c r="BI128" s="1"/>
      <c r="BJ128" s="1"/>
    </row>
    <row r="129" spans="1:62" s="10" customFormat="1" x14ac:dyDescent="0.25">
      <c r="A129" s="1"/>
      <c r="B129" s="14"/>
      <c r="K129" s="23">
        <v>2007</v>
      </c>
      <c r="L129" s="23"/>
      <c r="M129" s="23"/>
      <c r="N129" s="23"/>
      <c r="O129" s="23"/>
      <c r="P129" s="23"/>
      <c r="Q129" s="23"/>
      <c r="R129" s="23"/>
      <c r="S129" s="23"/>
      <c r="T129" s="23"/>
      <c r="U129" s="23"/>
      <c r="V129" s="23"/>
      <c r="W129" s="23"/>
      <c r="X129" s="23"/>
      <c r="Y129" s="23"/>
      <c r="Z129" s="33"/>
      <c r="AA129" s="23"/>
      <c r="AB129" s="23"/>
      <c r="AC129" s="23"/>
      <c r="AD129" s="23"/>
      <c r="AE129" s="23"/>
      <c r="AF129" s="23"/>
      <c r="AG129" s="23"/>
      <c r="AH129" s="23"/>
      <c r="AI129" s="23"/>
      <c r="AJ129" s="23"/>
      <c r="AK129" s="23"/>
      <c r="AL129" s="23"/>
      <c r="AM129" s="23"/>
      <c r="AN129" s="23"/>
      <c r="AO129" s="1">
        <v>1</v>
      </c>
      <c r="BA129" s="13"/>
      <c r="BG129" s="8"/>
      <c r="BH129" s="1"/>
      <c r="BI129" s="1"/>
      <c r="BJ129" s="1"/>
    </row>
    <row r="130" spans="1:62" s="10" customFormat="1" x14ac:dyDescent="0.25">
      <c r="A130" s="1"/>
      <c r="B130" s="14"/>
      <c r="K130" s="20">
        <v>2010</v>
      </c>
      <c r="L130" s="20"/>
      <c r="M130" s="20"/>
      <c r="N130" s="20"/>
      <c r="O130" s="20"/>
      <c r="P130" s="20"/>
      <c r="Q130" s="20"/>
      <c r="R130" s="20"/>
      <c r="S130" s="20"/>
      <c r="T130" s="20"/>
      <c r="U130" s="20"/>
      <c r="V130" s="20"/>
      <c r="W130" s="20"/>
      <c r="X130" s="20"/>
      <c r="Y130" s="20"/>
      <c r="Z130" s="21"/>
      <c r="AA130" s="20"/>
      <c r="AB130" s="20"/>
      <c r="AC130" s="20"/>
      <c r="AD130" s="20"/>
      <c r="AE130" s="20"/>
      <c r="AF130" s="20"/>
      <c r="AG130" s="20"/>
      <c r="AH130" s="20"/>
      <c r="AI130" s="20"/>
      <c r="AJ130" s="20"/>
      <c r="AK130" s="20"/>
      <c r="AL130" s="20"/>
      <c r="AM130" s="20"/>
      <c r="AN130" s="20"/>
      <c r="AO130" s="1">
        <v>1</v>
      </c>
      <c r="BA130" s="13"/>
      <c r="BG130" s="8"/>
      <c r="BH130" s="1"/>
      <c r="BI130" s="1"/>
      <c r="BJ130" s="1"/>
    </row>
    <row r="131" spans="1:62" s="10" customFormat="1" x14ac:dyDescent="0.25">
      <c r="A131" s="1"/>
      <c r="B131" s="14"/>
      <c r="K131" s="20">
        <v>2009</v>
      </c>
      <c r="L131" s="20"/>
      <c r="M131" s="20"/>
      <c r="N131" s="20"/>
      <c r="O131" s="20"/>
      <c r="P131" s="20"/>
      <c r="Q131" s="20"/>
      <c r="R131" s="20"/>
      <c r="S131" s="20"/>
      <c r="T131" s="20"/>
      <c r="U131" s="20"/>
      <c r="V131" s="20"/>
      <c r="W131" s="20"/>
      <c r="X131" s="20"/>
      <c r="Y131" s="20"/>
      <c r="Z131" s="21"/>
      <c r="AA131" s="20"/>
      <c r="AB131" s="20"/>
      <c r="AC131" s="20"/>
      <c r="AD131" s="20"/>
      <c r="AE131" s="20"/>
      <c r="AF131" s="20"/>
      <c r="AG131" s="20"/>
      <c r="AH131" s="20"/>
      <c r="AI131" s="20"/>
      <c r="AJ131" s="20"/>
      <c r="AK131" s="20"/>
      <c r="AL131" s="20"/>
      <c r="AM131" s="20"/>
      <c r="AN131" s="20"/>
      <c r="AO131" s="1">
        <v>1</v>
      </c>
      <c r="BA131" s="13"/>
      <c r="BG131" s="8"/>
      <c r="BH131" s="1"/>
      <c r="BI131" s="1"/>
      <c r="BJ131" s="1"/>
    </row>
    <row r="132" spans="1:62" s="10" customFormat="1" x14ac:dyDescent="0.25">
      <c r="A132" s="1"/>
      <c r="B132" s="14"/>
      <c r="K132" s="20">
        <v>2008</v>
      </c>
      <c r="L132" s="20"/>
      <c r="M132" s="20"/>
      <c r="N132" s="20"/>
      <c r="O132" s="20"/>
      <c r="P132" s="20"/>
      <c r="Q132" s="20"/>
      <c r="R132" s="20"/>
      <c r="S132" s="20"/>
      <c r="T132" s="20"/>
      <c r="U132" s="20"/>
      <c r="V132" s="20"/>
      <c r="W132" s="20"/>
      <c r="X132" s="20"/>
      <c r="Y132" s="20"/>
      <c r="Z132" s="21"/>
      <c r="AA132" s="20"/>
      <c r="AB132" s="20"/>
      <c r="AC132" s="20"/>
      <c r="AD132" s="20"/>
      <c r="AE132" s="20"/>
      <c r="AF132" s="20"/>
      <c r="AG132" s="20"/>
      <c r="AH132" s="20"/>
      <c r="AI132" s="20"/>
      <c r="AJ132" s="20"/>
      <c r="AK132" s="20"/>
      <c r="AL132" s="20"/>
      <c r="AM132" s="20"/>
      <c r="AN132" s="20"/>
      <c r="AO132" s="1">
        <v>1</v>
      </c>
      <c r="BA132" s="13"/>
      <c r="BG132" s="8"/>
      <c r="BH132" s="1"/>
      <c r="BI132" s="1"/>
      <c r="BJ132" s="1"/>
    </row>
    <row r="133" spans="1:62" s="10" customFormat="1" x14ac:dyDescent="0.25">
      <c r="A133" s="1"/>
      <c r="B133" s="14"/>
      <c r="K133" s="20">
        <v>2012</v>
      </c>
      <c r="L133" s="20"/>
      <c r="M133" s="20"/>
      <c r="N133" s="20"/>
      <c r="O133" s="20"/>
      <c r="P133" s="20"/>
      <c r="Q133" s="20"/>
      <c r="R133" s="20"/>
      <c r="S133" s="20"/>
      <c r="T133" s="20"/>
      <c r="U133" s="20"/>
      <c r="V133" s="20"/>
      <c r="W133" s="20"/>
      <c r="X133" s="20"/>
      <c r="Y133" s="20"/>
      <c r="Z133" s="21"/>
      <c r="AA133" s="20"/>
      <c r="AB133" s="20"/>
      <c r="AC133" s="20"/>
      <c r="AD133" s="20"/>
      <c r="AE133" s="20"/>
      <c r="AF133" s="20"/>
      <c r="AG133" s="20"/>
      <c r="AH133" s="20"/>
      <c r="AI133" s="20"/>
      <c r="AJ133" s="20"/>
      <c r="AK133" s="20"/>
      <c r="AL133" s="20"/>
      <c r="AM133" s="20"/>
      <c r="AN133" s="20"/>
      <c r="AO133" s="1">
        <v>1</v>
      </c>
      <c r="BA133" s="13"/>
      <c r="BG133" s="8"/>
      <c r="BH133" s="1"/>
      <c r="BI133" s="1"/>
      <c r="BJ133" s="1"/>
    </row>
    <row r="134" spans="1:62" s="10" customFormat="1" x14ac:dyDescent="0.25">
      <c r="A134" s="1"/>
      <c r="B134" s="14"/>
      <c r="K134" s="40">
        <v>2008</v>
      </c>
      <c r="L134" s="40"/>
      <c r="M134" s="40"/>
      <c r="N134" s="40"/>
      <c r="O134" s="40"/>
      <c r="P134" s="40"/>
      <c r="Q134" s="40"/>
      <c r="R134" s="40"/>
      <c r="S134" s="40"/>
      <c r="T134" s="40"/>
      <c r="U134" s="40"/>
      <c r="V134" s="40"/>
      <c r="W134" s="40"/>
      <c r="X134" s="40"/>
      <c r="Y134" s="40"/>
      <c r="Z134" s="41"/>
      <c r="AA134" s="40"/>
      <c r="AB134" s="40"/>
      <c r="AC134" s="40"/>
      <c r="AD134" s="40"/>
      <c r="AE134" s="40"/>
      <c r="AF134" s="40"/>
      <c r="AG134" s="40"/>
      <c r="AH134" s="40"/>
      <c r="AI134" s="40"/>
      <c r="AJ134" s="40"/>
      <c r="AK134" s="40"/>
      <c r="AL134" s="40"/>
      <c r="AM134" s="40"/>
      <c r="AN134" s="40"/>
      <c r="AO134" s="1">
        <v>1</v>
      </c>
      <c r="BA134" s="13"/>
      <c r="BG134" s="8"/>
      <c r="BH134" s="1"/>
      <c r="BI134" s="1"/>
      <c r="BJ134" s="1"/>
    </row>
    <row r="135" spans="1:62" s="10" customFormat="1" x14ac:dyDescent="0.25">
      <c r="A135" s="1"/>
      <c r="B135" s="14"/>
      <c r="K135" s="40">
        <v>2008</v>
      </c>
      <c r="L135" s="40"/>
      <c r="M135" s="40"/>
      <c r="N135" s="40"/>
      <c r="O135" s="40"/>
      <c r="P135" s="40"/>
      <c r="Q135" s="40"/>
      <c r="R135" s="40"/>
      <c r="S135" s="40"/>
      <c r="T135" s="40"/>
      <c r="U135" s="40"/>
      <c r="V135" s="40"/>
      <c r="W135" s="40"/>
      <c r="X135" s="40"/>
      <c r="Y135" s="40"/>
      <c r="Z135" s="41"/>
      <c r="AA135" s="40"/>
      <c r="AB135" s="40"/>
      <c r="AC135" s="40"/>
      <c r="AD135" s="40"/>
      <c r="AE135" s="40"/>
      <c r="AF135" s="40"/>
      <c r="AG135" s="40"/>
      <c r="AH135" s="40"/>
      <c r="AI135" s="40"/>
      <c r="AJ135" s="40"/>
      <c r="AK135" s="40"/>
      <c r="AL135" s="40"/>
      <c r="AM135" s="40"/>
      <c r="AN135" s="40"/>
      <c r="AO135" s="1">
        <v>1</v>
      </c>
      <c r="BA135" s="13"/>
      <c r="BG135" s="8"/>
      <c r="BH135" s="1"/>
      <c r="BI135" s="1"/>
      <c r="BJ135" s="1"/>
    </row>
    <row r="136" spans="1:62" s="10" customFormat="1" x14ac:dyDescent="0.25">
      <c r="A136" s="1"/>
      <c r="B136" s="14"/>
      <c r="K136" s="40">
        <v>2008</v>
      </c>
      <c r="L136" s="40"/>
      <c r="M136" s="40"/>
      <c r="N136" s="40"/>
      <c r="O136" s="40"/>
      <c r="P136" s="40"/>
      <c r="Q136" s="40"/>
      <c r="R136" s="40"/>
      <c r="S136" s="40"/>
      <c r="T136" s="40"/>
      <c r="U136" s="40"/>
      <c r="V136" s="40"/>
      <c r="W136" s="40"/>
      <c r="X136" s="40"/>
      <c r="Y136" s="40"/>
      <c r="Z136" s="41"/>
      <c r="AA136" s="40"/>
      <c r="AB136" s="40"/>
      <c r="AC136" s="40"/>
      <c r="AD136" s="40"/>
      <c r="AE136" s="40"/>
      <c r="AF136" s="40"/>
      <c r="AG136" s="40"/>
      <c r="AH136" s="40"/>
      <c r="AI136" s="40"/>
      <c r="AJ136" s="40"/>
      <c r="AK136" s="40"/>
      <c r="AL136" s="40"/>
      <c r="AM136" s="40"/>
      <c r="AN136" s="40"/>
      <c r="AO136" s="1">
        <v>1</v>
      </c>
      <c r="BA136" s="13"/>
      <c r="BG136" s="8"/>
      <c r="BH136" s="1"/>
      <c r="BI136" s="1"/>
      <c r="BJ136" s="1"/>
    </row>
    <row r="137" spans="1:62" s="10" customFormat="1" x14ac:dyDescent="0.25">
      <c r="A137" s="1"/>
      <c r="B137" s="14"/>
      <c r="K137" s="20">
        <v>2008</v>
      </c>
      <c r="L137" s="20"/>
      <c r="M137" s="20"/>
      <c r="N137" s="20"/>
      <c r="O137" s="20"/>
      <c r="P137" s="20"/>
      <c r="Q137" s="20"/>
      <c r="R137" s="20"/>
      <c r="S137" s="20"/>
      <c r="T137" s="20"/>
      <c r="U137" s="20"/>
      <c r="V137" s="20"/>
      <c r="W137" s="20"/>
      <c r="X137" s="20"/>
      <c r="Y137" s="20"/>
      <c r="Z137" s="21"/>
      <c r="AA137" s="20"/>
      <c r="AB137" s="20"/>
      <c r="AC137" s="20"/>
      <c r="AD137" s="20"/>
      <c r="AE137" s="20"/>
      <c r="AF137" s="20"/>
      <c r="AG137" s="20"/>
      <c r="AH137" s="20"/>
      <c r="AI137" s="20"/>
      <c r="AJ137" s="20"/>
      <c r="AK137" s="20"/>
      <c r="AL137" s="20"/>
      <c r="AM137" s="20"/>
      <c r="AN137" s="20"/>
      <c r="AO137" s="1">
        <v>1</v>
      </c>
      <c r="BA137" s="13"/>
      <c r="BG137" s="8"/>
      <c r="BH137" s="1"/>
      <c r="BI137" s="1"/>
      <c r="BJ137" s="1"/>
    </row>
    <row r="138" spans="1:62" s="10" customFormat="1" x14ac:dyDescent="0.25">
      <c r="A138" s="1"/>
      <c r="B138" s="14"/>
      <c r="K138" s="30">
        <v>2008</v>
      </c>
      <c r="L138" s="30"/>
      <c r="M138" s="30"/>
      <c r="N138" s="30"/>
      <c r="O138" s="30"/>
      <c r="P138" s="30"/>
      <c r="Q138" s="30"/>
      <c r="R138" s="30"/>
      <c r="S138" s="30"/>
      <c r="T138" s="30"/>
      <c r="U138" s="30"/>
      <c r="V138" s="30"/>
      <c r="W138" s="30"/>
      <c r="X138" s="30"/>
      <c r="Y138" s="30"/>
      <c r="Z138" s="45"/>
      <c r="AA138" s="30"/>
      <c r="AB138" s="30"/>
      <c r="AC138" s="30"/>
      <c r="AD138" s="30"/>
      <c r="AE138" s="30"/>
      <c r="AF138" s="30"/>
      <c r="AG138" s="30"/>
      <c r="AH138" s="30"/>
      <c r="AI138" s="30"/>
      <c r="AJ138" s="30"/>
      <c r="AK138" s="30"/>
      <c r="AL138" s="30"/>
      <c r="AM138" s="30"/>
      <c r="AN138" s="30"/>
      <c r="AO138" s="1">
        <v>1</v>
      </c>
      <c r="BA138" s="13"/>
      <c r="BG138" s="8"/>
      <c r="BH138" s="1"/>
      <c r="BI138" s="1"/>
      <c r="BJ138" s="1"/>
    </row>
    <row r="139" spans="1:62" s="10" customFormat="1" x14ac:dyDescent="0.25">
      <c r="A139" s="1"/>
      <c r="B139" s="14"/>
      <c r="K139" s="20">
        <v>2002</v>
      </c>
      <c r="L139" s="20"/>
      <c r="M139" s="20"/>
      <c r="N139" s="20"/>
      <c r="O139" s="20"/>
      <c r="P139" s="20"/>
      <c r="Q139" s="20"/>
      <c r="R139" s="20"/>
      <c r="S139" s="20"/>
      <c r="T139" s="20"/>
      <c r="U139" s="20"/>
      <c r="V139" s="20"/>
      <c r="W139" s="20"/>
      <c r="X139" s="20"/>
      <c r="Y139" s="20"/>
      <c r="Z139" s="21"/>
      <c r="AA139" s="20"/>
      <c r="AB139" s="20"/>
      <c r="AC139" s="20"/>
      <c r="AD139" s="20"/>
      <c r="AE139" s="20"/>
      <c r="AF139" s="20"/>
      <c r="AG139" s="20"/>
      <c r="AH139" s="20"/>
      <c r="AI139" s="20"/>
      <c r="AJ139" s="20"/>
      <c r="AK139" s="20"/>
      <c r="AL139" s="20"/>
      <c r="AM139" s="20"/>
      <c r="AN139" s="20"/>
      <c r="AO139" s="1">
        <v>1</v>
      </c>
      <c r="BA139" s="13"/>
      <c r="BG139" s="8"/>
      <c r="BH139" s="1"/>
      <c r="BI139" s="1"/>
      <c r="BJ139" s="1"/>
    </row>
    <row r="140" spans="1:62" s="10" customFormat="1" x14ac:dyDescent="0.25">
      <c r="A140" s="1"/>
      <c r="B140" s="14"/>
      <c r="K140" s="20">
        <v>2013</v>
      </c>
      <c r="L140" s="20"/>
      <c r="M140" s="20"/>
      <c r="N140" s="20"/>
      <c r="O140" s="20"/>
      <c r="P140" s="20"/>
      <c r="Q140" s="20"/>
      <c r="R140" s="20"/>
      <c r="S140" s="20"/>
      <c r="T140" s="20"/>
      <c r="U140" s="20"/>
      <c r="V140" s="20"/>
      <c r="W140" s="20"/>
      <c r="X140" s="20"/>
      <c r="Y140" s="20"/>
      <c r="Z140" s="21"/>
      <c r="AA140" s="20"/>
      <c r="AB140" s="20"/>
      <c r="AC140" s="20"/>
      <c r="AD140" s="20"/>
      <c r="AE140" s="20"/>
      <c r="AF140" s="20"/>
      <c r="AG140" s="20"/>
      <c r="AH140" s="20"/>
      <c r="AI140" s="20"/>
      <c r="AJ140" s="20"/>
      <c r="AK140" s="20"/>
      <c r="AL140" s="20"/>
      <c r="AM140" s="20"/>
      <c r="AN140" s="20"/>
      <c r="AO140" s="1">
        <v>1</v>
      </c>
      <c r="BA140" s="13"/>
      <c r="BG140" s="8"/>
      <c r="BH140" s="1"/>
      <c r="BI140" s="1"/>
      <c r="BJ140" s="1"/>
    </row>
    <row r="141" spans="1:62" s="10" customFormat="1" x14ac:dyDescent="0.25">
      <c r="A141" s="1"/>
      <c r="B141" s="14"/>
      <c r="K141" s="20">
        <v>2009</v>
      </c>
      <c r="L141" s="20"/>
      <c r="M141" s="20"/>
      <c r="N141" s="20"/>
      <c r="O141" s="20"/>
      <c r="P141" s="20"/>
      <c r="Q141" s="20"/>
      <c r="R141" s="20"/>
      <c r="S141" s="20"/>
      <c r="T141" s="20"/>
      <c r="U141" s="20"/>
      <c r="V141" s="20"/>
      <c r="W141" s="20"/>
      <c r="X141" s="20"/>
      <c r="Y141" s="20"/>
      <c r="Z141" s="21"/>
      <c r="AA141" s="20"/>
      <c r="AB141" s="20"/>
      <c r="AC141" s="20"/>
      <c r="AD141" s="20"/>
      <c r="AE141" s="20"/>
      <c r="AF141" s="20"/>
      <c r="AG141" s="20"/>
      <c r="AH141" s="20"/>
      <c r="AI141" s="20"/>
      <c r="AJ141" s="20"/>
      <c r="AK141" s="20"/>
      <c r="AL141" s="20"/>
      <c r="AM141" s="20"/>
      <c r="AN141" s="20"/>
      <c r="AO141" s="1">
        <v>1</v>
      </c>
      <c r="BA141" s="13"/>
      <c r="BG141" s="8"/>
      <c r="BH141" s="1"/>
      <c r="BI141" s="1"/>
      <c r="BJ141" s="1"/>
    </row>
    <row r="142" spans="1:62" s="10" customFormat="1" x14ac:dyDescent="0.25">
      <c r="A142" s="1"/>
      <c r="B142" s="14"/>
      <c r="K142" s="20">
        <v>2002</v>
      </c>
      <c r="L142" s="20"/>
      <c r="M142" s="20"/>
      <c r="N142" s="20"/>
      <c r="O142" s="20"/>
      <c r="P142" s="20"/>
      <c r="Q142" s="20"/>
      <c r="R142" s="20"/>
      <c r="S142" s="20"/>
      <c r="T142" s="20"/>
      <c r="U142" s="20"/>
      <c r="V142" s="20"/>
      <c r="W142" s="20"/>
      <c r="X142" s="20"/>
      <c r="Y142" s="20"/>
      <c r="Z142" s="21"/>
      <c r="AA142" s="20"/>
      <c r="AB142" s="20"/>
      <c r="AC142" s="20"/>
      <c r="AD142" s="20"/>
      <c r="AE142" s="20"/>
      <c r="AF142" s="20"/>
      <c r="AG142" s="20"/>
      <c r="AH142" s="20"/>
      <c r="AI142" s="20"/>
      <c r="AJ142" s="20"/>
      <c r="AK142" s="20"/>
      <c r="AL142" s="20"/>
      <c r="AM142" s="20"/>
      <c r="AN142" s="20"/>
      <c r="AO142" s="1">
        <v>1</v>
      </c>
      <c r="BA142" s="13"/>
      <c r="BG142" s="8"/>
      <c r="BH142" s="1"/>
      <c r="BI142" s="1"/>
      <c r="BJ142" s="1"/>
    </row>
    <row r="143" spans="1:62" s="10" customFormat="1" x14ac:dyDescent="0.25">
      <c r="A143" s="1"/>
      <c r="B143" s="14"/>
      <c r="K143" s="20">
        <v>2008</v>
      </c>
      <c r="L143" s="20"/>
      <c r="M143" s="20"/>
      <c r="N143" s="20"/>
      <c r="O143" s="20"/>
      <c r="P143" s="20"/>
      <c r="Q143" s="20"/>
      <c r="R143" s="20"/>
      <c r="S143" s="20"/>
      <c r="T143" s="20"/>
      <c r="U143" s="20"/>
      <c r="V143" s="20"/>
      <c r="W143" s="20"/>
      <c r="X143" s="20"/>
      <c r="Y143" s="20"/>
      <c r="Z143" s="21"/>
      <c r="AA143" s="20"/>
      <c r="AB143" s="20"/>
      <c r="AC143" s="20"/>
      <c r="AD143" s="20"/>
      <c r="AE143" s="20"/>
      <c r="AF143" s="20"/>
      <c r="AG143" s="20"/>
      <c r="AH143" s="20"/>
      <c r="AI143" s="20"/>
      <c r="AJ143" s="20"/>
      <c r="AK143" s="20"/>
      <c r="AL143" s="20"/>
      <c r="AM143" s="20"/>
      <c r="AN143" s="20"/>
      <c r="AO143" s="1">
        <v>1</v>
      </c>
      <c r="BA143" s="13"/>
      <c r="BG143" s="8"/>
      <c r="BH143" s="1"/>
      <c r="BI143" s="1"/>
      <c r="BJ143" s="1"/>
    </row>
    <row r="144" spans="1:62" s="10" customFormat="1" x14ac:dyDescent="0.25">
      <c r="A144" s="1"/>
      <c r="B144" s="14"/>
      <c r="K144" s="20">
        <v>2005</v>
      </c>
      <c r="L144" s="20"/>
      <c r="M144" s="20"/>
      <c r="N144" s="20"/>
      <c r="O144" s="20"/>
      <c r="P144" s="20"/>
      <c r="Q144" s="20"/>
      <c r="R144" s="20"/>
      <c r="S144" s="20"/>
      <c r="T144" s="20"/>
      <c r="U144" s="20"/>
      <c r="V144" s="20"/>
      <c r="W144" s="20"/>
      <c r="X144" s="20"/>
      <c r="Y144" s="20"/>
      <c r="Z144" s="21"/>
      <c r="AA144" s="20"/>
      <c r="AB144" s="20"/>
      <c r="AC144" s="20"/>
      <c r="AD144" s="20"/>
      <c r="AE144" s="20"/>
      <c r="AF144" s="20"/>
      <c r="AG144" s="20"/>
      <c r="AH144" s="20"/>
      <c r="AI144" s="20"/>
      <c r="AJ144" s="20"/>
      <c r="AK144" s="20"/>
      <c r="AL144" s="20"/>
      <c r="AM144" s="20"/>
      <c r="AN144" s="20"/>
      <c r="AO144" s="1">
        <v>1</v>
      </c>
      <c r="BA144" s="13"/>
      <c r="BG144" s="8"/>
      <c r="BH144" s="1"/>
      <c r="BI144" s="1"/>
      <c r="BJ144" s="1"/>
    </row>
    <row r="145" spans="1:62" s="10" customFormat="1" x14ac:dyDescent="0.25">
      <c r="A145" s="1"/>
      <c r="B145" s="14"/>
      <c r="K145" s="20">
        <v>2008</v>
      </c>
      <c r="L145" s="20"/>
      <c r="M145" s="20"/>
      <c r="N145" s="20"/>
      <c r="O145" s="20"/>
      <c r="P145" s="20"/>
      <c r="Q145" s="20"/>
      <c r="R145" s="20"/>
      <c r="S145" s="20"/>
      <c r="T145" s="20"/>
      <c r="U145" s="20"/>
      <c r="V145" s="20"/>
      <c r="W145" s="20"/>
      <c r="X145" s="20"/>
      <c r="Y145" s="20"/>
      <c r="Z145" s="21"/>
      <c r="AA145" s="20"/>
      <c r="AB145" s="20"/>
      <c r="AC145" s="20"/>
      <c r="AD145" s="20"/>
      <c r="AE145" s="20"/>
      <c r="AF145" s="20"/>
      <c r="AG145" s="20"/>
      <c r="AH145" s="20"/>
      <c r="AI145" s="20"/>
      <c r="AJ145" s="20"/>
      <c r="AK145" s="20"/>
      <c r="AL145" s="20"/>
      <c r="AM145" s="20"/>
      <c r="AN145" s="20"/>
      <c r="AO145" s="1">
        <v>1</v>
      </c>
      <c r="BA145" s="13"/>
      <c r="BG145" s="8"/>
      <c r="BH145" s="1"/>
      <c r="BI145" s="1"/>
      <c r="BJ145" s="1"/>
    </row>
    <row r="146" spans="1:62" s="10" customFormat="1" x14ac:dyDescent="0.25">
      <c r="A146" s="1"/>
      <c r="B146" s="14"/>
      <c r="K146" s="57">
        <v>2007</v>
      </c>
      <c r="L146" s="57"/>
      <c r="M146" s="57"/>
      <c r="N146" s="57"/>
      <c r="O146" s="57"/>
      <c r="P146" s="57"/>
      <c r="Q146" s="57"/>
      <c r="R146" s="57"/>
      <c r="S146" s="57"/>
      <c r="T146" s="57"/>
      <c r="U146" s="57"/>
      <c r="V146" s="57"/>
      <c r="W146" s="57"/>
      <c r="X146" s="57"/>
      <c r="Y146" s="57"/>
      <c r="Z146" s="56"/>
      <c r="AA146" s="57"/>
      <c r="AB146" s="57"/>
      <c r="AC146" s="57"/>
      <c r="AD146" s="57"/>
      <c r="AE146" s="57"/>
      <c r="AF146" s="57"/>
      <c r="AG146" s="57"/>
      <c r="AH146" s="57"/>
      <c r="AI146" s="57"/>
      <c r="AJ146" s="57"/>
      <c r="AK146" s="57"/>
      <c r="AL146" s="57"/>
      <c r="AM146" s="57"/>
      <c r="AN146" s="57"/>
      <c r="AO146" s="1">
        <v>1</v>
      </c>
      <c r="BA146" s="13"/>
      <c r="BG146" s="8"/>
      <c r="BH146" s="1"/>
      <c r="BI146" s="1"/>
      <c r="BJ146" s="1"/>
    </row>
    <row r="147" spans="1:62" s="10" customFormat="1" x14ac:dyDescent="0.25">
      <c r="A147" s="1"/>
      <c r="B147" s="14"/>
      <c r="K147" s="57">
        <v>2008</v>
      </c>
      <c r="L147" s="57"/>
      <c r="M147" s="57"/>
      <c r="N147" s="57"/>
      <c r="O147" s="57"/>
      <c r="P147" s="57"/>
      <c r="Q147" s="57"/>
      <c r="R147" s="57"/>
      <c r="S147" s="57"/>
      <c r="T147" s="57"/>
      <c r="U147" s="57"/>
      <c r="V147" s="57"/>
      <c r="W147" s="57"/>
      <c r="X147" s="57"/>
      <c r="Y147" s="57"/>
      <c r="Z147" s="56"/>
      <c r="AA147" s="57"/>
      <c r="AB147" s="57"/>
      <c r="AC147" s="57"/>
      <c r="AD147" s="57"/>
      <c r="AE147" s="57"/>
      <c r="AF147" s="57"/>
      <c r="AG147" s="57"/>
      <c r="AH147" s="57"/>
      <c r="AI147" s="57"/>
      <c r="AJ147" s="57"/>
      <c r="AK147" s="57"/>
      <c r="AL147" s="57"/>
      <c r="AM147" s="57"/>
      <c r="AN147" s="57"/>
      <c r="AO147" s="1">
        <v>1</v>
      </c>
      <c r="BA147" s="13"/>
      <c r="BG147" s="8"/>
      <c r="BH147" s="1"/>
      <c r="BI147" s="1"/>
      <c r="BJ147" s="1"/>
    </row>
  </sheetData>
  <hyperlinks>
    <hyperlink ref="BG75" r:id="rId1"/>
    <hyperlink ref="BG46" r:id="rId2"/>
    <hyperlink ref="BG10" r:id="rId3"/>
    <hyperlink ref="BG62" r:id="rId4"/>
    <hyperlink ref="BG63" r:id="rId5" display="http://www.comptrib.co.za/assets/Uploads/CO085Jul2.pdf"/>
    <hyperlink ref="BG60" r:id="rId6" location=".VjbS0U3fPIU" display="http://www.iol.co.za/business/news/watchdog-fines-first-cable-cartel-member-1.1790450#.VjbS0U3fPIU"/>
    <hyperlink ref="BG61" r:id="rId7" location=".VjbS0U3fPIU" display="http://www.iol.co.za/business/news/watchdog-fines-first-cable-cartel-member-1.1790450#.VjbS0U3fPIU"/>
    <hyperlink ref="BG34" r:id="rId8"/>
    <hyperlink ref="BG33" r:id="rId9" display="http://www.comptrib.co.za/assets/Uploads/Case-Documents/37CRApr08.pdf"/>
    <hyperlink ref="BH46" r:id="rId10"/>
    <hyperlink ref="BG47" r:id="rId11"/>
    <hyperlink ref="BG37" r:id="rId12"/>
    <hyperlink ref="BG39" r:id="rId13"/>
    <hyperlink ref="BG45" r:id="rId14"/>
    <hyperlink ref="BG44" r:id="rId15"/>
    <hyperlink ref="BG7" r:id="rId16"/>
    <hyperlink ref="BG24" r:id="rId17"/>
    <hyperlink ref="BG41" r:id="rId18"/>
    <hyperlink ref="BG36" r:id="rId19"/>
  </hyperlinks>
  <pageMargins left="0.7" right="0.7" top="0.75" bottom="0.75" header="0.3" footer="0.3"/>
  <pageSetup orientation="portrait" r:id="rId20"/>
  <drawing r:id="rId21"/>
  <legacyDrawing r:id="rId22"/>
  <extLst>
    <ext xmlns:x15="http://schemas.microsoft.com/office/spreadsheetml/2010/11/main" uri="{F7C9EE02-42E1-4005-9D12-6889AFFD525C}">
      <x15:webExtensions xmlns:xm="http://schemas.microsoft.com/office/excel/2006/main">
        <x15:webExtension appRef="{170F9597-12A2-4613-9DDA-A6E30D3E8963}">
          <xm:f>'Cartel Database - W Overcharge'!$AP$86:$AQ$99</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Cartel Database - W Overcharge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Nyman</dc:creator>
  <cp:lastModifiedBy>Sara Nyman</cp:lastModifiedBy>
  <dcterms:created xsi:type="dcterms:W3CDTF">2018-02-15T18:08:55Z</dcterms:created>
  <dcterms:modified xsi:type="dcterms:W3CDTF">2018-02-15T18:09:53Z</dcterms:modified>
</cp:coreProperties>
</file>