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mieses/Desktop/Country examples/Moldova/Social health insurance/"/>
    </mc:Choice>
  </mc:AlternateContent>
  <xr:revisionPtr revIDLastSave="0" documentId="13_ncr:1_{DA1400D7-9453-E444-8A5B-574BC4C8A5A1}" xr6:coauthVersionLast="47" xr6:coauthVersionMax="47" xr10:uidLastSave="{00000000-0000-0000-0000-000000000000}"/>
  <bookViews>
    <workbookView xWindow="18800" yWindow="500" windowWidth="10000" windowHeight="16040" xr2:uid="{00000000-000D-0000-FFFF-FFFF00000000}"/>
  </bookViews>
  <sheets>
    <sheet name="FAOAM" sheetId="1" r:id="rId1"/>
  </sheets>
  <externalReferences>
    <externalReference r:id="rId2"/>
  </externalReferences>
  <definedNames>
    <definedName name="_xlnm.Print_Area" localSheetId="0">FAOAM!$A$1:$J$46</definedName>
    <definedName name="_xlnm.Print_Titles" localSheetId="0">FAOAM!$6:$9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F6" i="1"/>
  <c r="E6" i="1"/>
  <c r="C6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0" i="1"/>
  <c r="I40" i="1"/>
  <c r="H40" i="1"/>
  <c r="G40" i="1"/>
  <c r="F40" i="1"/>
  <c r="E40" i="1"/>
  <c r="D40" i="1"/>
  <c r="C40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A4" i="1"/>
</calcChain>
</file>

<file path=xl/sharedStrings.xml><?xml version="1.0" encoding="utf-8"?>
<sst xmlns="http://schemas.openxmlformats.org/spreadsheetml/2006/main" count="63" uniqueCount="60">
  <si>
    <t>Tabelul nr.2.3</t>
  </si>
  <si>
    <t xml:space="preserve">Raport privind executarea </t>
  </si>
  <si>
    <t>fondurilor asigurării obligatorii de asistenţă medicală în anul 2020</t>
  </si>
  <si>
    <t>mil. lei</t>
  </si>
  <si>
    <t>Indicator</t>
  </si>
  <si>
    <t>Cod</t>
  </si>
  <si>
    <t>Aprobat</t>
  </si>
  <si>
    <t>Precizat pe an</t>
  </si>
  <si>
    <t>Executat anul     curent</t>
  </si>
  <si>
    <t>Executat față de precizat</t>
  </si>
  <si>
    <t>Executat anul precedent</t>
  </si>
  <si>
    <t>Executat anul curent faţă de anul precedent</t>
  </si>
  <si>
    <t>devieri       (+,-)</t>
  </si>
  <si>
    <t>în %</t>
  </si>
  <si>
    <t>devieri      (+,-)</t>
  </si>
  <si>
    <t>Venituri</t>
  </si>
  <si>
    <t>Contribuții și prime de asigurări obligatorii</t>
  </si>
  <si>
    <t xml:space="preserve">Prime de asigurare obligatorie de asistenţă medicală </t>
  </si>
  <si>
    <t>Alte venituri</t>
  </si>
  <si>
    <t>Venituri din proprietate</t>
  </si>
  <si>
    <t>Dobînzi încasate</t>
  </si>
  <si>
    <t>Amenzi și sancțiuni</t>
  </si>
  <si>
    <t>Alte venituri și venituri neidentificate</t>
  </si>
  <si>
    <t>Transferuri primite în cadrul bugetului public național</t>
  </si>
  <si>
    <t>Transferuri primite în cadrul bugetului consolidat central</t>
  </si>
  <si>
    <t>Transferuri primite între bugetul de stat si fondurile asigurării obligatorii de asistenţă medicală</t>
  </si>
  <si>
    <t>Cheltuieli și active nefinanciare</t>
  </si>
  <si>
    <t>2+3</t>
  </si>
  <si>
    <t>conform clasificației economice</t>
  </si>
  <si>
    <t>Cheltuieli</t>
  </si>
  <si>
    <t>Cheltuieli de personal</t>
  </si>
  <si>
    <t>Bunuri și servicii</t>
  </si>
  <si>
    <t>Dobânzi</t>
  </si>
  <si>
    <t>Dobânzi achitate la datoria externă</t>
  </si>
  <si>
    <t>Dobânzi achitate la datoria internă</t>
  </si>
  <si>
    <t>Dobânzi la împrumuturile altor nivele ale sistemului bugetar</t>
  </si>
  <si>
    <t>Subsidii</t>
  </si>
  <si>
    <t>Prestații sociale</t>
  </si>
  <si>
    <t>Alte cheltuieli</t>
  </si>
  <si>
    <t>Active nefinanciare</t>
  </si>
  <si>
    <t>Mijloace fixe</t>
  </si>
  <si>
    <t>dintre care:</t>
  </si>
  <si>
    <t>Investiții capitale</t>
  </si>
  <si>
    <t xml:space="preserve">Stocuri de materiale </t>
  </si>
  <si>
    <t>32+33</t>
  </si>
  <si>
    <t>conform clasificației funcționale</t>
  </si>
  <si>
    <t>Ocrotirea sănătății</t>
  </si>
  <si>
    <t>07</t>
  </si>
  <si>
    <t>* inclusiv transferuri între BS și FAOAM</t>
  </si>
  <si>
    <t>2922</t>
  </si>
  <si>
    <t>Sold bugetar (deficit (-), excedent(+))</t>
  </si>
  <si>
    <t>1-(2+3)</t>
  </si>
  <si>
    <t xml:space="preserve">Surse de finanțare </t>
  </si>
  <si>
    <t>4+5+9</t>
  </si>
  <si>
    <t>Modificarea soldului de mijloace bănești</t>
  </si>
  <si>
    <t>9</t>
  </si>
  <si>
    <t>Sold de mijloace bănești la începutul perioadei</t>
  </si>
  <si>
    <t>91</t>
  </si>
  <si>
    <t>Sold de mijloace bănești la sfîrșitul perioadei</t>
  </si>
  <si>
    <t>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</si>
</sst>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40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0"/>
      <name val="Arial"/>
      <family val="2"/>
    </font>
    <font>
      <b/>
      <i/>
      <sz val="13"/>
      <name val="Times New Roman"/>
      <family val="1"/>
      <charset val="204"/>
    </font>
    <font>
      <b/>
      <i/>
      <sz val="13"/>
      <color indexed="8"/>
      <name val="Times New Roman"/>
      <family val="1"/>
      <charset val="204"/>
    </font>
    <font>
      <b/>
      <i/>
      <sz val="13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"/>
      <family val="1"/>
    </font>
    <font>
      <b/>
      <sz val="12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1"/>
      <name val="Times"/>
      <family val="1"/>
    </font>
    <font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i/>
      <sz val="10"/>
      <color theme="1"/>
      <name val="Times"/>
      <family val="1"/>
    </font>
    <font>
      <sz val="12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43" fontId="38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top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/>
    </xf>
    <xf numFmtId="0" fontId="6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vertical="center" wrapText="1"/>
    </xf>
    <xf numFmtId="0" fontId="12" fillId="2" borderId="4" xfId="1" applyFont="1" applyFill="1" applyBorder="1" applyAlignment="1">
      <alignment horizontal="center" vertical="center"/>
    </xf>
    <xf numFmtId="164" fontId="13" fillId="2" borderId="4" xfId="0" applyNumberFormat="1" applyFont="1" applyFill="1" applyBorder="1" applyAlignment="1">
      <alignment horizontal="right" vertical="center"/>
    </xf>
    <xf numFmtId="165" fontId="14" fillId="2" borderId="4" xfId="0" applyNumberFormat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left" vertical="center" wrapText="1"/>
    </xf>
    <xf numFmtId="0" fontId="3" fillId="3" borderId="4" xfId="1" applyFont="1" applyFill="1" applyBorder="1" applyAlignment="1">
      <alignment horizontal="center" vertical="center"/>
    </xf>
    <xf numFmtId="164" fontId="15" fillId="3" borderId="4" xfId="0" applyNumberFormat="1" applyFont="1" applyFill="1" applyBorder="1" applyAlignment="1">
      <alignment horizontal="right" vertical="center"/>
    </xf>
    <xf numFmtId="165" fontId="15" fillId="3" borderId="4" xfId="0" applyNumberFormat="1" applyFont="1" applyFill="1" applyBorder="1" applyAlignment="1">
      <alignment horizontal="right" vertical="center"/>
    </xf>
    <xf numFmtId="0" fontId="16" fillId="0" borderId="4" xfId="1" applyFont="1" applyFill="1" applyBorder="1" applyAlignment="1">
      <alignment horizontal="left" vertical="center" wrapText="1"/>
    </xf>
    <xf numFmtId="0" fontId="16" fillId="0" borderId="4" xfId="1" applyFont="1" applyFill="1" applyBorder="1" applyAlignment="1">
      <alignment horizontal="center" vertical="center"/>
    </xf>
    <xf numFmtId="164" fontId="17" fillId="0" borderId="4" xfId="0" applyNumberFormat="1" applyFont="1" applyBorder="1" applyAlignment="1">
      <alignment horizontal="right" vertical="center"/>
    </xf>
    <xf numFmtId="165" fontId="17" fillId="0" borderId="4" xfId="0" applyNumberFormat="1" applyFont="1" applyBorder="1" applyAlignment="1">
      <alignment horizontal="right" vertical="center"/>
    </xf>
    <xf numFmtId="0" fontId="18" fillId="3" borderId="4" xfId="0" applyFont="1" applyFill="1" applyBorder="1" applyAlignment="1">
      <alignment horizontal="left" vertical="center" wrapText="1"/>
    </xf>
    <xf numFmtId="0" fontId="19" fillId="3" borderId="4" xfId="1" applyFont="1" applyFill="1" applyBorder="1" applyAlignment="1">
      <alignment horizontal="center" vertical="center"/>
    </xf>
    <xf numFmtId="0" fontId="16" fillId="0" borderId="4" xfId="1" applyFont="1" applyFill="1" applyBorder="1" applyAlignment="1">
      <alignment vertical="center" wrapText="1"/>
    </xf>
    <xf numFmtId="0" fontId="20" fillId="0" borderId="4" xfId="1" applyFont="1" applyFill="1" applyBorder="1" applyAlignment="1">
      <alignment horizontal="left" vertical="center" wrapText="1" indent="2"/>
    </xf>
    <xf numFmtId="0" fontId="20" fillId="0" borderId="4" xfId="1" applyFont="1" applyFill="1" applyBorder="1" applyAlignment="1">
      <alignment horizontal="center" vertical="center"/>
    </xf>
    <xf numFmtId="164" fontId="21" fillId="0" borderId="4" xfId="0" applyNumberFormat="1" applyFont="1" applyBorder="1" applyAlignment="1">
      <alignment horizontal="right" vertical="center"/>
    </xf>
    <xf numFmtId="0" fontId="19" fillId="3" borderId="4" xfId="1" applyFont="1" applyFill="1" applyBorder="1" applyAlignment="1">
      <alignment horizontal="left" vertical="center" wrapText="1"/>
    </xf>
    <xf numFmtId="0" fontId="22" fillId="0" borderId="4" xfId="0" applyFont="1" applyFill="1" applyBorder="1" applyAlignment="1">
      <alignment horizontal="left" vertical="center" wrapText="1"/>
    </xf>
    <xf numFmtId="0" fontId="23" fillId="0" borderId="4" xfId="1" applyFont="1" applyFill="1" applyBorder="1" applyAlignment="1">
      <alignment horizontal="center" vertical="center"/>
    </xf>
    <xf numFmtId="0" fontId="24" fillId="0" borderId="4" xfId="1" applyFont="1" applyFill="1" applyBorder="1" applyAlignment="1">
      <alignment horizontal="center" vertical="center" wrapText="1"/>
    </xf>
    <xf numFmtId="0" fontId="12" fillId="0" borderId="4" xfId="1" applyFont="1" applyFill="1" applyBorder="1" applyAlignment="1">
      <alignment horizontal="center" vertical="center"/>
    </xf>
    <xf numFmtId="164" fontId="13" fillId="0" borderId="4" xfId="0" applyNumberFormat="1" applyFont="1" applyFill="1" applyBorder="1" applyAlignment="1">
      <alignment horizontal="right" vertical="center"/>
    </xf>
    <xf numFmtId="165" fontId="14" fillId="0" borderId="4" xfId="0" applyNumberFormat="1" applyFont="1" applyFill="1" applyBorder="1" applyAlignment="1">
      <alignment horizontal="right" vertical="center"/>
    </xf>
    <xf numFmtId="0" fontId="25" fillId="0" borderId="4" xfId="1" applyFont="1" applyFill="1" applyBorder="1" applyAlignment="1">
      <alignment vertical="center" wrapText="1"/>
    </xf>
    <xf numFmtId="0" fontId="26" fillId="0" borderId="2" xfId="1" applyFont="1" applyFill="1" applyBorder="1" applyAlignment="1">
      <alignment horizontal="center" vertical="center"/>
    </xf>
    <xf numFmtId="164" fontId="27" fillId="0" borderId="4" xfId="0" applyNumberFormat="1" applyFont="1" applyFill="1" applyBorder="1" applyAlignment="1">
      <alignment horizontal="right" vertical="center"/>
    </xf>
    <xf numFmtId="0" fontId="28" fillId="0" borderId="4" xfId="1" applyFont="1" applyFill="1" applyBorder="1" applyAlignment="1">
      <alignment vertical="center"/>
    </xf>
    <xf numFmtId="0" fontId="28" fillId="0" borderId="2" xfId="1" applyFont="1" applyFill="1" applyBorder="1" applyAlignment="1">
      <alignment horizontal="center" vertical="center"/>
    </xf>
    <xf numFmtId="164" fontId="17" fillId="0" borderId="4" xfId="0" applyNumberFormat="1" applyFont="1" applyFill="1" applyBorder="1" applyAlignment="1">
      <alignment horizontal="right" vertical="center"/>
    </xf>
    <xf numFmtId="0" fontId="20" fillId="0" borderId="4" xfId="1" applyFont="1" applyFill="1" applyBorder="1" applyAlignment="1">
      <alignment horizontal="left" vertical="center" indent="1"/>
    </xf>
    <xf numFmtId="0" fontId="29" fillId="0" borderId="2" xfId="1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left" vertical="center" wrapText="1" indent="1"/>
    </xf>
    <xf numFmtId="164" fontId="31" fillId="0" borderId="4" xfId="0" applyNumberFormat="1" applyFont="1" applyFill="1" applyBorder="1" applyAlignment="1">
      <alignment horizontal="right" vertical="center"/>
    </xf>
    <xf numFmtId="0" fontId="32" fillId="0" borderId="4" xfId="1" applyFont="1" applyFill="1" applyBorder="1" applyAlignment="1">
      <alignment vertical="center"/>
    </xf>
    <xf numFmtId="0" fontId="32" fillId="0" borderId="2" xfId="1" applyFont="1" applyFill="1" applyBorder="1" applyAlignment="1">
      <alignment horizontal="center" vertical="center"/>
    </xf>
    <xf numFmtId="0" fontId="33" fillId="0" borderId="4" xfId="1" applyFont="1" applyFill="1" applyBorder="1" applyAlignment="1">
      <alignment vertical="center"/>
    </xf>
    <xf numFmtId="164" fontId="34" fillId="0" borderId="4" xfId="0" applyNumberFormat="1" applyFont="1" applyFill="1" applyBorder="1" applyAlignment="1">
      <alignment horizontal="right" vertical="center"/>
    </xf>
    <xf numFmtId="0" fontId="29" fillId="0" borderId="4" xfId="1" applyFont="1" applyFill="1" applyBorder="1" applyAlignment="1">
      <alignment horizontal="left" vertical="center" indent="1"/>
    </xf>
    <xf numFmtId="164" fontId="35" fillId="0" borderId="4" xfId="0" applyNumberFormat="1" applyFont="1" applyFill="1" applyBorder="1" applyAlignment="1">
      <alignment horizontal="right" vertical="center"/>
    </xf>
    <xf numFmtId="0" fontId="28" fillId="0" borderId="6" xfId="1" applyFont="1" applyFill="1" applyBorder="1" applyAlignment="1">
      <alignment vertical="center"/>
    </xf>
    <xf numFmtId="0" fontId="36" fillId="0" borderId="4" xfId="1" applyFont="1" applyFill="1" applyBorder="1" applyAlignment="1">
      <alignment horizontal="center" vertical="center"/>
    </xf>
    <xf numFmtId="165" fontId="14" fillId="0" borderId="4" xfId="0" applyNumberFormat="1" applyFont="1" applyBorder="1" applyAlignment="1">
      <alignment horizontal="right" vertical="center"/>
    </xf>
    <xf numFmtId="0" fontId="36" fillId="0" borderId="4" xfId="1" applyFont="1" applyFill="1" applyBorder="1" applyAlignment="1">
      <alignment vertical="center" wrapText="1"/>
    </xf>
    <xf numFmtId="49" fontId="36" fillId="0" borderId="4" xfId="1" applyNumberFormat="1" applyFont="1" applyFill="1" applyBorder="1" applyAlignment="1">
      <alignment horizontal="center" vertical="center"/>
    </xf>
    <xf numFmtId="164" fontId="23" fillId="0" borderId="4" xfId="0" applyNumberFormat="1" applyFont="1" applyBorder="1" applyAlignment="1">
      <alignment horizontal="right" vertical="center"/>
    </xf>
    <xf numFmtId="0" fontId="29" fillId="0" borderId="4" xfId="1" applyFont="1" applyFill="1" applyBorder="1" applyAlignment="1">
      <alignment vertical="center" wrapText="1"/>
    </xf>
    <xf numFmtId="49" fontId="37" fillId="0" borderId="4" xfId="1" applyNumberFormat="1" applyFont="1" applyFill="1" applyBorder="1" applyAlignment="1">
      <alignment horizontal="center" vertical="center"/>
    </xf>
    <xf numFmtId="49" fontId="12" fillId="2" borderId="4" xfId="1" applyNumberFormat="1" applyFont="1" applyFill="1" applyBorder="1" applyAlignment="1">
      <alignment horizontal="center" vertical="center"/>
    </xf>
    <xf numFmtId="0" fontId="26" fillId="4" borderId="4" xfId="1" applyFont="1" applyFill="1" applyBorder="1" applyAlignment="1">
      <alignment horizontal="left" vertical="center" wrapText="1"/>
    </xf>
    <xf numFmtId="49" fontId="12" fillId="4" borderId="4" xfId="1" applyNumberFormat="1" applyFont="1" applyFill="1" applyBorder="1" applyAlignment="1">
      <alignment horizontal="center" vertical="center" wrapText="1"/>
    </xf>
    <xf numFmtId="164" fontId="27" fillId="4" borderId="4" xfId="0" applyNumberFormat="1" applyFont="1" applyFill="1" applyBorder="1" applyAlignment="1">
      <alignment horizontal="right" vertical="center"/>
    </xf>
    <xf numFmtId="165" fontId="14" fillId="4" borderId="4" xfId="0" applyNumberFormat="1" applyFont="1" applyFill="1" applyBorder="1" applyAlignment="1">
      <alignment horizontal="right" vertical="center"/>
    </xf>
    <xf numFmtId="165" fontId="15" fillId="4" borderId="4" xfId="0" applyNumberFormat="1" applyFont="1" applyFill="1" applyBorder="1" applyAlignment="1">
      <alignment horizontal="right" vertical="center"/>
    </xf>
    <xf numFmtId="49" fontId="12" fillId="5" borderId="4" xfId="1" applyNumberFormat="1" applyFont="1" applyFill="1" applyBorder="1" applyAlignment="1">
      <alignment horizontal="left" vertical="center"/>
    </xf>
    <xf numFmtId="49" fontId="12" fillId="5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right" vertical="center"/>
    </xf>
    <xf numFmtId="165" fontId="14" fillId="5" borderId="4" xfId="0" applyNumberFormat="1" applyFont="1" applyFill="1" applyBorder="1" applyAlignment="1">
      <alignment horizontal="right" vertical="center"/>
    </xf>
    <xf numFmtId="165" fontId="26" fillId="2" borderId="4" xfId="1" applyNumberFormat="1" applyFont="1" applyFill="1" applyBorder="1" applyAlignment="1">
      <alignment horizontal="left" vertical="center" wrapText="1"/>
    </xf>
    <xf numFmtId="49" fontId="26" fillId="2" borderId="4" xfId="1" applyNumberFormat="1" applyFont="1" applyFill="1" applyBorder="1" applyAlignment="1">
      <alignment horizontal="center" vertical="center"/>
    </xf>
    <xf numFmtId="164" fontId="27" fillId="2" borderId="4" xfId="0" applyNumberFormat="1" applyFont="1" applyFill="1" applyBorder="1" applyAlignment="1">
      <alignment horizontal="right" vertical="center"/>
    </xf>
    <xf numFmtId="165" fontId="15" fillId="2" borderId="4" xfId="0" applyNumberFormat="1" applyFont="1" applyFill="1" applyBorder="1" applyAlignment="1">
      <alignment horizontal="right" vertical="center"/>
    </xf>
    <xf numFmtId="165" fontId="25" fillId="2" borderId="4" xfId="1" applyNumberFormat="1" applyFont="1" applyFill="1" applyBorder="1" applyAlignment="1">
      <alignment horizontal="left" vertical="center" wrapText="1"/>
    </xf>
    <xf numFmtId="49" fontId="25" fillId="2" borderId="4" xfId="1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3" fontId="39" fillId="0" borderId="0" xfId="2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iana.belaia/Desktop/Publicare/2020/BPN%20final/RAPORT%20BPN%2031.12.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dval"/>
      <sheetName val="main"/>
      <sheetName val="BPN"/>
      <sheetName val="BCC"/>
      <sheetName val="BS"/>
      <sheetName val="BASS"/>
      <sheetName val="FAOAM"/>
      <sheetName val="BL"/>
      <sheetName val="public"/>
      <sheetName val="central"/>
      <sheetName val="stat"/>
      <sheetName val="cnas"/>
      <sheetName val="cnam"/>
      <sheetName val="locale"/>
      <sheetName val="venituri BPN"/>
      <sheetName val="chelt funct BPN "/>
      <sheetName val="solduri BPN"/>
      <sheetName val="admin venit BS"/>
      <sheetName val="venituri BS"/>
      <sheetName val="chelt funct BS"/>
      <sheetName val="venituri BL"/>
      <sheetName val="chelt funct BL"/>
      <sheetName val="cnas, cnam"/>
    </sheetNames>
    <sheetDataSet>
      <sheetData sheetId="0"/>
      <sheetData sheetId="1">
        <row r="1">
          <cell r="A1" t="str">
            <v>la situația din 31 decembrie 2020</v>
          </cell>
        </row>
        <row r="9">
          <cell r="AO9">
            <v>8383.4</v>
          </cell>
          <cell r="AP9">
            <v>8500.7999999999993</v>
          </cell>
          <cell r="AQ9">
            <v>8542.5</v>
          </cell>
          <cell r="AR9">
            <v>41.69999999999964</v>
          </cell>
          <cell r="AS9">
            <v>100.49054206662905</v>
          </cell>
          <cell r="AT9">
            <v>7636.2999999999993</v>
          </cell>
          <cell r="AU9">
            <v>906.2</v>
          </cell>
          <cell r="AV9">
            <v>111.8670036536019</v>
          </cell>
        </row>
        <row r="47">
          <cell r="AO47">
            <v>5330</v>
          </cell>
          <cell r="AP47">
            <v>4898.6000000000004</v>
          </cell>
          <cell r="AQ47">
            <v>4939.5</v>
          </cell>
          <cell r="AR47">
            <v>40.899999999999636</v>
          </cell>
          <cell r="AS47">
            <v>100.83493242967378</v>
          </cell>
          <cell r="AT47">
            <v>4768.2</v>
          </cell>
          <cell r="AU47">
            <v>171.30000000000018</v>
          </cell>
          <cell r="AV47">
            <v>103.59255064804329</v>
          </cell>
        </row>
        <row r="49">
          <cell r="AO49">
            <v>5330</v>
          </cell>
          <cell r="AP49">
            <v>4898.6000000000004</v>
          </cell>
          <cell r="AQ49">
            <v>4939.5</v>
          </cell>
          <cell r="AR49">
            <v>40.899999999999636</v>
          </cell>
          <cell r="AS49">
            <v>100.83493242967378</v>
          </cell>
          <cell r="AT49">
            <v>4768.2</v>
          </cell>
          <cell r="AU49">
            <v>171.30000000000018</v>
          </cell>
          <cell r="AV49">
            <v>103.59255064804329</v>
          </cell>
        </row>
        <row r="53">
          <cell r="AO53">
            <v>47.7</v>
          </cell>
          <cell r="AP53">
            <v>68.5</v>
          </cell>
          <cell r="AQ53">
            <v>69.3</v>
          </cell>
          <cell r="AR53">
            <v>0.80000000000000471</v>
          </cell>
          <cell r="AS53">
            <v>101.16788321167883</v>
          </cell>
          <cell r="AT53">
            <v>54.5</v>
          </cell>
          <cell r="AU53">
            <v>14.799999999999997</v>
          </cell>
          <cell r="AV53">
            <v>127.1559633027523</v>
          </cell>
        </row>
        <row r="54">
          <cell r="AO54">
            <v>8.4</v>
          </cell>
          <cell r="AP54">
            <v>4.3</v>
          </cell>
          <cell r="AQ54">
            <v>5.2</v>
          </cell>
          <cell r="AR54">
            <v>0.90000000000000036</v>
          </cell>
          <cell r="AS54">
            <v>120.93023255813955</v>
          </cell>
          <cell r="AT54">
            <v>6.6</v>
          </cell>
          <cell r="AU54">
            <v>-1.3999999999999995</v>
          </cell>
          <cell r="AV54">
            <v>78.787878787878796</v>
          </cell>
        </row>
        <row r="56">
          <cell r="AO56">
            <v>8.4</v>
          </cell>
          <cell r="AP56">
            <v>4.3</v>
          </cell>
          <cell r="AQ56">
            <v>5.2</v>
          </cell>
          <cell r="AR56">
            <v>0.90000000000000036</v>
          </cell>
          <cell r="AS56">
            <v>120.93023255813955</v>
          </cell>
        </row>
        <row r="64">
          <cell r="AO64">
            <v>0.9</v>
          </cell>
          <cell r="AP64">
            <v>0.3</v>
          </cell>
          <cell r="AQ64">
            <v>0.4</v>
          </cell>
          <cell r="AR64">
            <v>0.10000000000000003</v>
          </cell>
          <cell r="AS64">
            <v>133.33333333333334</v>
          </cell>
          <cell r="AT64">
            <v>0.8</v>
          </cell>
          <cell r="AU64">
            <v>-0.4</v>
          </cell>
          <cell r="AV64">
            <v>50</v>
          </cell>
        </row>
        <row r="66">
          <cell r="AO66">
            <v>38.4</v>
          </cell>
          <cell r="AP66">
            <v>63.9</v>
          </cell>
          <cell r="AQ66">
            <v>63.7</v>
          </cell>
          <cell r="AR66">
            <v>-0.19999999999999574</v>
          </cell>
          <cell r="AS66">
            <v>99.687010954616596</v>
          </cell>
          <cell r="AT66">
            <v>47.1</v>
          </cell>
          <cell r="AU66">
            <v>16.600000000000001</v>
          </cell>
          <cell r="AV66">
            <v>135.24416135881103</v>
          </cell>
        </row>
        <row r="68">
          <cell r="AO68">
            <v>3005.7</v>
          </cell>
          <cell r="AP68">
            <v>3533.7</v>
          </cell>
          <cell r="AQ68">
            <v>3533.7</v>
          </cell>
          <cell r="AR68">
            <v>0</v>
          </cell>
          <cell r="AS68">
            <v>100</v>
          </cell>
          <cell r="AT68">
            <v>2813.6</v>
          </cell>
          <cell r="AU68">
            <v>720.09999999999991</v>
          </cell>
          <cell r="AV68">
            <v>125.59354563548479</v>
          </cell>
        </row>
        <row r="72">
          <cell r="AO72">
            <v>3005.7</v>
          </cell>
          <cell r="AP72">
            <v>3533.7</v>
          </cell>
          <cell r="AQ72">
            <v>3533.7</v>
          </cell>
          <cell r="AR72">
            <v>0</v>
          </cell>
          <cell r="AS72">
            <v>100</v>
          </cell>
          <cell r="AT72">
            <v>2813.6</v>
          </cell>
          <cell r="AU72">
            <v>720.09999999999991</v>
          </cell>
          <cell r="AV72">
            <v>125.59354563548479</v>
          </cell>
        </row>
        <row r="75">
          <cell r="AO75">
            <v>8383.4</v>
          </cell>
          <cell r="AP75">
            <v>8917.4000000000015</v>
          </cell>
          <cell r="AQ75">
            <v>8405.5</v>
          </cell>
          <cell r="AR75">
            <v>-511.90000000000146</v>
          </cell>
          <cell r="AS75">
            <v>94.259537533361723</v>
          </cell>
          <cell r="AT75">
            <v>7489.6</v>
          </cell>
          <cell r="AU75">
            <v>915.89999999999964</v>
          </cell>
          <cell r="AV75">
            <v>112.22895748771629</v>
          </cell>
        </row>
        <row r="77">
          <cell r="AO77">
            <v>8358.7999999999993</v>
          </cell>
          <cell r="AP77">
            <v>8858.9000000000015</v>
          </cell>
          <cell r="AQ77">
            <v>8351.9</v>
          </cell>
          <cell r="AR77">
            <v>-507.00000000000182</v>
          </cell>
          <cell r="AS77">
            <v>94.276941832507404</v>
          </cell>
          <cell r="AT77">
            <v>7433</v>
          </cell>
          <cell r="AU77">
            <v>918.89999999999964</v>
          </cell>
          <cell r="AV77">
            <v>112.3624377774788</v>
          </cell>
        </row>
        <row r="78">
          <cell r="AO78">
            <v>68.8</v>
          </cell>
          <cell r="AP78">
            <v>68.7</v>
          </cell>
          <cell r="AQ78">
            <v>67.5</v>
          </cell>
          <cell r="AR78">
            <v>-1.2000000000000028</v>
          </cell>
          <cell r="AS78">
            <v>98.253275109170303</v>
          </cell>
          <cell r="AT78">
            <v>66.8</v>
          </cell>
          <cell r="AU78">
            <v>0.70000000000000284</v>
          </cell>
          <cell r="AV78">
            <v>101.04790419161678</v>
          </cell>
        </row>
        <row r="79">
          <cell r="AO79">
            <v>8289.5</v>
          </cell>
          <cell r="AP79">
            <v>8789.7000000000007</v>
          </cell>
          <cell r="AQ79">
            <v>8284</v>
          </cell>
          <cell r="AR79">
            <v>-505.70000000000073</v>
          </cell>
          <cell r="AS79">
            <v>94.246675085611571</v>
          </cell>
          <cell r="AT79">
            <v>7365.7</v>
          </cell>
          <cell r="AU79">
            <v>918.30000000000018</v>
          </cell>
          <cell r="AV79">
            <v>112.46724683329488</v>
          </cell>
        </row>
        <row r="80"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 t="str">
            <v xml:space="preserve"> </v>
          </cell>
          <cell r="AU80">
            <v>0</v>
          </cell>
          <cell r="AV80" t="str">
            <v xml:space="preserve"> </v>
          </cell>
        </row>
        <row r="82">
          <cell r="AS82" t="str">
            <v xml:space="preserve"> </v>
          </cell>
          <cell r="AV82" t="str">
            <v xml:space="preserve"> </v>
          </cell>
        </row>
        <row r="83">
          <cell r="AS83" t="str">
            <v xml:space="preserve"> </v>
          </cell>
          <cell r="AV83" t="str">
            <v xml:space="preserve"> </v>
          </cell>
        </row>
        <row r="85">
          <cell r="AR85">
            <v>0</v>
          </cell>
          <cell r="AS85" t="str">
            <v xml:space="preserve"> </v>
          </cell>
          <cell r="AU85">
            <v>0</v>
          </cell>
          <cell r="AV85" t="str">
            <v xml:space="preserve"> </v>
          </cell>
        </row>
        <row r="87">
          <cell r="AO87">
            <v>0.5</v>
          </cell>
          <cell r="AP87">
            <v>0.5</v>
          </cell>
          <cell r="AQ87">
            <v>0.4</v>
          </cell>
          <cell r="AR87">
            <v>-9.9999999999999978E-2</v>
          </cell>
          <cell r="AS87">
            <v>80</v>
          </cell>
          <cell r="AT87">
            <v>0.5</v>
          </cell>
          <cell r="AU87">
            <v>-9.9999999999999978E-2</v>
          </cell>
          <cell r="AV87">
            <v>80</v>
          </cell>
        </row>
        <row r="88">
          <cell r="AR88">
            <v>0</v>
          </cell>
          <cell r="AS88" t="str">
            <v xml:space="preserve"> </v>
          </cell>
          <cell r="AU88">
            <v>0</v>
          </cell>
          <cell r="AV88" t="str">
            <v xml:space="preserve"> </v>
          </cell>
        </row>
        <row r="94">
          <cell r="AO94">
            <v>24.6</v>
          </cell>
          <cell r="AP94">
            <v>58.5</v>
          </cell>
          <cell r="AQ94">
            <v>53.599999999999994</v>
          </cell>
          <cell r="AR94">
            <v>-4.9000000000000057</v>
          </cell>
          <cell r="AS94">
            <v>91.623931623931611</v>
          </cell>
          <cell r="AT94">
            <v>56.6</v>
          </cell>
          <cell r="AU94">
            <v>-3.0000000000000071</v>
          </cell>
          <cell r="AV94">
            <v>94.699646643109531</v>
          </cell>
        </row>
        <row r="95">
          <cell r="AO95">
            <v>23.6</v>
          </cell>
          <cell r="AP95">
            <v>1.1000000000000001</v>
          </cell>
          <cell r="AQ95">
            <v>0.3</v>
          </cell>
          <cell r="AR95">
            <v>-0.8</v>
          </cell>
          <cell r="AS95">
            <v>27.27272727272727</v>
          </cell>
          <cell r="AT95">
            <v>55.7</v>
          </cell>
          <cell r="AU95">
            <v>-55.400000000000006</v>
          </cell>
          <cell r="AV95">
            <v>0.5385996409335726</v>
          </cell>
        </row>
        <row r="97">
          <cell r="AO97">
            <v>2</v>
          </cell>
          <cell r="AR97">
            <v>0</v>
          </cell>
          <cell r="AS97" t="str">
            <v xml:space="preserve"> </v>
          </cell>
          <cell r="AT97">
            <v>3.1</v>
          </cell>
          <cell r="AU97">
            <v>-3.1</v>
          </cell>
          <cell r="AV97">
            <v>0</v>
          </cell>
        </row>
        <row r="98">
          <cell r="AO98">
            <v>1</v>
          </cell>
          <cell r="AP98">
            <v>57.4</v>
          </cell>
          <cell r="AQ98">
            <v>53.3</v>
          </cell>
          <cell r="AR98">
            <v>-4.1000000000000014</v>
          </cell>
          <cell r="AS98">
            <v>92.857142857142847</v>
          </cell>
          <cell r="AT98">
            <v>0.9</v>
          </cell>
          <cell r="AU98">
            <v>52.4</v>
          </cell>
          <cell r="AV98" t="str">
            <v>&gt;200</v>
          </cell>
        </row>
        <row r="119">
          <cell r="AO119">
            <v>8383.4</v>
          </cell>
          <cell r="AP119">
            <v>8917.4</v>
          </cell>
          <cell r="AQ119">
            <v>8405.5</v>
          </cell>
          <cell r="AR119">
            <v>-511.89999999999964</v>
          </cell>
          <cell r="AS119">
            <v>94.259537533361751</v>
          </cell>
          <cell r="AT119">
            <v>7489.6</v>
          </cell>
          <cell r="AU119">
            <v>915.89999999999964</v>
          </cell>
          <cell r="AV119">
            <v>112.22895748771629</v>
          </cell>
        </row>
        <row r="129">
          <cell r="AO129">
            <v>0</v>
          </cell>
          <cell r="AP129">
            <v>-416.60000000000218</v>
          </cell>
          <cell r="AQ129">
            <v>137</v>
          </cell>
          <cell r="AR129">
            <v>553.60000000000218</v>
          </cell>
          <cell r="AS129" t="str">
            <v>&lt;0</v>
          </cell>
          <cell r="AT129">
            <v>146.69999999999891</v>
          </cell>
          <cell r="AU129">
            <v>-9.6999999999989086</v>
          </cell>
          <cell r="AV129">
            <v>93.38786639400206</v>
          </cell>
        </row>
        <row r="130">
          <cell r="AO130">
            <v>0</v>
          </cell>
          <cell r="AP130">
            <v>416.60000000000218</v>
          </cell>
          <cell r="AQ130">
            <v>-137</v>
          </cell>
          <cell r="AR130">
            <v>-553.60000000000218</v>
          </cell>
          <cell r="AS130" t="str">
            <v>&lt;0</v>
          </cell>
          <cell r="AT130">
            <v>-146.69999999999891</v>
          </cell>
          <cell r="AU130">
            <v>9.6999999999989086</v>
          </cell>
          <cell r="AV130">
            <v>93.38786639400206</v>
          </cell>
        </row>
        <row r="199">
          <cell r="AO199">
            <v>0</v>
          </cell>
          <cell r="AP199">
            <v>416.60000000000218</v>
          </cell>
          <cell r="AQ199">
            <v>-137</v>
          </cell>
          <cell r="AR199">
            <v>-553.60000000000218</v>
          </cell>
          <cell r="AS199" t="str">
            <v>&lt;0</v>
          </cell>
          <cell r="AT199">
            <v>-146.69999999999891</v>
          </cell>
          <cell r="AU199">
            <v>9.6999999999989086</v>
          </cell>
          <cell r="AV199">
            <v>93.38786639400206</v>
          </cell>
        </row>
        <row r="200">
          <cell r="AO200">
            <v>403</v>
          </cell>
          <cell r="AP200">
            <v>549.70000000000005</v>
          </cell>
          <cell r="AQ200">
            <v>549.70000000000005</v>
          </cell>
          <cell r="AR200">
            <v>0</v>
          </cell>
          <cell r="AS200">
            <v>100</v>
          </cell>
          <cell r="AT200">
            <v>403</v>
          </cell>
          <cell r="AU200">
            <v>146.70000000000005</v>
          </cell>
          <cell r="AV200">
            <v>136.40198511166255</v>
          </cell>
        </row>
        <row r="202">
          <cell r="AO202">
            <v>-403</v>
          </cell>
          <cell r="AP202">
            <v>-133.09999999999786</v>
          </cell>
          <cell r="AQ202">
            <v>-686.7</v>
          </cell>
          <cell r="AR202">
            <v>-553.60000000000218</v>
          </cell>
          <cell r="AS202" t="str">
            <v>&gt;200</v>
          </cell>
          <cell r="AT202">
            <v>-549.69999999999891</v>
          </cell>
          <cell r="AU202">
            <v>-137.00000000000114</v>
          </cell>
          <cell r="AV202">
            <v>124.92268510096443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showZeros="0" tabSelected="1" view="pageBreakPreview" zoomScaleNormal="100" zoomScaleSheetLayoutView="100" workbookViewId="0">
      <selection activeCell="C6" sqref="C6:F6"/>
    </sheetView>
  </sheetViews>
  <sheetFormatPr baseColWidth="10" defaultColWidth="8.83203125" defaultRowHeight="15" x14ac:dyDescent="0.2"/>
  <cols>
    <col min="1" max="1" width="51.83203125" customWidth="1"/>
    <col min="2" max="2" width="11" customWidth="1"/>
    <col min="3" max="4" width="14.1640625" bestFit="1" customWidth="1"/>
    <col min="5" max="5" width="18.33203125" bestFit="1" customWidth="1"/>
    <col min="6" max="6" width="14.1640625" bestFit="1" customWidth="1"/>
    <col min="8" max="10" width="9.1640625" customWidth="1"/>
  </cols>
  <sheetData>
    <row r="1" spans="1:10" ht="24" customHeight="1" x14ac:dyDescent="0.2">
      <c r="D1" s="1"/>
      <c r="E1" s="1"/>
      <c r="F1" s="1"/>
      <c r="G1" s="2"/>
      <c r="H1" s="1"/>
      <c r="I1" s="78" t="s">
        <v>0</v>
      </c>
      <c r="J1" s="78"/>
    </row>
    <row r="2" spans="1:10" ht="20" x14ac:dyDescent="0.2">
      <c r="A2" s="79" t="s">
        <v>1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ht="20" x14ac:dyDescent="0.2">
      <c r="A3" s="79" t="s">
        <v>2</v>
      </c>
      <c r="B3" s="79"/>
      <c r="C3" s="79"/>
      <c r="D3" s="79"/>
      <c r="E3" s="79"/>
      <c r="F3" s="79"/>
      <c r="G3" s="79"/>
      <c r="H3" s="79"/>
      <c r="I3" s="79"/>
      <c r="J3" s="79"/>
    </row>
    <row r="4" spans="1:10" ht="21" customHeight="1" x14ac:dyDescent="0.2">
      <c r="A4" s="80" t="str">
        <f>[1]main!A1</f>
        <v>la situația din 31 decembrie 2020</v>
      </c>
      <c r="B4" s="80"/>
      <c r="C4" s="80"/>
      <c r="D4" s="80"/>
      <c r="E4" s="80"/>
      <c r="F4" s="80"/>
      <c r="G4" s="80"/>
      <c r="H4" s="80"/>
      <c r="I4" s="80"/>
      <c r="J4" s="80"/>
    </row>
    <row r="5" spans="1:10" ht="16" x14ac:dyDescent="0.2">
      <c r="A5" s="81"/>
      <c r="B5" s="81"/>
      <c r="C5" s="81"/>
      <c r="D5" s="81"/>
      <c r="E5" s="81"/>
      <c r="F5" s="81"/>
      <c r="G5" s="81"/>
      <c r="H5" s="3"/>
      <c r="I5" s="3"/>
      <c r="J5" s="3"/>
    </row>
    <row r="6" spans="1:10" ht="22.5" customHeight="1" x14ac:dyDescent="0.2">
      <c r="A6" s="4"/>
      <c r="B6" s="4"/>
      <c r="C6" s="88">
        <f>1000000*((C21/C10)*C11)</f>
        <v>5330000000</v>
      </c>
      <c r="D6" s="88">
        <f>1000000*D12</f>
        <v>4898600000</v>
      </c>
      <c r="E6" s="88">
        <f t="shared" ref="D6:E6" si="0">1000000*((E21/E10)*E11)</f>
        <v>4860282967.5153646</v>
      </c>
      <c r="F6" s="88">
        <f>E12*1000000</f>
        <v>4939500000</v>
      </c>
      <c r="H6" s="4"/>
      <c r="J6" s="5" t="s">
        <v>3</v>
      </c>
    </row>
    <row r="7" spans="1:10" ht="26.25" customHeight="1" x14ac:dyDescent="0.2">
      <c r="A7" s="82" t="s">
        <v>4</v>
      </c>
      <c r="B7" s="84" t="s">
        <v>5</v>
      </c>
      <c r="C7" s="84" t="s">
        <v>6</v>
      </c>
      <c r="D7" s="86" t="s">
        <v>7</v>
      </c>
      <c r="E7" s="82" t="s">
        <v>8</v>
      </c>
      <c r="F7" s="75" t="s">
        <v>9</v>
      </c>
      <c r="G7" s="76"/>
      <c r="H7" s="77" t="s">
        <v>10</v>
      </c>
      <c r="I7" s="77" t="s">
        <v>11</v>
      </c>
      <c r="J7" s="77"/>
    </row>
    <row r="8" spans="1:10" ht="28" x14ac:dyDescent="0.2">
      <c r="A8" s="83"/>
      <c r="B8" s="85"/>
      <c r="C8" s="85"/>
      <c r="D8" s="87"/>
      <c r="E8" s="83"/>
      <c r="F8" s="6" t="s">
        <v>12</v>
      </c>
      <c r="G8" s="6" t="s">
        <v>13</v>
      </c>
      <c r="H8" s="77"/>
      <c r="I8" s="6" t="s">
        <v>14</v>
      </c>
      <c r="J8" s="6" t="s">
        <v>13</v>
      </c>
    </row>
    <row r="9" spans="1:10" x14ac:dyDescent="0.2">
      <c r="A9" s="7">
        <v>1</v>
      </c>
      <c r="B9" s="8">
        <v>2</v>
      </c>
      <c r="C9" s="8">
        <v>3</v>
      </c>
      <c r="D9" s="7">
        <v>4</v>
      </c>
      <c r="E9" s="7">
        <v>5</v>
      </c>
      <c r="F9" s="7">
        <v>6</v>
      </c>
      <c r="G9" s="7">
        <v>7</v>
      </c>
      <c r="H9" s="9">
        <v>6</v>
      </c>
      <c r="I9" s="9">
        <v>7</v>
      </c>
      <c r="J9" s="9">
        <v>8</v>
      </c>
    </row>
    <row r="10" spans="1:10" ht="18" x14ac:dyDescent="0.2">
      <c r="A10" s="10" t="s">
        <v>15</v>
      </c>
      <c r="B10" s="11">
        <v>1</v>
      </c>
      <c r="C10" s="12">
        <f>[1]main!AO9</f>
        <v>8383.4</v>
      </c>
      <c r="D10" s="12">
        <f>[1]main!AP9</f>
        <v>8500.7999999999993</v>
      </c>
      <c r="E10" s="12">
        <f>[1]main!AQ9</f>
        <v>8542.5</v>
      </c>
      <c r="F10" s="12">
        <f>[1]main!AR9</f>
        <v>41.69999999999964</v>
      </c>
      <c r="G10" s="12">
        <f>[1]main!AS9</f>
        <v>100.49054206662905</v>
      </c>
      <c r="H10" s="13">
        <f>[1]main!AT9</f>
        <v>7636.2999999999993</v>
      </c>
      <c r="I10" s="13">
        <f>[1]main!AU9</f>
        <v>906.2</v>
      </c>
      <c r="J10" s="13">
        <f>[1]main!AV9</f>
        <v>111.8670036536019</v>
      </c>
    </row>
    <row r="11" spans="1:10" ht="17" x14ac:dyDescent="0.2">
      <c r="A11" s="14" t="s">
        <v>16</v>
      </c>
      <c r="B11" s="15">
        <v>12</v>
      </c>
      <c r="C11" s="16">
        <f>[1]main!AO47</f>
        <v>5330</v>
      </c>
      <c r="D11" s="16">
        <f>[1]main!AP47</f>
        <v>4898.6000000000004</v>
      </c>
      <c r="E11" s="16">
        <f>[1]main!AQ47</f>
        <v>4939.5</v>
      </c>
      <c r="F11" s="16">
        <f>[1]main!AR47</f>
        <v>40.899999999999636</v>
      </c>
      <c r="G11" s="16">
        <f>[1]main!AS47</f>
        <v>100.83493242967378</v>
      </c>
      <c r="H11" s="17">
        <f>[1]main!AT47</f>
        <v>4768.2</v>
      </c>
      <c r="I11" s="17">
        <f>[1]main!AU47</f>
        <v>171.30000000000018</v>
      </c>
      <c r="J11" s="17">
        <f>[1]main!AV47</f>
        <v>103.59255064804329</v>
      </c>
    </row>
    <row r="12" spans="1:10" x14ac:dyDescent="0.2">
      <c r="A12" s="18" t="s">
        <v>17</v>
      </c>
      <c r="B12" s="19">
        <v>122</v>
      </c>
      <c r="C12" s="20">
        <f>[1]main!AO49</f>
        <v>5330</v>
      </c>
      <c r="D12" s="20">
        <f>[1]main!AP49</f>
        <v>4898.6000000000004</v>
      </c>
      <c r="E12" s="20">
        <f>[1]main!AQ49</f>
        <v>4939.5</v>
      </c>
      <c r="F12" s="20">
        <f>[1]main!AR49</f>
        <v>40.899999999999636</v>
      </c>
      <c r="G12" s="20">
        <f>[1]main!AS49</f>
        <v>100.83493242967378</v>
      </c>
      <c r="H12" s="21">
        <f>[1]main!AT49</f>
        <v>4768.2</v>
      </c>
      <c r="I12" s="21">
        <f>[1]main!AU49</f>
        <v>171.30000000000018</v>
      </c>
      <c r="J12" s="21">
        <f>[1]main!AV49</f>
        <v>103.59255064804329</v>
      </c>
    </row>
    <row r="13" spans="1:10" ht="17" x14ac:dyDescent="0.2">
      <c r="A13" s="22" t="s">
        <v>18</v>
      </c>
      <c r="B13" s="23">
        <v>14</v>
      </c>
      <c r="C13" s="16">
        <f>[1]main!AO53</f>
        <v>47.7</v>
      </c>
      <c r="D13" s="16">
        <f>[1]main!AP53</f>
        <v>68.5</v>
      </c>
      <c r="E13" s="16">
        <f>[1]main!AQ53</f>
        <v>69.3</v>
      </c>
      <c r="F13" s="16">
        <f>[1]main!AR53</f>
        <v>0.80000000000000471</v>
      </c>
      <c r="G13" s="16">
        <f>[1]main!AS53</f>
        <v>101.16788321167883</v>
      </c>
      <c r="H13" s="17">
        <f>[1]main!AT53</f>
        <v>54.5</v>
      </c>
      <c r="I13" s="17">
        <f>[1]main!AU53</f>
        <v>14.799999999999997</v>
      </c>
      <c r="J13" s="17">
        <f>[1]main!AV53</f>
        <v>127.1559633027523</v>
      </c>
    </row>
    <row r="14" spans="1:10" ht="17.25" customHeight="1" x14ac:dyDescent="0.2">
      <c r="A14" s="24" t="s">
        <v>19</v>
      </c>
      <c r="B14" s="19">
        <v>141</v>
      </c>
      <c r="C14" s="20">
        <f>[1]main!AO54</f>
        <v>8.4</v>
      </c>
      <c r="D14" s="20">
        <f>[1]main!AP54</f>
        <v>4.3</v>
      </c>
      <c r="E14" s="20">
        <f>[1]main!AQ54</f>
        <v>5.2</v>
      </c>
      <c r="F14" s="20">
        <f>[1]main!AR54</f>
        <v>0.90000000000000036</v>
      </c>
      <c r="G14" s="20">
        <f>[1]main!AS54</f>
        <v>120.93023255813955</v>
      </c>
      <c r="H14" s="21">
        <f>[1]main!AT54</f>
        <v>6.6</v>
      </c>
      <c r="I14" s="21">
        <f>[1]main!AU54</f>
        <v>-1.3999999999999995</v>
      </c>
      <c r="J14" s="21">
        <f>[1]main!AV54</f>
        <v>78.787878787878796</v>
      </c>
    </row>
    <row r="15" spans="1:10" ht="17.25" customHeight="1" x14ac:dyDescent="0.2">
      <c r="A15" s="25" t="s">
        <v>20</v>
      </c>
      <c r="B15" s="26">
        <v>1411</v>
      </c>
      <c r="C15" s="27">
        <f>[1]main!AO56</f>
        <v>8.4</v>
      </c>
      <c r="D15" s="27">
        <f>[1]main!AP56</f>
        <v>4.3</v>
      </c>
      <c r="E15" s="27">
        <f>[1]main!AQ56</f>
        <v>5.2</v>
      </c>
      <c r="F15" s="27">
        <f>[1]main!AR56</f>
        <v>0.90000000000000036</v>
      </c>
      <c r="G15" s="27">
        <f>[1]main!AS56</f>
        <v>120.93023255813955</v>
      </c>
      <c r="H15" s="21"/>
      <c r="I15" s="21"/>
      <c r="J15" s="21"/>
    </row>
    <row r="16" spans="1:10" ht="16.5" customHeight="1" x14ac:dyDescent="0.2">
      <c r="A16" s="24" t="s">
        <v>21</v>
      </c>
      <c r="B16" s="19">
        <v>143</v>
      </c>
      <c r="C16" s="20">
        <f>[1]main!AO64</f>
        <v>0.9</v>
      </c>
      <c r="D16" s="20">
        <f>[1]main!AP64</f>
        <v>0.3</v>
      </c>
      <c r="E16" s="20">
        <f>[1]main!AQ64</f>
        <v>0.4</v>
      </c>
      <c r="F16" s="20">
        <f>[1]main!AR64</f>
        <v>0.10000000000000003</v>
      </c>
      <c r="G16" s="20">
        <f>[1]main!AS64</f>
        <v>133.33333333333334</v>
      </c>
      <c r="H16" s="21">
        <f>[1]main!AT64</f>
        <v>0.8</v>
      </c>
      <c r="I16" s="21">
        <f>[1]main!AU64</f>
        <v>-0.4</v>
      </c>
      <c r="J16" s="21">
        <f>[1]main!AV64</f>
        <v>50</v>
      </c>
    </row>
    <row r="17" spans="1:10" ht="18.75" customHeight="1" x14ac:dyDescent="0.2">
      <c r="A17" s="24" t="s">
        <v>22</v>
      </c>
      <c r="B17" s="19">
        <v>145</v>
      </c>
      <c r="C17" s="20">
        <f>[1]main!AO66</f>
        <v>38.4</v>
      </c>
      <c r="D17" s="20">
        <f>[1]main!AP66</f>
        <v>63.9</v>
      </c>
      <c r="E17" s="20">
        <f>[1]main!AQ66</f>
        <v>63.7</v>
      </c>
      <c r="F17" s="20">
        <f>[1]main!AR66</f>
        <v>-0.19999999999999574</v>
      </c>
      <c r="G17" s="20">
        <f>[1]main!AS66</f>
        <v>99.687010954616596</v>
      </c>
      <c r="H17" s="21">
        <f>[1]main!AT66</f>
        <v>47.1</v>
      </c>
      <c r="I17" s="21">
        <f>[1]main!AU66</f>
        <v>16.600000000000001</v>
      </c>
      <c r="J17" s="21">
        <f>[1]main!AV66</f>
        <v>135.24416135881103</v>
      </c>
    </row>
    <row r="18" spans="1:10" ht="21.75" customHeight="1" x14ac:dyDescent="0.2">
      <c r="A18" s="28" t="s">
        <v>23</v>
      </c>
      <c r="B18" s="23">
        <v>19</v>
      </c>
      <c r="C18" s="16">
        <f>[1]main!AO68</f>
        <v>3005.7</v>
      </c>
      <c r="D18" s="16">
        <f>[1]main!AP68</f>
        <v>3533.7</v>
      </c>
      <c r="E18" s="16">
        <f>[1]main!AQ68</f>
        <v>3533.7</v>
      </c>
      <c r="F18" s="16">
        <f>[1]main!AR68</f>
        <v>0</v>
      </c>
      <c r="G18" s="16">
        <f>[1]main!AS68</f>
        <v>100</v>
      </c>
      <c r="H18" s="17">
        <f>[1]main!AT68</f>
        <v>2813.6</v>
      </c>
      <c r="I18" s="17">
        <f>[1]main!AU68</f>
        <v>720.09999999999991</v>
      </c>
      <c r="J18" s="17">
        <f>[1]main!AV68</f>
        <v>125.59354563548479</v>
      </c>
    </row>
    <row r="19" spans="1:10" ht="23.25" customHeight="1" x14ac:dyDescent="0.2">
      <c r="A19" s="29" t="s">
        <v>24</v>
      </c>
      <c r="B19" s="30">
        <v>192</v>
      </c>
      <c r="C19" s="20">
        <f>[1]main!AO72</f>
        <v>3005.7</v>
      </c>
      <c r="D19" s="20">
        <f>[1]main!AP72</f>
        <v>3533.7</v>
      </c>
      <c r="E19" s="20">
        <f>[1]main!AQ72</f>
        <v>3533.7</v>
      </c>
      <c r="F19" s="20">
        <f>[1]main!AR72</f>
        <v>0</v>
      </c>
      <c r="G19" s="20">
        <f>[1]main!AS72</f>
        <v>100</v>
      </c>
      <c r="H19" s="21">
        <f>[1]main!AT72</f>
        <v>2813.6</v>
      </c>
      <c r="I19" s="21">
        <f>[1]main!AU72</f>
        <v>720.09999999999991</v>
      </c>
      <c r="J19" s="21">
        <f>[1]main!AV72</f>
        <v>125.59354563548479</v>
      </c>
    </row>
    <row r="20" spans="1:10" ht="31.5" customHeight="1" x14ac:dyDescent="0.2">
      <c r="A20" s="29" t="s">
        <v>25</v>
      </c>
      <c r="B20" s="30">
        <v>1922</v>
      </c>
      <c r="C20" s="20">
        <f>[1]main!AO72</f>
        <v>3005.7</v>
      </c>
      <c r="D20" s="20">
        <f>[1]main!AP72</f>
        <v>3533.7</v>
      </c>
      <c r="E20" s="20">
        <f>[1]main!AQ72</f>
        <v>3533.7</v>
      </c>
      <c r="F20" s="20">
        <f>[1]main!AR72</f>
        <v>0</v>
      </c>
      <c r="G20" s="20">
        <f>[1]main!AS72</f>
        <v>100</v>
      </c>
      <c r="H20" s="21">
        <f>[1]main!AT72</f>
        <v>2813.6</v>
      </c>
      <c r="I20" s="21">
        <f>[1]main!AU72</f>
        <v>720.09999999999991</v>
      </c>
      <c r="J20" s="21">
        <f>[1]main!AV72</f>
        <v>125.59354563548479</v>
      </c>
    </row>
    <row r="21" spans="1:10" ht="21.75" customHeight="1" x14ac:dyDescent="0.2">
      <c r="A21" s="10" t="s">
        <v>26</v>
      </c>
      <c r="B21" s="11" t="s">
        <v>27</v>
      </c>
      <c r="C21" s="12">
        <f>[1]main!AO75</f>
        <v>8383.4</v>
      </c>
      <c r="D21" s="12">
        <f>[1]main!AP75</f>
        <v>8917.4000000000015</v>
      </c>
      <c r="E21" s="12">
        <f>[1]main!AQ75</f>
        <v>8405.5</v>
      </c>
      <c r="F21" s="12">
        <f>[1]main!AR75</f>
        <v>-511.90000000000146</v>
      </c>
      <c r="G21" s="12">
        <f>[1]main!AS75</f>
        <v>94.259537533361723</v>
      </c>
      <c r="H21" s="13">
        <f>[1]main!AT75</f>
        <v>7489.6</v>
      </c>
      <c r="I21" s="13">
        <f>[1]main!AU75</f>
        <v>915.89999999999964</v>
      </c>
      <c r="J21" s="13">
        <f>[1]main!AV75</f>
        <v>112.22895748771629</v>
      </c>
    </row>
    <row r="22" spans="1:10" ht="16.5" customHeight="1" x14ac:dyDescent="0.2">
      <c r="A22" s="31" t="s">
        <v>28</v>
      </c>
      <c r="B22" s="32"/>
      <c r="C22" s="33"/>
      <c r="D22" s="33"/>
      <c r="E22" s="33"/>
      <c r="F22" s="33"/>
      <c r="G22" s="33"/>
      <c r="H22" s="34"/>
      <c r="I22" s="34"/>
      <c r="J22" s="34"/>
    </row>
    <row r="23" spans="1:10" ht="19.5" customHeight="1" x14ac:dyDescent="0.2">
      <c r="A23" s="35" t="s">
        <v>29</v>
      </c>
      <c r="B23" s="36">
        <v>2</v>
      </c>
      <c r="C23" s="37">
        <f>[1]main!AO77</f>
        <v>8358.7999999999993</v>
      </c>
      <c r="D23" s="37">
        <f>[1]main!AP77</f>
        <v>8858.9000000000015</v>
      </c>
      <c r="E23" s="37">
        <f>[1]main!AQ77</f>
        <v>8351.9</v>
      </c>
      <c r="F23" s="37">
        <f>[1]main!AR77</f>
        <v>-507.00000000000182</v>
      </c>
      <c r="G23" s="37">
        <f>[1]main!AS77</f>
        <v>94.276941832507404</v>
      </c>
      <c r="H23" s="37">
        <f>[1]main!AT77</f>
        <v>7433</v>
      </c>
      <c r="I23" s="37">
        <f>[1]main!AU77</f>
        <v>918.89999999999964</v>
      </c>
      <c r="J23" s="37">
        <f>[1]main!AV77</f>
        <v>112.3624377774788</v>
      </c>
    </row>
    <row r="24" spans="1:10" ht="19.5" customHeight="1" x14ac:dyDescent="0.2">
      <c r="A24" s="38" t="s">
        <v>30</v>
      </c>
      <c r="B24" s="39">
        <v>21</v>
      </c>
      <c r="C24" s="40">
        <f>[1]main!AO78</f>
        <v>68.8</v>
      </c>
      <c r="D24" s="40">
        <f>[1]main!AP78</f>
        <v>68.7</v>
      </c>
      <c r="E24" s="40">
        <f>[1]main!AQ78</f>
        <v>67.5</v>
      </c>
      <c r="F24" s="40">
        <f>[1]main!AR78</f>
        <v>-1.2000000000000028</v>
      </c>
      <c r="G24" s="40">
        <f>[1]main!AS78</f>
        <v>98.253275109170303</v>
      </c>
      <c r="H24" s="40">
        <f>[1]main!AT78</f>
        <v>66.8</v>
      </c>
      <c r="I24" s="40">
        <f>[1]main!AU78</f>
        <v>0.70000000000000284</v>
      </c>
      <c r="J24" s="40">
        <f>[1]main!AV78</f>
        <v>101.04790419161678</v>
      </c>
    </row>
    <row r="25" spans="1:10" ht="19.5" customHeight="1" x14ac:dyDescent="0.2">
      <c r="A25" s="38" t="s">
        <v>31</v>
      </c>
      <c r="B25" s="39">
        <v>22</v>
      </c>
      <c r="C25" s="40">
        <f>[1]main!AO79</f>
        <v>8289.5</v>
      </c>
      <c r="D25" s="40">
        <f>[1]main!AP79</f>
        <v>8789.7000000000007</v>
      </c>
      <c r="E25" s="40">
        <f>[1]main!AQ79</f>
        <v>8284</v>
      </c>
      <c r="F25" s="40">
        <f>[1]main!AR79</f>
        <v>-505.70000000000073</v>
      </c>
      <c r="G25" s="40">
        <f>[1]main!AS79</f>
        <v>94.246675085611571</v>
      </c>
      <c r="H25" s="40">
        <f>[1]main!AT79</f>
        <v>7365.7</v>
      </c>
      <c r="I25" s="40">
        <f>[1]main!AU79</f>
        <v>918.30000000000018</v>
      </c>
      <c r="J25" s="40">
        <f>[1]main!AV79</f>
        <v>112.46724683329488</v>
      </c>
    </row>
    <row r="26" spans="1:10" ht="19.5" hidden="1" customHeight="1" x14ac:dyDescent="0.2">
      <c r="A26" s="38" t="s">
        <v>32</v>
      </c>
      <c r="B26" s="39">
        <v>24</v>
      </c>
      <c r="C26" s="40">
        <f>[1]main!AO80</f>
        <v>0</v>
      </c>
      <c r="D26" s="40">
        <f>[1]main!AP80</f>
        <v>0</v>
      </c>
      <c r="E26" s="40">
        <f>[1]main!AQ80</f>
        <v>0</v>
      </c>
      <c r="F26" s="40">
        <f>[1]main!AR80</f>
        <v>0</v>
      </c>
      <c r="G26" s="40" t="str">
        <f>[1]main!AS80</f>
        <v xml:space="preserve"> </v>
      </c>
      <c r="H26" s="40">
        <f>[1]main!AT80</f>
        <v>0</v>
      </c>
      <c r="I26" s="40">
        <f>[1]main!AU80</f>
        <v>0</v>
      </c>
      <c r="J26" s="40" t="str">
        <f>[1]main!AV80</f>
        <v xml:space="preserve"> </v>
      </c>
    </row>
    <row r="27" spans="1:10" ht="19.5" hidden="1" customHeight="1" x14ac:dyDescent="0.2">
      <c r="A27" s="41" t="s">
        <v>33</v>
      </c>
      <c r="B27" s="42">
        <v>241</v>
      </c>
      <c r="C27" s="40">
        <f>[1]main!AO82</f>
        <v>0</v>
      </c>
      <c r="D27" s="40">
        <f>[1]main!AP82</f>
        <v>0</v>
      </c>
      <c r="E27" s="40">
        <f>[1]main!AQ82</f>
        <v>0</v>
      </c>
      <c r="F27" s="40">
        <f>[1]main!AR82</f>
        <v>0</v>
      </c>
      <c r="G27" s="40" t="str">
        <f>[1]main!AS82</f>
        <v xml:space="preserve"> </v>
      </c>
      <c r="H27" s="40">
        <f>[1]main!AT82</f>
        <v>0</v>
      </c>
      <c r="I27" s="40">
        <f>[1]main!AU82</f>
        <v>0</v>
      </c>
      <c r="J27" s="40" t="str">
        <f>[1]main!AV82</f>
        <v xml:space="preserve"> </v>
      </c>
    </row>
    <row r="28" spans="1:10" ht="19.5" hidden="1" customHeight="1" x14ac:dyDescent="0.2">
      <c r="A28" s="41" t="s">
        <v>34</v>
      </c>
      <c r="B28" s="42">
        <v>242</v>
      </c>
      <c r="C28" s="40">
        <f>[1]main!AO83</f>
        <v>0</v>
      </c>
      <c r="D28" s="40">
        <f>[1]main!AP83</f>
        <v>0</v>
      </c>
      <c r="E28" s="40">
        <f>[1]main!AQ83</f>
        <v>0</v>
      </c>
      <c r="F28" s="40">
        <f>[1]main!AR83</f>
        <v>0</v>
      </c>
      <c r="G28" s="40" t="str">
        <f>[1]main!AS83</f>
        <v xml:space="preserve"> </v>
      </c>
      <c r="H28" s="40">
        <f>[1]main!AT83</f>
        <v>0</v>
      </c>
      <c r="I28" s="40">
        <f>[1]main!AU83</f>
        <v>0</v>
      </c>
      <c r="J28" s="40" t="str">
        <f>[1]main!AV83</f>
        <v xml:space="preserve"> </v>
      </c>
    </row>
    <row r="29" spans="1:10" ht="19.5" hidden="1" customHeight="1" x14ac:dyDescent="0.2">
      <c r="A29" s="43" t="s">
        <v>35</v>
      </c>
      <c r="B29" s="42">
        <v>243</v>
      </c>
      <c r="C29" s="40">
        <f>[1]main!AO84</f>
        <v>0</v>
      </c>
      <c r="D29" s="40">
        <f>[1]main!AP84</f>
        <v>0</v>
      </c>
      <c r="E29" s="40">
        <f>[1]main!AQ84</f>
        <v>0</v>
      </c>
      <c r="F29" s="40">
        <f>[1]main!AR84</f>
        <v>0</v>
      </c>
      <c r="G29" s="40">
        <f>[1]main!AS84</f>
        <v>0</v>
      </c>
      <c r="H29" s="40">
        <f>[1]main!AT84</f>
        <v>0</v>
      </c>
      <c r="I29" s="40">
        <f>[1]main!AU84</f>
        <v>0</v>
      </c>
      <c r="J29" s="40">
        <f>[1]main!AV84</f>
        <v>0</v>
      </c>
    </row>
    <row r="30" spans="1:10" ht="19.5" hidden="1" customHeight="1" x14ac:dyDescent="0.2">
      <c r="A30" s="38" t="s">
        <v>36</v>
      </c>
      <c r="B30" s="39">
        <v>25</v>
      </c>
      <c r="C30" s="40">
        <f>[1]main!AO85</f>
        <v>0</v>
      </c>
      <c r="D30" s="40">
        <f>[1]main!AP85</f>
        <v>0</v>
      </c>
      <c r="E30" s="40">
        <f>[1]main!AQ85</f>
        <v>0</v>
      </c>
      <c r="F30" s="40">
        <f>[1]main!AR85</f>
        <v>0</v>
      </c>
      <c r="G30" s="40" t="str">
        <f>[1]main!AS85</f>
        <v xml:space="preserve"> </v>
      </c>
      <c r="H30" s="40">
        <f>[1]main!AT85</f>
        <v>0</v>
      </c>
      <c r="I30" s="40">
        <f>[1]main!AU85</f>
        <v>0</v>
      </c>
      <c r="J30" s="40" t="str">
        <f>[1]main!AV85</f>
        <v xml:space="preserve"> </v>
      </c>
    </row>
    <row r="31" spans="1:10" ht="19.5" customHeight="1" x14ac:dyDescent="0.2">
      <c r="A31" s="38" t="s">
        <v>37</v>
      </c>
      <c r="B31" s="39">
        <v>27</v>
      </c>
      <c r="C31" s="44">
        <f>[1]main!AO87</f>
        <v>0.5</v>
      </c>
      <c r="D31" s="44">
        <f>[1]main!AP87</f>
        <v>0.5</v>
      </c>
      <c r="E31" s="44">
        <f>[1]main!AQ87</f>
        <v>0.4</v>
      </c>
      <c r="F31" s="44">
        <f>[1]main!AR87</f>
        <v>-9.9999999999999978E-2</v>
      </c>
      <c r="G31" s="44">
        <f>[1]main!AS87</f>
        <v>80</v>
      </c>
      <c r="H31" s="44">
        <f>[1]main!AT87</f>
        <v>0.5</v>
      </c>
      <c r="I31" s="44">
        <f>[1]main!AU87</f>
        <v>-9.9999999999999978E-2</v>
      </c>
      <c r="J31" s="44">
        <f>[1]main!AV87</f>
        <v>80</v>
      </c>
    </row>
    <row r="32" spans="1:10" ht="19.5" hidden="1" customHeight="1" x14ac:dyDescent="0.2">
      <c r="A32" s="38" t="s">
        <v>38</v>
      </c>
      <c r="B32" s="39">
        <v>28</v>
      </c>
      <c r="C32" s="44">
        <f>[1]main!AO88</f>
        <v>0</v>
      </c>
      <c r="D32" s="44">
        <f>[1]main!AP88</f>
        <v>0</v>
      </c>
      <c r="E32" s="44">
        <f>[1]main!AQ88</f>
        <v>0</v>
      </c>
      <c r="F32" s="44">
        <f>[1]main!AR88</f>
        <v>0</v>
      </c>
      <c r="G32" s="44" t="str">
        <f>[1]main!AS88</f>
        <v xml:space="preserve"> </v>
      </c>
      <c r="H32" s="44">
        <f>[1]main!AT88</f>
        <v>0</v>
      </c>
      <c r="I32" s="44">
        <f>[1]main!AU88</f>
        <v>0</v>
      </c>
      <c r="J32" s="44" t="str">
        <f>[1]main!AV88</f>
        <v xml:space="preserve"> </v>
      </c>
    </row>
    <row r="33" spans="1:10" ht="19.5" customHeight="1" x14ac:dyDescent="0.2">
      <c r="A33" s="45" t="s">
        <v>39</v>
      </c>
      <c r="B33" s="46">
        <v>3</v>
      </c>
      <c r="C33" s="37">
        <f>[1]main!AO94</f>
        <v>24.6</v>
      </c>
      <c r="D33" s="37">
        <f>[1]main!AP94</f>
        <v>58.5</v>
      </c>
      <c r="E33" s="37">
        <f>[1]main!AQ94</f>
        <v>53.599999999999994</v>
      </c>
      <c r="F33" s="37">
        <f>[1]main!AR94</f>
        <v>-4.9000000000000057</v>
      </c>
      <c r="G33" s="37">
        <f>[1]main!AS94</f>
        <v>91.623931623931611</v>
      </c>
      <c r="H33" s="37">
        <f>[1]main!AT94</f>
        <v>56.6</v>
      </c>
      <c r="I33" s="37">
        <f>[1]main!AU94</f>
        <v>-3.0000000000000071</v>
      </c>
      <c r="J33" s="37">
        <f>[1]main!AV94</f>
        <v>94.699646643109531</v>
      </c>
    </row>
    <row r="34" spans="1:10" ht="19.5" customHeight="1" x14ac:dyDescent="0.2">
      <c r="A34" s="38" t="s">
        <v>40</v>
      </c>
      <c r="B34" s="39">
        <v>31</v>
      </c>
      <c r="C34" s="40">
        <f>[1]main!AO95</f>
        <v>23.6</v>
      </c>
      <c r="D34" s="40">
        <f>[1]main!AP95</f>
        <v>1.1000000000000001</v>
      </c>
      <c r="E34" s="40">
        <f>[1]main!AQ95</f>
        <v>0.3</v>
      </c>
      <c r="F34" s="40">
        <f>[1]main!AR95</f>
        <v>-0.8</v>
      </c>
      <c r="G34" s="40">
        <f>[1]main!AS95</f>
        <v>27.27272727272727</v>
      </c>
      <c r="H34" s="40">
        <f>[1]main!AT95</f>
        <v>55.7</v>
      </c>
      <c r="I34" s="40">
        <f>[1]main!AU95</f>
        <v>-55.400000000000006</v>
      </c>
      <c r="J34" s="40">
        <f>[1]main!AV95</f>
        <v>0.5385996409335726</v>
      </c>
    </row>
    <row r="35" spans="1:10" ht="15.75" customHeight="1" x14ac:dyDescent="0.2">
      <c r="A35" s="47" t="s">
        <v>41</v>
      </c>
      <c r="B35" s="39"/>
      <c r="C35" s="39"/>
      <c r="D35" s="48"/>
      <c r="E35" s="48"/>
      <c r="F35" s="48"/>
      <c r="G35" s="48"/>
      <c r="H35" s="34"/>
      <c r="I35" s="34"/>
      <c r="J35" s="34"/>
    </row>
    <row r="36" spans="1:10" ht="19.5" customHeight="1" x14ac:dyDescent="0.2">
      <c r="A36" s="49" t="s">
        <v>42</v>
      </c>
      <c r="B36" s="42">
        <v>3192</v>
      </c>
      <c r="C36" s="50">
        <f>[1]main!AO97</f>
        <v>2</v>
      </c>
      <c r="D36" s="50">
        <f>[1]main!AP97</f>
        <v>0</v>
      </c>
      <c r="E36" s="50">
        <f>[1]main!AQ97</f>
        <v>0</v>
      </c>
      <c r="F36" s="50">
        <f>[1]main!AR97</f>
        <v>0</v>
      </c>
      <c r="G36" s="50" t="str">
        <f>[1]main!AS97</f>
        <v xml:space="preserve"> </v>
      </c>
      <c r="H36" s="50">
        <f>[1]main!AT97</f>
        <v>3.1</v>
      </c>
      <c r="I36" s="50">
        <f>[1]main!AU97</f>
        <v>-3.1</v>
      </c>
      <c r="J36" s="50">
        <f>[1]main!AV97</f>
        <v>0</v>
      </c>
    </row>
    <row r="37" spans="1:10" ht="19.5" customHeight="1" x14ac:dyDescent="0.2">
      <c r="A37" s="51" t="s">
        <v>43</v>
      </c>
      <c r="B37" s="52" t="s">
        <v>44</v>
      </c>
      <c r="C37" s="44">
        <f>[1]main!AO98</f>
        <v>1</v>
      </c>
      <c r="D37" s="44">
        <f>[1]main!AP98</f>
        <v>57.4</v>
      </c>
      <c r="E37" s="44">
        <f>[1]main!AQ98</f>
        <v>53.3</v>
      </c>
      <c r="F37" s="44">
        <f>[1]main!AR98</f>
        <v>-4.1000000000000014</v>
      </c>
      <c r="G37" s="44">
        <f>[1]main!AS98</f>
        <v>92.857142857142847</v>
      </c>
      <c r="H37" s="44">
        <f>[1]main!AT98</f>
        <v>0.9</v>
      </c>
      <c r="I37" s="44">
        <f>[1]main!AU98</f>
        <v>52.4</v>
      </c>
      <c r="J37" s="44" t="str">
        <f>[1]main!AV98</f>
        <v>&gt;200</v>
      </c>
    </row>
    <row r="38" spans="1:10" ht="19.5" customHeight="1" x14ac:dyDescent="0.2">
      <c r="A38" s="10" t="s">
        <v>26</v>
      </c>
      <c r="B38" s="11" t="s">
        <v>27</v>
      </c>
      <c r="C38" s="12">
        <f>[1]main!AO75</f>
        <v>8383.4</v>
      </c>
      <c r="D38" s="12">
        <f>[1]main!AP75</f>
        <v>8917.4000000000015</v>
      </c>
      <c r="E38" s="12">
        <f>[1]main!AQ75</f>
        <v>8405.5</v>
      </c>
      <c r="F38" s="12">
        <f>[1]main!AR75</f>
        <v>-511.90000000000146</v>
      </c>
      <c r="G38" s="12">
        <f>[1]main!AS75</f>
        <v>94.259537533361723</v>
      </c>
      <c r="H38" s="12">
        <f>[1]main!AT75</f>
        <v>7489.6</v>
      </c>
      <c r="I38" s="12">
        <f>[1]main!AU75</f>
        <v>915.89999999999964</v>
      </c>
      <c r="J38" s="12">
        <f>[1]main!AV75</f>
        <v>112.22895748771629</v>
      </c>
    </row>
    <row r="39" spans="1:10" ht="16.5" customHeight="1" x14ac:dyDescent="0.2">
      <c r="A39" s="31" t="s">
        <v>45</v>
      </c>
      <c r="B39" s="32"/>
      <c r="C39" s="32"/>
      <c r="D39" s="33"/>
      <c r="E39" s="33"/>
      <c r="F39" s="33"/>
      <c r="G39" s="33"/>
      <c r="H39" s="53"/>
      <c r="I39" s="53"/>
      <c r="J39" s="53"/>
    </row>
    <row r="40" spans="1:10" ht="21" customHeight="1" x14ac:dyDescent="0.2">
      <c r="A40" s="54" t="s">
        <v>46</v>
      </c>
      <c r="B40" s="55" t="s">
        <v>47</v>
      </c>
      <c r="C40" s="56">
        <f>[1]main!AO119</f>
        <v>8383.4</v>
      </c>
      <c r="D40" s="56">
        <f>[1]main!AP119</f>
        <v>8917.4</v>
      </c>
      <c r="E40" s="56">
        <f>[1]main!AQ119</f>
        <v>8405.5</v>
      </c>
      <c r="F40" s="56">
        <f>[1]main!AR119</f>
        <v>-511.89999999999964</v>
      </c>
      <c r="G40" s="56">
        <f>[1]main!AS119</f>
        <v>94.259537533361751</v>
      </c>
      <c r="H40" s="21">
        <f>[1]main!AT119</f>
        <v>7489.6</v>
      </c>
      <c r="I40" s="21">
        <f>[1]main!AU119</f>
        <v>915.89999999999964</v>
      </c>
      <c r="J40" s="21">
        <f>[1]main!AV119</f>
        <v>112.22895748771629</v>
      </c>
    </row>
    <row r="41" spans="1:10" ht="21" hidden="1" customHeight="1" x14ac:dyDescent="0.2">
      <c r="A41" s="57" t="s">
        <v>48</v>
      </c>
      <c r="B41" s="58" t="s">
        <v>49</v>
      </c>
      <c r="C41" s="58"/>
      <c r="D41" s="20"/>
      <c r="E41" s="20"/>
      <c r="F41" s="20"/>
      <c r="G41" s="20"/>
      <c r="H41" s="21"/>
      <c r="I41" s="21"/>
      <c r="J41" s="21"/>
    </row>
    <row r="42" spans="1:10" ht="22.5" customHeight="1" x14ac:dyDescent="0.2">
      <c r="A42" s="10" t="s">
        <v>50</v>
      </c>
      <c r="B42" s="59" t="s">
        <v>51</v>
      </c>
      <c r="C42" s="12">
        <f>[1]main!AO129</f>
        <v>0</v>
      </c>
      <c r="D42" s="12">
        <f>[1]main!AP129</f>
        <v>-416.60000000000218</v>
      </c>
      <c r="E42" s="12">
        <f>[1]main!AQ129</f>
        <v>137</v>
      </c>
      <c r="F42" s="12">
        <f>[1]main!AR129</f>
        <v>553.60000000000218</v>
      </c>
      <c r="G42" s="12" t="str">
        <f>[1]main!AS129</f>
        <v>&lt;0</v>
      </c>
      <c r="H42" s="13">
        <f>[1]main!AT129</f>
        <v>146.69999999999891</v>
      </c>
      <c r="I42" s="13">
        <f>[1]main!AU129</f>
        <v>-9.6999999999989086</v>
      </c>
      <c r="J42" s="13">
        <f>[1]main!AV129</f>
        <v>93.38786639400206</v>
      </c>
    </row>
    <row r="43" spans="1:10" ht="20.25" customHeight="1" x14ac:dyDescent="0.2">
      <c r="A43" s="60" t="s">
        <v>52</v>
      </c>
      <c r="B43" s="61" t="s">
        <v>53</v>
      </c>
      <c r="C43" s="62">
        <f>[1]main!AO130</f>
        <v>0</v>
      </c>
      <c r="D43" s="62">
        <f>[1]main!AP130</f>
        <v>416.60000000000218</v>
      </c>
      <c r="E43" s="62">
        <f>[1]main!AQ130</f>
        <v>-137</v>
      </c>
      <c r="F43" s="62">
        <f>[1]main!AR130</f>
        <v>-553.60000000000218</v>
      </c>
      <c r="G43" s="62" t="str">
        <f>[1]main!AS130</f>
        <v>&lt;0</v>
      </c>
      <c r="H43" s="63">
        <f>[1]main!AT130</f>
        <v>-146.69999999999891</v>
      </c>
      <c r="I43" s="63">
        <f>[1]main!AU130</f>
        <v>9.6999999999989086</v>
      </c>
      <c r="J43" s="64">
        <f>[1]main!AV130</f>
        <v>93.38786639400206</v>
      </c>
    </row>
    <row r="44" spans="1:10" ht="23.25" customHeight="1" x14ac:dyDescent="0.2">
      <c r="A44" s="65" t="s">
        <v>54</v>
      </c>
      <c r="B44" s="66" t="s">
        <v>55</v>
      </c>
      <c r="C44" s="67">
        <f>[1]main!AO199</f>
        <v>0</v>
      </c>
      <c r="D44" s="67">
        <f>[1]main!AP199</f>
        <v>416.60000000000218</v>
      </c>
      <c r="E44" s="67">
        <f>[1]main!AQ199</f>
        <v>-137</v>
      </c>
      <c r="F44" s="67">
        <f>[1]main!AR199</f>
        <v>-553.60000000000218</v>
      </c>
      <c r="G44" s="67" t="str">
        <f>[1]main!AS199</f>
        <v>&lt;0</v>
      </c>
      <c r="H44" s="68">
        <f>[1]main!AT199</f>
        <v>-146.69999999999891</v>
      </c>
      <c r="I44" s="68">
        <f>[1]main!AU199</f>
        <v>9.6999999999989086</v>
      </c>
      <c r="J44" s="68">
        <f>[1]main!AV199</f>
        <v>93.38786639400206</v>
      </c>
    </row>
    <row r="45" spans="1:10" ht="22.5" customHeight="1" x14ac:dyDescent="0.2">
      <c r="A45" s="69" t="s">
        <v>56</v>
      </c>
      <c r="B45" s="70" t="s">
        <v>57</v>
      </c>
      <c r="C45" s="71">
        <f>[1]main!AO200</f>
        <v>403</v>
      </c>
      <c r="D45" s="71">
        <f>[1]main!AP200</f>
        <v>549.70000000000005</v>
      </c>
      <c r="E45" s="71">
        <f>[1]main!AQ200</f>
        <v>549.70000000000005</v>
      </c>
      <c r="F45" s="71">
        <f>[1]main!AR200</f>
        <v>0</v>
      </c>
      <c r="G45" s="71">
        <f>[1]main!AS200</f>
        <v>100</v>
      </c>
      <c r="H45" s="72">
        <f>[1]main!AT200</f>
        <v>403</v>
      </c>
      <c r="I45" s="72">
        <f>[1]main!AU200</f>
        <v>146.70000000000005</v>
      </c>
      <c r="J45" s="72">
        <f>[1]main!AV200</f>
        <v>136.40198511166255</v>
      </c>
    </row>
    <row r="46" spans="1:10" ht="24.75" customHeight="1" x14ac:dyDescent="0.2">
      <c r="A46" s="73" t="s">
        <v>58</v>
      </c>
      <c r="B46" s="74" t="s">
        <v>59</v>
      </c>
      <c r="C46" s="71">
        <f>[1]main!AO202</f>
        <v>-403</v>
      </c>
      <c r="D46" s="71">
        <f>[1]main!AP202</f>
        <v>-133.09999999999786</v>
      </c>
      <c r="E46" s="71">
        <f>[1]main!AQ202</f>
        <v>-686.7</v>
      </c>
      <c r="F46" s="71">
        <f>[1]main!AR202</f>
        <v>-553.60000000000218</v>
      </c>
      <c r="G46" s="71" t="str">
        <f>[1]main!AS202</f>
        <v>&gt;200</v>
      </c>
      <c r="H46" s="72">
        <f>[1]main!AT202</f>
        <v>-549.69999999999891</v>
      </c>
      <c r="I46" s="72">
        <f>[1]main!AU202</f>
        <v>-137.00000000000114</v>
      </c>
      <c r="J46" s="72">
        <f>[1]main!AV202</f>
        <v>124.92268510096443</v>
      </c>
    </row>
  </sheetData>
  <mergeCells count="13">
    <mergeCell ref="F7:G7"/>
    <mergeCell ref="H7:H8"/>
    <mergeCell ref="I7:J7"/>
    <mergeCell ref="I1:J1"/>
    <mergeCell ref="A2:J2"/>
    <mergeCell ref="A3:J3"/>
    <mergeCell ref="A4:J4"/>
    <mergeCell ref="A5:G5"/>
    <mergeCell ref="A7:A8"/>
    <mergeCell ref="B7:B8"/>
    <mergeCell ref="C7:C8"/>
    <mergeCell ref="D7:D8"/>
    <mergeCell ref="E7:E8"/>
  </mergeCells>
  <printOptions horizontalCentered="1"/>
  <pageMargins left="0" right="0" top="0.39370078740157483" bottom="0.19685039370078741" header="0" footer="0"/>
  <pageSetup paperSize="9" scale="69" orientation="portrait" blackAndWhite="1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03A3C8E7-2CC8-4A87-B410-AD478A2CDE4E}"/>
</file>

<file path=customXml/itemProps2.xml><?xml version="1.0" encoding="utf-8"?>
<ds:datastoreItem xmlns:ds="http://schemas.openxmlformats.org/officeDocument/2006/customXml" ds:itemID="{235D77D9-7D8E-4AF6-BE19-775AE4125538}"/>
</file>

<file path=customXml/itemProps3.xml><?xml version="1.0" encoding="utf-8"?>
<ds:datastoreItem xmlns:ds="http://schemas.openxmlformats.org/officeDocument/2006/customXml" ds:itemID="{F0BDD29C-C29C-40F3-ABCF-828F101D60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FAOAM</vt:lpstr>
      <vt:lpstr>FAOAM!Print_Area</vt:lpstr>
      <vt:lpstr>FAOAM!Print_Titles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Belaia, Diana</dc:creator>
  <cp:lastModifiedBy>Microsoft Office User</cp:lastModifiedBy>
  <dcterms:created xsi:type="dcterms:W3CDTF">2021-06-08T06:16:16Z</dcterms:created>
  <dcterms:modified xsi:type="dcterms:W3CDTF">2022-07-26T21:01:38Z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