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F64DD86E-C8B6-401D-8C8D-0C96FB3B6CC8}" xr6:coauthVersionLast="36" xr6:coauthVersionMax="36" xr10:uidLastSave="{00000000-0000-0000-0000-000000000000}"/>
  <bookViews>
    <workbookView xWindow="0" yWindow="0" windowWidth="28800" windowHeight="14010" xr2:uid="{833D98BD-3695-4011-B7D8-09AECDE1836A}"/>
  </bookViews>
  <sheets>
    <sheet name="Report" sheetId="1" r:id="rId1"/>
  </sheets>
  <definedNames>
    <definedName name="_xlnm.Print_Area" localSheetId="0">Report!$A$1:$I$231</definedName>
    <definedName name="_xlnm.Print_Titles" localSheetId="0">Report!$5:$6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0" i="1" l="1"/>
  <c r="E230" i="1"/>
  <c r="C230" i="1"/>
  <c r="B230" i="1"/>
  <c r="A230" i="1"/>
  <c r="E226" i="1"/>
  <c r="F226" i="1"/>
  <c r="B226" i="1"/>
  <c r="A226" i="1"/>
  <c r="C226" i="1"/>
  <c r="E222" i="1"/>
  <c r="E221" i="1" s="1"/>
  <c r="E10" i="1" s="1"/>
  <c r="B222" i="1"/>
  <c r="F222" i="1"/>
  <c r="A222" i="1"/>
  <c r="A221" i="1" s="1"/>
  <c r="A10" i="1" s="1"/>
  <c r="C222" i="1"/>
  <c r="B216" i="1"/>
  <c r="B215" i="1" s="1"/>
  <c r="B9" i="1" s="1"/>
  <c r="E216" i="1"/>
  <c r="E215" i="1" s="1"/>
  <c r="E9" i="1" s="1"/>
  <c r="C216" i="1"/>
  <c r="C215" i="1" s="1"/>
  <c r="C9" i="1" s="1"/>
  <c r="A216" i="1"/>
  <c r="A215" i="1" s="1"/>
  <c r="A9" i="1" s="1"/>
  <c r="F216" i="1"/>
  <c r="F215" i="1" s="1"/>
  <c r="F9" i="1" s="1"/>
  <c r="E212" i="1"/>
  <c r="B212" i="1"/>
  <c r="C212" i="1"/>
  <c r="F212" i="1"/>
  <c r="A212" i="1"/>
  <c r="C199" i="1"/>
  <c r="F199" i="1"/>
  <c r="E199" i="1"/>
  <c r="B199" i="1"/>
  <c r="A199" i="1"/>
  <c r="A184" i="1"/>
  <c r="B184" i="1"/>
  <c r="F184" i="1"/>
  <c r="E184" i="1"/>
  <c r="C184" i="1"/>
  <c r="F176" i="1"/>
  <c r="E176" i="1"/>
  <c r="B176" i="1"/>
  <c r="C176" i="1"/>
  <c r="A176" i="1"/>
  <c r="F165" i="1"/>
  <c r="A165" i="1"/>
  <c r="E165" i="1"/>
  <c r="C165" i="1"/>
  <c r="B165" i="1"/>
  <c r="E154" i="1"/>
  <c r="F154" i="1"/>
  <c r="B154" i="1"/>
  <c r="A154" i="1"/>
  <c r="C154" i="1"/>
  <c r="E125" i="1"/>
  <c r="A125" i="1"/>
  <c r="F125" i="1"/>
  <c r="C125" i="1"/>
  <c r="B125" i="1"/>
  <c r="C43" i="1"/>
  <c r="C42" i="1" s="1"/>
  <c r="C8" i="1" s="1"/>
  <c r="F43" i="1"/>
  <c r="E43" i="1"/>
  <c r="B43" i="1"/>
  <c r="A43" i="1"/>
  <c r="B36" i="1"/>
  <c r="E36" i="1"/>
  <c r="C36" i="1"/>
  <c r="A36" i="1"/>
  <c r="F36" i="1"/>
  <c r="B32" i="1"/>
  <c r="C32" i="1"/>
  <c r="F32" i="1"/>
  <c r="E32" i="1"/>
  <c r="A32" i="1"/>
  <c r="F29" i="1"/>
  <c r="C29" i="1"/>
  <c r="B29" i="1"/>
  <c r="E29" i="1"/>
  <c r="A29" i="1"/>
  <c r="A21" i="1"/>
  <c r="F21" i="1"/>
  <c r="E21" i="1"/>
  <c r="C21" i="1"/>
  <c r="B21" i="1"/>
  <c r="F19" i="1"/>
  <c r="E19" i="1"/>
  <c r="C19" i="1"/>
  <c r="B19" i="1"/>
  <c r="A19" i="1"/>
  <c r="B16" i="1"/>
  <c r="B15" i="1" s="1"/>
  <c r="B7" i="1" s="1"/>
  <c r="A16" i="1"/>
  <c r="F16" i="1"/>
  <c r="F15" i="1" s="1"/>
  <c r="F7" i="1" s="1"/>
  <c r="E16" i="1"/>
  <c r="C16" i="1"/>
  <c r="F12" i="1"/>
  <c r="E12" i="1"/>
  <c r="C12" i="1"/>
  <c r="B12" i="1"/>
  <c r="A12" i="1"/>
  <c r="A15" i="1" l="1"/>
  <c r="A7" i="1" s="1"/>
  <c r="F221" i="1"/>
  <c r="F10" i="1" s="1"/>
  <c r="A42" i="1"/>
  <c r="A8" i="1" s="1"/>
  <c r="B221" i="1"/>
  <c r="B10" i="1" s="1"/>
  <c r="B42" i="1"/>
  <c r="B8" i="1" s="1"/>
  <c r="B11" i="1" s="1"/>
  <c r="E42" i="1"/>
  <c r="E8" i="1" s="1"/>
  <c r="C15" i="1"/>
  <c r="C7" i="1" s="1"/>
  <c r="F42" i="1"/>
  <c r="F8" i="1" s="1"/>
  <c r="F11" i="1" s="1"/>
  <c r="E15" i="1"/>
  <c r="E7" i="1" s="1"/>
  <c r="E11" i="1" s="1"/>
  <c r="C221" i="1"/>
  <c r="C10" i="1" s="1"/>
  <c r="F13" i="1" l="1"/>
  <c r="B13" i="1"/>
  <c r="C11" i="1"/>
  <c r="E13" i="1"/>
  <c r="A11" i="1"/>
  <c r="A13" i="1" l="1"/>
  <c r="C13" i="1"/>
</calcChain>
</file>

<file path=xl/sharedStrings.xml><?xml version="1.0" encoding="utf-8"?>
<sst xmlns="http://schemas.openxmlformats.org/spreadsheetml/2006/main" count="229" uniqueCount="225">
  <si>
    <r>
      <t xml:space="preserve">ދައުލަތަށް ލިބޭ ޖުމުލަ އާމްދަނީއާއި ހިލޭ އެހީ </t>
    </r>
    <r>
      <rPr>
        <b/>
        <sz val="24"/>
        <color rgb="FFD4383B"/>
        <rFont val="Roboto Condensed"/>
      </rPr>
      <t>2019 - 2023</t>
    </r>
    <r>
      <rPr>
        <sz val="24"/>
        <color rgb="FFD4383B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</si>
  <si>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</si>
  <si>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</si>
  <si>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</si>
  <si>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ލިބުނު</t>
  </si>
  <si>
    <t>ޓެކުހުގެ ގޮތުގައި ލިބޭ އާމްދަނީ</t>
  </si>
  <si>
    <t>ޓެކްސް ނޫން ގޮތްގޮތުން ލިބޭ އާމްދަނީ</t>
  </si>
  <si>
    <t>ހަރުމުދާ ވިއްކައިގެން ލިބޭ އާމްދަނީ</t>
  </si>
  <si>
    <t>ހިލޭ އެހީގެ ގޮތުގައި ލިބޭ އާމްދަނީ</t>
  </si>
  <si>
    <t>ޖުމުލަ</t>
  </si>
  <si>
    <t>ކަނޑަން: ސަބްސިޑިއަރީ ލޯނު ތަކުން އަނބުރާ ލިބޭ</t>
  </si>
  <si>
    <t>ޖުމުލަ އާމްދަނީއާއި ހިލޭ އެހީ</t>
  </si>
  <si>
    <t>އިމްޕޯޓް ޑިއުޓީ</t>
  </si>
  <si>
    <t>އަމިއްލަ ފަރާތްތަކުން ދައްކާ އިމްޕޯރޓް ޑިއުޓީ</t>
  </si>
  <si>
    <t>ސަރުކާރުގެ އިދާރާތަކުން ދައްކާ އިމްޕޯރޓް ޑިއުޓީ</t>
  </si>
  <si>
    <t>އެކްސްޕޯޓް ޑިއުޓީ</t>
  </si>
  <si>
    <t>އަމިއްލަ ފަރާތްތަކުން ދައްކާ އެކްސްޕޯރޓް ޑިއުޓީ</t>
  </si>
  <si>
    <t>ބިޒްނަސް އަދި ޕްރޮޕަރޓީ ޓެކްސް</t>
  </si>
  <si>
    <t>ޓޫރިޒަމް ޓެކްސް</t>
  </si>
  <si>
    <t>ބިން ވިއްކުމުން ނަގާ ޓެކްސް</t>
  </si>
  <si>
    <t>ވިޔަފާރީގެ ފައިދާއިން ނަގާ ޓެކްސް</t>
  </si>
  <si>
    <t>އޯނަރޝިޕް ޓްރާންސްފަރ ޓެކްސް</t>
  </si>
  <si>
    <t>ބޭންކް ޕްރޮފިޓް ޓެކްސް</t>
  </si>
  <si>
    <t>ނޮން-ރެސިޑެންޓް ވިތްހޯލްޑިންގ ޓެކްސް</t>
  </si>
  <si>
    <t>ފަރުދުންގެ އާމްދަނީން ނަގާ ޓެކްސް</t>
  </si>
  <si>
    <t>ގުޑްސް އަދި ސަރވިސް ޓެކްސް</t>
  </si>
  <si>
    <t>ޓުއަރިޒަމް ގުޑްސް އެންޑް ސަރވިސަސް ޓެކްސް</t>
  </si>
  <si>
    <t>ޖެނެރަލް ގުޑްސް އެންޑް ސަރވިސަސް ޓެކްސް</t>
  </si>
  <si>
    <t>ރޯޔަލްޓީ</t>
  </si>
  <si>
    <t>ޑިއުޓީ ފްރީ ޝޮޕްގެ ރޯޔަލްޓީ</t>
  </si>
  <si>
    <t>ފިޔުލް ރީއެކްސްޕޯރޓް ރޯޔަލްޓީ</t>
  </si>
  <si>
    <t>ރީ އެކްސްޕޯރޓް ރޯޔަލްޓީ</t>
  </si>
  <si>
    <t>އެހެނިހެން ޓެކްސް އަދި ޑިއުޓީ</t>
  </si>
  <si>
    <t>ރެވެނިއު ސްޓޭމްޕް ވިއްކައިގެން ލިބޭ ފައިސާ</t>
  </si>
  <si>
    <t>ގްރީން ޓެކްސް</t>
  </si>
  <si>
    <t>އެއަރޕޯޓް ސަރވިސް ޗާޖް</t>
  </si>
  <si>
    <t>ރެމިޓެންސް ޓެކްސް</t>
  </si>
  <si>
    <t>އެހެނިހެން ޓެކްސްތަކާއި ޑިއުޓީ</t>
  </si>
  <si>
    <t>އެކިއެކި ޚިދުމަތަށް ނެގޭ ފީ</t>
  </si>
  <si>
    <t>ކުންފުނިތަކުގެ އަހަރީ ފީ</t>
  </si>
  <si>
    <t>ހޮޓާ، ރެސްޓޯރަންޓް، ކެންޓީނުތަކުގެ ވިޔަފާރި ފީ</t>
  </si>
  <si>
    <t>މަސްވެރިކަން ނުކުރާ އިންޖީނުލީ ތަކެތީގެ ފީ</t>
  </si>
  <si>
    <t>ސެޓްފިކެޓް ފީ</t>
  </si>
  <si>
    <t>ސަރވޭކުރުމުގެ ފީ</t>
  </si>
  <si>
    <t>ބޮންޑެޑް ވެއަރ ހައުސް ފީ</t>
  </si>
  <si>
    <t>މުވައްޒަފުން ދޫކުރުމަށް ނަގާ ފީ</t>
  </si>
  <si>
    <t>ފޯމް ޕްރިންޓް ކުރުމަށް ނަގާ ފީ</t>
  </si>
  <si>
    <t>ރެކޯޑް ކޮށްދިނުމަށް ނަގާ ފީ</t>
  </si>
  <si>
    <t>ޕްރޮގްރާމް ސްޕޮންސަރ ކުރުމަށް ނަގާ ފީ</t>
  </si>
  <si>
    <t>ސައުންޑް ސިސްޓަމް ކުއްޔަށް ދޫކުރުމަށް ނަގާ ފީ</t>
  </si>
  <si>
    <t>ޓީވީ ނުވަތަ ބައިސްކޯފު ފިލްމު ނެގުމުގެ ހުއްދަ</t>
  </si>
  <si>
    <t>ޑްރައިވިންގ ޓެސްޓުގައި ބައިވެރިވުމަށް ދައްކާ ފީ</t>
  </si>
  <si>
    <t>ސީމަން ވޮޗް ކީޕިންގ ތައްގަނޑު ޖެހުމުގެ ފީ</t>
  </si>
  <si>
    <t>އޮޑީ ނަންބަރު ވިއްކައިގެން ލިބޭ ފައިސާ</t>
  </si>
  <si>
    <t>ލޭންޑިންގ ޗާޖަސް</t>
  </si>
  <si>
    <t>ހެންޑްލިންގ ޗާޖަސް</t>
  </si>
  <si>
    <t>އުފަން ދުވަހުގެ ރެޖިސްޓްރީ ހެއްދުމަށް ނަގާ ފީ</t>
  </si>
  <si>
    <t>އުފަން ދުވަހުގެ ސެޓްފިކޭޓް ހެއްދުމަށް ނަގާ ފީ</t>
  </si>
  <si>
    <t>ޕާކިންގ ޗާޖު</t>
  </si>
  <si>
    <t>ކުނީ ފީ</t>
  </si>
  <si>
    <t>މާރުކޭޓް ފީ</t>
  </si>
  <si>
    <t>ގޯތި ބައިކުރުމަށް ނަގާ ފީ</t>
  </si>
  <si>
    <t>ގޯތީގެ ޗާޓު ކުރަހައި ދިނުމަށް ނަގާ ފީ</t>
  </si>
  <si>
    <t>މިނެކިރުމާއި، މިންއަޅާ ތަކެތީގައި ސީލް ޖެހުމުގެ ފީ</t>
  </si>
  <si>
    <t>މަޢުރަޒުފަދަ ތަންތަނުގައި ލަވަޖެހުމާއި ކޭބަލް ޓީވީ</t>
  </si>
  <si>
    <t>ޕާސްޕޯޓު ކެންސަލް ކޮށްދިނުމަށް ނަގާ ފީ</t>
  </si>
  <si>
    <t>ކޯޓުން ބޭރުގައި ކައިވެނި ކުރުމަށް ނަގާ ފީ</t>
  </si>
  <si>
    <t>ކޯޓު ފީ</t>
  </si>
  <si>
    <t>ފޮޓޯކޮޕީ ހައްދައިދީގެން ލިބޭ ފައިސާ</t>
  </si>
  <si>
    <t>ޓެލެފޯން ކޯލާއި ޓެލެކްސް، ޓެލެފެކްސް ފީ</t>
  </si>
  <si>
    <t>ޓެންޑަރ ޑޮކިޔުމަންޓް ވިއްކައިގެން ލިބޭ ފައިސާ</t>
  </si>
  <si>
    <t>އިޝްތިހާރު ބޯޑު ބަހައްޓައިދީގެން ލިބޭ ފައިސާ</t>
  </si>
  <si>
    <t>ސްކޫލް ފީ</t>
  </si>
  <si>
    <t>އިމްތިޙާނުތަކާއި ކޯސްތަކުގައި ބައިވެރިވުމުގެ ފީ</t>
  </si>
  <si>
    <t>އިމްތިޙާނު ޕޭޕަރު އަލުން ބެލުމަށް ނެގޭ ފީ</t>
  </si>
  <si>
    <t>އިސްތިހާރު ފާސްކުރުމުގެ ފީ</t>
  </si>
  <si>
    <t>ސިޔާސީ ކެންޑިޑޭޓުންގެ ޑިޕޮޒިޓް</t>
  </si>
  <si>
    <t>މުދާ ބެލެހެއްޓުމުގެ ގޮތުން ނަގާ ފީ</t>
  </si>
  <si>
    <t>ޑޮކްޓަރަށް ދެއްކުމުގެ ފީ</t>
  </si>
  <si>
    <t>މެޑިކަލް ޗެކަޕް ހެދުމަށް ނަގާ ފީ</t>
  </si>
  <si>
    <t>އެމްބިއުލާންސް ފީ</t>
  </si>
  <si>
    <t>ހޮސްޕިޓަލް ވޯރޑް ފީ</t>
  </si>
  <si>
    <t>އެކްސް-ރޭ ފީ</t>
  </si>
  <si>
    <t>ދަތުގެ ފަރުވާތަކަށް ނަގާ އަގު</t>
  </si>
  <si>
    <t>އީ.ސީ.ޖީ ފީ</t>
  </si>
  <si>
    <t>އޮޕަރޭޓް ކުރުމުގެ ފީ</t>
  </si>
  <si>
    <t>ލެބޯޓްރީ ޓެސްޓުތަކުގެ އަގު</t>
  </si>
  <si>
    <t>ހެލްތު ރެކޯޑު ދޫކުރުމަށް ނަގާ ފީ</t>
  </si>
  <si>
    <t>އިންޖެކްޝަންއާއި ބޭސް އެޅުމުގެ އަގު</t>
  </si>
  <si>
    <t>ސްކޭން ފީ</t>
  </si>
  <si>
    <t>ފިޒިއޮތެރަޕީ ދިނުމަށް ނަގާ ފީ</t>
  </si>
  <si>
    <t>ވިއްސުމަށް ނަގާ ފީ</t>
  </si>
  <si>
    <t>ރިފްރެކްޝަން ފީ</t>
  </si>
  <si>
    <t>ސީ.ޓީ. ސްކޭން ފީ</t>
  </si>
  <si>
    <t>އައިޑީ ކާޑު ހެއްދުން</t>
  </si>
  <si>
    <t>ޓިކެޓް ވިއްކައިގެން ލިބޭ ފައިސާ</t>
  </si>
  <si>
    <t>ފާސް ވިއްކައިގެން ލިބޭ ފައިސާ</t>
  </si>
  <si>
    <t>ބިދޭސީން ރާއްޖޭގައި ތިބުމުގެ ހުއްދަ</t>
  </si>
  <si>
    <t>ރާއްޖޭގެ އެތެރޭގައި ވައިގެދަތުރު ކުރުމުގެ ހުއްދަ</t>
  </si>
  <si>
    <t>ޕާރޓްނަރޝިޕް އަހަރީ ފީ</t>
  </si>
  <si>
    <t>އިމްޕޯޓް ވިޔަފާރި ފީ</t>
  </si>
  <si>
    <t>ނަން ބަދަލުކުރުމަށް ކުރުމުގެ ފީ އަށް ލިބޭ</t>
  </si>
  <si>
    <t>ކަރަންޓު ފީއަށް ލިބުނު</t>
  </si>
  <si>
    <t>ކޯޕަރޭޓިވް ސޮސައިޓީ އަހަރީ ފީ</t>
  </si>
  <si>
    <t>ކޯޕަރޭޓިވް ސޮސައިޓީ ރެޖިސްޓްރޭޝަން ފީ</t>
  </si>
  <si>
    <t>ޓްރޭޑް ރެޖިސްޓްރީ ފީ</t>
  </si>
  <si>
    <t>ފޮރިން އިންވެސްމަންޓް އެޑްމިނިސްޓްރޭޝަން އަހަރީ ފީ</t>
  </si>
  <si>
    <t>ޕްރޮސެސިންގ ޗާޖް</t>
  </si>
  <si>
    <t>ކުލީގެ މުއްދަތު އިތުރުކުރުން</t>
  </si>
  <si>
    <t>އިމާރާތްކުރުމުގެ މުއްދަތު އިތުރުކުރުން</t>
  </si>
  <si>
    <t>އެއަރޕޯޓް ތަރައްޤީ ކުރުމަށް ނެގޭފީ</t>
  </si>
  <si>
    <t>ކޯޕަރޭޓް ސޯޝަލް ރެސްޕޮންސިބިލިޓީ ފީ</t>
  </si>
  <si>
    <t>ޓޫރިޒަމް އެޑްމިނިސްޓްރޭޝަން ފީ</t>
  </si>
  <si>
    <t>ޑާމޮޓަލޮގީ ޙިދުމަތް</t>
  </si>
  <si>
    <t>ކާޑިއެކް ސަރވިސް</t>
  </si>
  <si>
    <t>އެޑްމިޝަން ފީ</t>
  </si>
  <si>
    <t>ލައިޓް ޑިއުސް</t>
  </si>
  <si>
    <t>ބިދޭސީ މަސައްކަތްތެރިންގެ ކޯޓާ ފީ</t>
  </si>
  <si>
    <t>ރެވެނިއު ފީ</t>
  </si>
  <si>
    <t>އެހެނިހެން ގޮތްގޮތުން ނެގޭ ފީ</t>
  </si>
  <si>
    <t>ރަޖިސްޓްރޭޝަން އާއި ލައިސަންސް ފީ</t>
  </si>
  <si>
    <t>ކުންފުނި ރަޖިސްޓްރީ ކުރުމުގެ ފީ</t>
  </si>
  <si>
    <t>ޕާރޓްނަރޝިޕް ރަޖިސްޓްރީ ކުރުމުގެ ފީ</t>
  </si>
  <si>
    <t>ގެސްޓްހައުސް ރަޖިސްޓްރީ ކުރުމުގެ ފީ</t>
  </si>
  <si>
    <t>ކިޔަވައިދޭތަންތަން ރަޖިސްޓްރީ ކުރުމުގެ ފީ</t>
  </si>
  <si>
    <t>ޑައިވް ސްކޫލް ރަޖިސްޓްރީ ކުރުމުގެ ފީ</t>
  </si>
  <si>
    <t>ކްލަބް ޖަމްޢިއްޔާ ރަޖިސްޓްރީ ކުރުމުގެ ފީ</t>
  </si>
  <si>
    <t>ކްލިނިކް ރަޖިސްޓްރީ ކުރުމުގެ ފީ</t>
  </si>
  <si>
    <t>ޑްރައިވިންގ ލައިސަންސް ދޫކުރުމުގެ ފީ</t>
  </si>
  <si>
    <t>މޮޓޯރ ވެހިކަލް ލައިސަންސް ފީ</t>
  </si>
  <si>
    <t>ފެން ޕްލާންޓް ހުއްދައިގެ ފީ</t>
  </si>
  <si>
    <t>ޓެލެކޮމިއުނިކޭޝަން ލައިސަންސް ފީ</t>
  </si>
  <si>
    <t>އެއްގަމާއި ކަނޑުގެ އުޅަނދު ރަޖިސްޓްރީކުރުމުގެ ފީ</t>
  </si>
  <si>
    <t>ރަޖިސްޓްރީ ބާތިލު ކުރުމުގެ ފީ</t>
  </si>
  <si>
    <t>ބޭންކް މޯގޭޖް ރަޖިސްޓްރީ ފީ</t>
  </si>
  <si>
    <t>ކައިވެނި ރަޖިސްޓްރީ ކުރުމުގެ ފީ</t>
  </si>
  <si>
    <t>ގޯތީގެ ރަޖިސްޓްރީ އާކުރުމުގެ ފީ</t>
  </si>
  <si>
    <t>މާލޭގެ ރަށްވެއްސަކަށް ވުމުގެ ސެޓްފިކެޓް</t>
  </si>
  <si>
    <t>މާލޭ ފަޅުތެރޭގައި އަޅާފައިހުންނަ އުޅަނދުފަހަރުގެފީ</t>
  </si>
  <si>
    <t>ބަނދަރު ކުލި</t>
  </si>
  <si>
    <t>ސީމަނުންގެ އެގްރީމެންޓް ރަޖިސްޓްރީ ކުރުމުގެ ފީ</t>
  </si>
  <si>
    <t>ޕޯސްޓޭޖް ކޮންޓްރޯލް ހުއްދަ</t>
  </si>
  <si>
    <t>ކޮޕީރައިޓް ރަގިސްޓްރީކުރުމުގެ ފީ</t>
  </si>
  <si>
    <t>އިންވާރޑް އަދި އައުޓްވާރޑް ކްލިއަރެންސް ފީ</t>
  </si>
  <si>
    <t>ރަސްމީ ނޫން ބަނދަރުތަކުން މުދާ އަރުވާ ބޭލުމުގެ ފީ</t>
  </si>
  <si>
    <t>ބިމުން ފެންނަގާ ބޭރުކުރުންގެ ހުއްދަ</t>
  </si>
  <si>
    <t>އަމިއްލަ ވިޔަފާރި ރަޖިސްޓްރީކުރުމުގެ ފީ</t>
  </si>
  <si>
    <t>ވަޒީފާ ހަމަޖައްސަދޭ އޭޖެންސީ ރަޖިސްޓްރީކުރުމުގެ ފީ</t>
  </si>
  <si>
    <t>އެހެނިހެން ރެޖިސްޓްރޭޝަން އަދި ލައިސަންސް ފީ</t>
  </si>
  <si>
    <t>ތަކެތި ވިއްކައިގެން ލިބޭ ފައިސާ</t>
  </si>
  <si>
    <t>ޗާޕުކުރި ފޮތް، ނޫސް، މަޖައްލާފަދަ ތަކެތި ވިއްކުން</t>
  </si>
  <si>
    <t>ގެޒެޓް، ޤާނޫނު، ގަވާއިދު ފޮތް ވިއްކުން</t>
  </si>
  <si>
    <t>ކަލަންޑަރު، ސުވެނިޔަރ ފަދަތަކެތި ވިއްކުން</t>
  </si>
  <si>
    <t>އެކިއެކި ބޭނުމަށް ދޫކުރެވޭ ރަސްމީ ފޯމް ވިއްކުން</t>
  </si>
  <si>
    <t>ރެކޯޑް ފޮތްފަދަ ތަކެތި ވިއްކުން</t>
  </si>
  <si>
    <t>ސީ.ޑީ.ސީ ދޫކުރުން</t>
  </si>
  <si>
    <t>ޕާސްޕޯޓް އާއި، އީ.ސީ ދޫކުރުން</t>
  </si>
  <si>
    <t>ރުއްގަހާއި ލަކުޑި ވިއްކުން</t>
  </si>
  <si>
    <t>ފެން ވިއްކުން</t>
  </si>
  <si>
    <t>އެހެނިހެން ތަކެތި ވިއްކައިގެން ލިބޭ ފައިސާ</t>
  </si>
  <si>
    <t>ހަރުމުދަލުގެ ޢާމްދަނީ</t>
  </si>
  <si>
    <t>ގޮއިފާލައްބަ، ހިންނަ ފަދަ ތަންތަނުގެ ވަރުވާ</t>
  </si>
  <si>
    <t>ސަރުކާރުގެ ޢިމާރާތްތަކުގެ ކުލި</t>
  </si>
  <si>
    <t>ރިސޯޓުތަކުގެ ކުލި</t>
  </si>
  <si>
    <t>ވިޔަފާރި ކުރުމަށް ދޫކުރެވިފައިވާ ބިންބިމުގެ ކުލި</t>
  </si>
  <si>
    <t>ޞިނާޢީ މަސައްކަތްތަކަށް ދޫކުރެވިފައިވާ ބިމުގެ ކުލި</t>
  </si>
  <si>
    <t>ކަނޑުގައިދުއްވާ ސަރުކާރުގެ އުޅަނދުތަކުގެ ކުލި</t>
  </si>
  <si>
    <t>ދަނޑުވެރިކަމަށް ދޫކުރެވިފައިވާ ރަށްރަށުގެ ކުލި</t>
  </si>
  <si>
    <t>ފްލޯޓިންގ ޖެޓީގެ ކުލި</t>
  </si>
  <si>
    <t>ބިންވިއްކުމާއި ބިން ބަދަލުކުރުމުގެ ފީ</t>
  </si>
  <si>
    <t>އެހެނިހެން ކުއްޔާއި ހަރުމުދަލުގެ ޢާމްދަނީ</t>
  </si>
  <si>
    <t>ޖޫރިމަނާ</t>
  </si>
  <si>
    <t>ޤާނޫނާއި ޚިލާފުވެގެން ކުރެވޭ ޖޫރިމަނާ</t>
  </si>
  <si>
    <t>ގަވާއިދާއި ޚިލާފުވެގެން ކުރެވޭ ޖޫރިމަނާ</t>
  </si>
  <si>
    <t>އެގްރީމެންޓާއި ޚިލާފުވެގެން ކުރެވޭ ޖޫރިމަނާ</t>
  </si>
  <si>
    <t>މުވައްޒަފުންގެ ގަޑީ ލާރި އާއި ޖޫރިމަނާއަށް ލިބޭ</t>
  </si>
  <si>
    <t>ދަރަންޏާއި ޤަޒިއްޔާ ޖޫރިމަނާ</t>
  </si>
  <si>
    <t>ޓްރެފިކް ވައިލޭޝަން ޗާޖް</t>
  </si>
  <si>
    <t>އެހެނިހެން ޖޫރިމަނާ</t>
  </si>
  <si>
    <t>އިންޓަރެސްޓާއި ފައިދާ</t>
  </si>
  <si>
    <t>ސަބްސިޑިއަރީ ލޯންތަކުން ލިބޭ އިންޓަރެސްޓް ފައިސާ</t>
  </si>
  <si>
    <t>އެމް.އެމް.އޭ. ގެ ފައިދާ</t>
  </si>
  <si>
    <t>ޙިއްޞާގެ ފައިދާ - މޯލްޑިވްސް ޕޯރޓްސް އޮތޯރިޓީ</t>
  </si>
  <si>
    <t>ޙިއްޞާގެ ފައިދާ - މޯލްޑިވްސް އެއަރޕޯރޓްސް ކޮމްޕެނީ</t>
  </si>
  <si>
    <t>ޙިއްޞާގެ ފައިދާ - މޯލްޑިވްސް ޕޯސްޓް ލޓޑ</t>
  </si>
  <si>
    <t>ޙިއްޞާގެ ފައިދާ - ދިވެހިރާއްޖޭގެ ގުޅުން ޕވޓ ލޓޑ</t>
  </si>
  <si>
    <t>ޙިއްޞާގެ ފައިދާ - ސްޓޭޓް ޓްރޭޑިންގ އޯގަނައިޒޭޝަން</t>
  </si>
  <si>
    <t>ޙިއްޞާގެ ފައިދާ - އެމް.ޓީ.ސީ.ސީ</t>
  </si>
  <si>
    <t>ޙިއްޞާގެ ފައިދާ - ބޭންކް އޮފް މޯލްޑިވްސް</t>
  </si>
  <si>
    <t>ޙިއްޞާގެ ފައިދާ - އެޗް.ޑީ.އެފް.ސީ</t>
  </si>
  <si>
    <t>ޙިއްޞާގެ ފައިދާ - އެމް.ޑަބްލިއު.އެސް.ސީ</t>
  </si>
  <si>
    <t>ޙިއްޞާގެ ފައިދާ - އެހެނިހެން</t>
  </si>
  <si>
    <t>އިންވެސްޓްމަންޓްތަކުން ލިބޭ އިންޓަރެސްޓް ފައިސާ</t>
  </si>
  <si>
    <t>ލިބޭ އެހެނިހެން އިންޓަރެސްޓް، ފައިދާ، ޑިވިޑެންޑް</t>
  </si>
  <si>
    <t>ޓެކްސްގެ ގޮތުގައި ނުހިމެނޭ އެހެނިހެން އާމްދަނީ</t>
  </si>
  <si>
    <t>ވަކި ފައިސާއެއްކަން ނޭނގި އިތުރުވާ ފައިސާ</t>
  </si>
  <si>
    <t>ކުރީ އަހަރުގެ ބަޖެޓުން އަނބުރާ ލިބޭ ފައިސާ</t>
  </si>
  <si>
    <t>ލިބޭ މެމްބަރޝިޕް ފީ އާއި ޗަންދާ ފަދަ ފައިސާ</t>
  </si>
  <si>
    <t>ސަބްސިޑިއަރީ ލޯންތަކުން އަނބުރާ ލިބޭ ފައިސާ</t>
  </si>
  <si>
    <t>ސަރުކާރުގެ މުދަލަކަށްވާ ގެއްލުމަކަށް ލިބޭ ބަދަލު</t>
  </si>
  <si>
    <t>ހޮވައިގެން ގެނެވި އަހަރު ހަމަވާ ފައިސާ</t>
  </si>
  <si>
    <t>ޑޮނޭޝަންގެ ގޮތުގައި ލިބޭ ފައިސާ</t>
  </si>
  <si>
    <t>ޓްރާންސްފަރ ކުރާ ބާކީ</t>
  </si>
  <si>
    <t>މުދަލު ޒަކާތް</t>
  </si>
  <si>
    <t>ފިތުރު ޒަކާތް</t>
  </si>
  <si>
    <t>ރެވެނިއު ކްލިއަރިންގ އެކައުންޓް</t>
  </si>
  <si>
    <t>އެހެނިހެން ނޮން- ޓެކްސް ރެވެނިއު</t>
  </si>
  <si>
    <t>އެކިގޮތްގޮތުން ލިބޭ ފައިދާ</t>
  </si>
  <si>
    <t>އެކްސްޗޭންޖް ރޭޓް ބަދަލުވުމުން ލިބޭ ފައިދާ</t>
  </si>
  <si>
    <t>އެހެނިހެން ފައިދާ</t>
  </si>
  <si>
    <t>ހަރުމުދާ ވިއްކައިގެން ލިބޭ</t>
  </si>
  <si>
    <t>ނީލަމުގައި ތަކެތި ވިއްކައިގެން ލިބޭ</t>
  </si>
  <si>
    <t>ސަރުކާރުގެ ޢިމާރާތް ވިއްކި</t>
  </si>
  <si>
    <t>ސަރުކާރުގެ ބިން ވިއްކި</t>
  </si>
  <si>
    <t>ކެޕިޓަލް އެސެޓް ވިއްކި</t>
  </si>
  <si>
    <t>ފައިސާގެ ހިލޭ އެހީ</t>
  </si>
  <si>
    <t>ފައިސާގެ ހިލޭ އެހީ - ބައިލެޓްރަލް</t>
  </si>
  <si>
    <t>ފައިސާގެ ހިލޭ އެހީ - މަލްޓިލެޓްރަލް</t>
  </si>
  <si>
    <t>ފައިސާގެ ހިލޭ އެހީ - ވޮލަންޓަރީ އޯރގް</t>
  </si>
  <si>
    <t>މަޝްރޫއުތައް ހިންގުމަށް ލިބޭ އެހީ</t>
  </si>
  <si>
    <t>ކެޕިޓަލް ޕްރޮޖެކްޓް ހިލޭއެހީ - ބައިލެޓްރަލް</t>
  </si>
  <si>
    <t>ކެޕިޓަލް ޕްރޮޖެކްޓް ހިލޭއެހީ - މަލްޓިލެޓްރަލް</t>
  </si>
  <si>
    <t>ކެޕިޓަލް ޕްރޮޖެކްޓް ހިލޭއެހީ - ވޮލަންޓަރީ އޯރގް</t>
  </si>
  <si>
    <t>އެހެނިހެން ހިލޭ އެހީ</t>
  </si>
  <si>
    <t>އެހެނިހެން ހިލޭ އެހީ - ބައިލެޓްރަލް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</si>
</sst>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0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2"/>
      <color theme="1"/>
      <name val="Faruma"/>
    </font>
    <font>
      <sz val="10"/>
      <name val="Times New Roman"/>
      <family val="1"/>
    </font>
    <font>
      <sz val="24"/>
      <color rgb="FFD4383B"/>
      <name val="Mv Eamaan XP"/>
      <family val="3"/>
    </font>
    <font>
      <b/>
      <sz val="24"/>
      <color rgb="FFD4383B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sz val="12"/>
      <color rgb="FF454545"/>
      <name val="Roboto Condensed"/>
    </font>
    <font>
      <sz val="12"/>
      <color rgb="FFD4383B"/>
      <name val="Roboto Condensed"/>
    </font>
    <font>
      <sz val="12"/>
      <color theme="1"/>
      <name val="Century Gothic"/>
      <family val="2"/>
    </font>
    <font>
      <sz val="12"/>
      <color theme="1"/>
      <name val="Roboto Condensed"/>
    </font>
    <font>
      <b/>
      <sz val="12"/>
      <name val="Roboto Condensed"/>
    </font>
    <font>
      <b/>
      <sz val="12"/>
      <color rgb="FFD4383B"/>
      <name val="Roboto Condensed"/>
    </font>
    <font>
      <b/>
      <sz val="12"/>
      <name val="Faruma"/>
      <family val="3"/>
    </font>
    <font>
      <sz val="12"/>
      <name val="Calibri"/>
      <family val="2"/>
      <scheme val="minor"/>
    </font>
    <font>
      <sz val="12"/>
      <color rgb="FF595959"/>
      <name val="Roboto Condensed"/>
    </font>
    <font>
      <sz val="12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D4383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D4383B"/>
      </top>
      <bottom style="medium">
        <color rgb="FFD4383B"/>
      </bottom>
      <diagonal/>
    </border>
    <border>
      <left/>
      <right/>
      <top/>
      <bottom style="thin">
        <color rgb="FFD4383B"/>
      </bottom>
      <diagonal/>
    </border>
    <border>
      <left/>
      <right/>
      <top style="thin">
        <color theme="0" tint="-0.14996795556505021"/>
      </top>
      <bottom style="thin">
        <color rgb="FFD4383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7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4" applyNumberFormat="1" applyFont="1" applyFill="1" applyAlignment="1">
      <alignment horizontal="right" vertical="center"/>
    </xf>
    <xf numFmtId="0" fontId="6" fillId="0" borderId="0" xfId="5" applyFont="1" applyFill="1" applyAlignment="1">
      <alignment horizontal="right" vertical="center"/>
    </xf>
    <xf numFmtId="0" fontId="8" fillId="4" borderId="0" xfId="6" applyFont="1" applyFill="1" applyBorder="1" applyAlignment="1">
      <alignment horizontal="center" vertical="center" readingOrder="2"/>
    </xf>
    <xf numFmtId="0" fontId="9" fillId="4" borderId="0" xfId="6" applyFont="1" applyFill="1" applyBorder="1" applyAlignment="1">
      <alignment horizontal="centerContinuous" vertical="center" readingOrder="2"/>
    </xf>
    <xf numFmtId="165" fontId="10" fillId="0" borderId="1" xfId="1" applyNumberFormat="1" applyFont="1" applyBorder="1" applyAlignment="1">
      <alignment vertical="center"/>
    </xf>
    <xf numFmtId="165" fontId="11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 readingOrder="2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 readingOrder="2"/>
    </xf>
    <xf numFmtId="0" fontId="1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165" fontId="13" fillId="0" borderId="0" xfId="1" applyNumberFormat="1" applyFont="1" applyAlignment="1">
      <alignment vertical="center"/>
    </xf>
    <xf numFmtId="165" fontId="11" fillId="0" borderId="0" xfId="1" applyNumberFormat="1" applyFont="1" applyAlignment="1">
      <alignment vertical="center"/>
    </xf>
    <xf numFmtId="165" fontId="14" fillId="0" borderId="3" xfId="1" applyNumberFormat="1" applyFont="1" applyFill="1" applyBorder="1" applyAlignment="1">
      <alignment vertical="center"/>
    </xf>
    <xf numFmtId="165" fontId="15" fillId="0" borderId="3" xfId="1" applyNumberFormat="1" applyFont="1" applyFill="1" applyBorder="1" applyAlignment="1">
      <alignment vertical="center"/>
    </xf>
    <xf numFmtId="0" fontId="16" fillId="0" borderId="3" xfId="2" applyFont="1" applyFill="1" applyBorder="1" applyAlignment="1">
      <alignment vertical="center" readingOrder="2"/>
    </xf>
    <xf numFmtId="0" fontId="17" fillId="0" borderId="3" xfId="2" applyFont="1" applyFill="1" applyBorder="1" applyAlignment="1">
      <alignment horizontal="center" vertical="center"/>
    </xf>
    <xf numFmtId="0" fontId="18" fillId="0" borderId="3" xfId="2" applyNumberFormat="1" applyFont="1" applyFill="1" applyBorder="1" applyAlignment="1">
      <alignment horizontal="center" vertical="center"/>
    </xf>
    <xf numFmtId="0" fontId="19" fillId="0" borderId="3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4" fillId="4" borderId="0" xfId="1" applyNumberFormat="1" applyFont="1" applyFill="1" applyBorder="1" applyAlignment="1">
      <alignment vertical="center" readingOrder="2"/>
    </xf>
    <xf numFmtId="165" fontId="14" fillId="4" borderId="0" xfId="1" applyNumberFormat="1" applyFont="1" applyFill="1" applyBorder="1" applyAlignment="1">
      <alignment horizontal="right" vertical="center" readingOrder="2"/>
    </xf>
    <xf numFmtId="165" fontId="8" fillId="4" borderId="0" xfId="1" applyNumberFormat="1" applyFont="1" applyFill="1" applyBorder="1" applyAlignment="1">
      <alignment horizontal="right" vertical="center" readingOrder="2"/>
    </xf>
    <xf numFmtId="165" fontId="16" fillId="4" borderId="0" xfId="3" applyNumberFormat="1" applyFont="1" applyFill="1" applyBorder="1" applyAlignment="1">
      <alignment horizontal="right" vertical="center" readingOrder="2"/>
    </xf>
    <xf numFmtId="0" fontId="14" fillId="4" borderId="0" xfId="3" applyFont="1" applyFill="1" applyBorder="1" applyAlignment="1">
      <alignment horizontal="center" vertical="center"/>
    </xf>
    <xf numFmtId="0" fontId="8" fillId="4" borderId="0" xfId="3" applyFont="1" applyFill="1" applyBorder="1" applyAlignment="1">
      <alignment horizontal="center" vertical="center"/>
    </xf>
    <xf numFmtId="165" fontId="14" fillId="0" borderId="4" xfId="1" applyNumberFormat="1" applyFont="1" applyFill="1" applyBorder="1" applyAlignment="1">
      <alignment vertical="center" readingOrder="2"/>
    </xf>
    <xf numFmtId="165" fontId="14" fillId="0" borderId="4" xfId="1" applyNumberFormat="1" applyFont="1" applyFill="1" applyBorder="1" applyAlignment="1">
      <alignment horizontal="right" vertical="center" readingOrder="2"/>
    </xf>
    <xf numFmtId="165" fontId="15" fillId="0" borderId="4" xfId="1" applyNumberFormat="1" applyFont="1" applyFill="1" applyBorder="1" applyAlignment="1">
      <alignment horizontal="right" vertical="center" readingOrder="2"/>
    </xf>
    <xf numFmtId="165" fontId="16" fillId="0" borderId="4" xfId="3" applyNumberFormat="1" applyFont="1" applyFill="1" applyBorder="1" applyAlignment="1">
      <alignment horizontal="right" vertical="center" readingOrder="2"/>
    </xf>
    <xf numFmtId="0" fontId="14" fillId="0" borderId="4" xfId="3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 readingOrder="2"/>
    </xf>
    <xf numFmtId="0" fontId="10" fillId="0" borderId="1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vertical="center"/>
    </xf>
    <xf numFmtId="165" fontId="14" fillId="0" borderId="5" xfId="1" applyNumberFormat="1" applyFont="1" applyFill="1" applyBorder="1" applyAlignment="1">
      <alignment vertical="center" readingOrder="2"/>
    </xf>
    <xf numFmtId="165" fontId="14" fillId="0" borderId="5" xfId="1" applyNumberFormat="1" applyFont="1" applyFill="1" applyBorder="1" applyAlignment="1">
      <alignment horizontal="right" vertical="center" readingOrder="2"/>
    </xf>
    <xf numFmtId="165" fontId="15" fillId="0" borderId="5" xfId="1" applyNumberFormat="1" applyFont="1" applyFill="1" applyBorder="1" applyAlignment="1">
      <alignment horizontal="right" vertical="center" readingOrder="2"/>
    </xf>
    <xf numFmtId="165" fontId="16" fillId="0" borderId="5" xfId="3" applyNumberFormat="1" applyFont="1" applyFill="1" applyBorder="1" applyAlignment="1">
      <alignment horizontal="right" vertical="center" readingOrder="2"/>
    </xf>
    <xf numFmtId="0" fontId="14" fillId="0" borderId="5" xfId="3" applyFont="1" applyFill="1" applyBorder="1" applyAlignment="1">
      <alignment horizontal="center" vertical="center"/>
    </xf>
    <xf numFmtId="165" fontId="10" fillId="0" borderId="6" xfId="1" applyNumberFormat="1" applyFont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0" fontId="6" fillId="0" borderId="6" xfId="0" applyFont="1" applyBorder="1" applyAlignment="1">
      <alignment horizontal="right" vertical="center" readingOrder="2"/>
    </xf>
    <xf numFmtId="0" fontId="1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165" fontId="10" fillId="0" borderId="7" xfId="1" applyNumberFormat="1" applyFont="1" applyBorder="1" applyAlignment="1">
      <alignment vertical="center"/>
    </xf>
    <xf numFmtId="165" fontId="11" fillId="0" borderId="7" xfId="1" applyNumberFormat="1" applyFont="1" applyBorder="1" applyAlignment="1">
      <alignment vertical="center"/>
    </xf>
    <xf numFmtId="0" fontId="6" fillId="0" borderId="7" xfId="0" applyFont="1" applyBorder="1" applyAlignment="1">
      <alignment horizontal="right" vertical="center" readingOrder="2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6" fillId="0" borderId="2" xfId="0" applyFont="1" applyFill="1" applyBorder="1" applyAlignment="1">
      <alignment horizontal="right" vertical="center" readingOrder="2"/>
    </xf>
    <xf numFmtId="0" fontId="12" fillId="0" borderId="0" xfId="0" applyFont="1" applyAlignment="1">
      <alignment vertical="center"/>
    </xf>
  </cellXfs>
  <cellStyles count="7">
    <cellStyle name="40% - Accent2" xfId="2" builtinId="35"/>
    <cellStyle name="60% - Accent2" xfId="3" builtinId="36"/>
    <cellStyle name="Comma" xfId="1" builtinId="3"/>
    <cellStyle name="Comma 6" xfId="4" xr:uid="{D94F9ECC-4A64-4A63-A4AF-CFB1F64D0E18}"/>
    <cellStyle name="Normal" xfId="0" builtinId="0"/>
    <cellStyle name="Normal 2 2" xfId="6" xr:uid="{53C6EBA3-F720-4326-80E9-8BB8162CD230}"/>
    <cellStyle name="Normal 9" xfId="5" xr:uid="{5781F4D9-0B4F-4266-A8E0-31131EDE5002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6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9243-CD7B-449C-B2F0-FBD9814B0CC5}">
  <sheetPr codeName="Sheet2">
    <pageSetUpPr fitToPage="1"/>
  </sheetPr>
  <dimension ref="A1:P369"/>
  <sheetViews>
    <sheetView showGridLines="0" tabSelected="1" view="pageBreakPreview" topLeftCell="A210" zoomScaleNormal="85" zoomScaleSheetLayoutView="100" workbookViewId="0">
      <selection activeCell="G6" sqref="G6"/>
    </sheetView>
  </sheetViews>
  <sheetFormatPr defaultRowHeight="21.75"/>
  <cols>
    <col min="1" max="3" width="15" style="1" customWidth="1"/>
    <col min="4" max="4" width="1.25" customWidth="1"/>
    <col min="5" max="6" width="15" style="1" customWidth="1"/>
    <col min="7" max="7" width="46.375" style="2" customWidth="1"/>
    <col min="8" max="8" width="9" style="1" customWidth="1"/>
    <col min="9" max="9" width="2.25" style="1" customWidth="1"/>
    <col min="10" max="16384" width="9" style="1"/>
  </cols>
  <sheetData>
    <row r="1" spans="1:16" ht="123.75" customHeight="1"/>
    <row r="2" spans="1:16" ht="37.5" customHeight="1">
      <c r="I2" s="3" t="s">
        <v>0</v>
      </c>
    </row>
    <row r="3" spans="1:16" ht="18.75" customHeight="1">
      <c r="I3" s="4" t="s">
        <v>1</v>
      </c>
      <c r="L3" s="1" t="b">
        <v>1</v>
      </c>
      <c r="M3" s="1" t="b">
        <v>1</v>
      </c>
      <c r="N3" s="1" t="b">
        <v>1</v>
      </c>
      <c r="O3" s="1" t="b">
        <v>1</v>
      </c>
      <c r="P3" s="1" t="b">
        <v>1</v>
      </c>
    </row>
    <row r="4" spans="1:16" ht="11.25" customHeight="1"/>
    <row r="5" spans="1:16" ht="30" customHeight="1">
      <c r="A5" s="5">
        <v>2023</v>
      </c>
      <c r="B5" s="5">
        <v>2022</v>
      </c>
      <c r="C5" s="5">
        <v>2021</v>
      </c>
      <c r="E5" s="5">
        <v>2020</v>
      </c>
      <c r="F5" s="5">
        <v>2019</v>
      </c>
    </row>
    <row r="6" spans="1:16" ht="30" customHeight="1">
      <c r="A6" s="6" t="s">
        <v>2</v>
      </c>
      <c r="B6" s="6"/>
      <c r="C6" s="6"/>
      <c r="E6" s="6" t="s">
        <v>3</v>
      </c>
      <c r="F6" s="6" t="s">
        <v>4</v>
      </c>
    </row>
    <row r="7" spans="1:16" ht="30" customHeight="1">
      <c r="A7" s="7">
        <f t="shared" ref="A7:C7" si="0">A15</f>
        <v>17160011790</v>
      </c>
      <c r="B7" s="7">
        <f t="shared" si="0"/>
        <v>13428715051</v>
      </c>
      <c r="C7" s="8">
        <f t="shared" si="0"/>
        <v>9824459678</v>
      </c>
      <c r="E7" s="7">
        <f>E15</f>
        <v>10138170036</v>
      </c>
      <c r="F7" s="7">
        <f>F15</f>
        <v>16530522525</v>
      </c>
      <c r="G7" s="9" t="s">
        <v>5</v>
      </c>
      <c r="H7" s="10"/>
      <c r="I7" s="11"/>
    </row>
    <row r="8" spans="1:16" ht="30" customHeight="1">
      <c r="A8" s="12">
        <f t="shared" ref="A8:C8" si="1">A42</f>
        <v>7226012562</v>
      </c>
      <c r="B8" s="12">
        <f t="shared" si="1"/>
        <v>6433438995</v>
      </c>
      <c r="C8" s="13">
        <f t="shared" si="1"/>
        <v>5753908791</v>
      </c>
      <c r="E8" s="12">
        <f>E42</f>
        <v>2502122687</v>
      </c>
      <c r="F8" s="12">
        <f>F42</f>
        <v>5609947167</v>
      </c>
      <c r="G8" s="14" t="s">
        <v>6</v>
      </c>
      <c r="H8" s="15"/>
      <c r="I8" s="16"/>
    </row>
    <row r="9" spans="1:16" ht="30" customHeight="1">
      <c r="A9" s="12">
        <f t="shared" ref="A9:C9" si="2">A215</f>
        <v>15080737</v>
      </c>
      <c r="B9" s="12">
        <f t="shared" si="2"/>
        <v>14960050</v>
      </c>
      <c r="C9" s="13">
        <f t="shared" si="2"/>
        <v>14801993</v>
      </c>
      <c r="E9" s="12">
        <f>E215</f>
        <v>10607477</v>
      </c>
      <c r="F9" s="12">
        <f>F215</f>
        <v>20574822</v>
      </c>
      <c r="G9" s="14" t="s">
        <v>7</v>
      </c>
      <c r="H9" s="15"/>
      <c r="I9" s="16"/>
    </row>
    <row r="10" spans="1:16" ht="30" customHeight="1" thickBot="1">
      <c r="A10" s="17">
        <f t="shared" ref="A10:C10" si="3">A221</f>
        <v>2150528558</v>
      </c>
      <c r="B10" s="17">
        <f t="shared" si="3"/>
        <v>2243256040</v>
      </c>
      <c r="C10" s="18">
        <f t="shared" si="3"/>
        <v>2211503014</v>
      </c>
      <c r="E10" s="17">
        <f>E221</f>
        <v>2124269386</v>
      </c>
      <c r="F10" s="17">
        <f>F221</f>
        <v>1154886391</v>
      </c>
      <c r="G10" s="2" t="s">
        <v>8</v>
      </c>
    </row>
    <row r="11" spans="1:16" ht="30" customHeight="1" thickBot="1">
      <c r="A11" s="19">
        <f t="shared" ref="A11:B11" si="4">SUM(A7:A10)</f>
        <v>26551633647</v>
      </c>
      <c r="B11" s="19">
        <f t="shared" si="4"/>
        <v>22120370136</v>
      </c>
      <c r="C11" s="20">
        <f>SUM(C7:C10)</f>
        <v>17804673476</v>
      </c>
      <c r="E11" s="19">
        <f>SUM(E7:E10)</f>
        <v>14775169586</v>
      </c>
      <c r="F11" s="19">
        <f>SUM(F7:F10)</f>
        <v>23315930905</v>
      </c>
      <c r="G11" s="21" t="s">
        <v>9</v>
      </c>
      <c r="H11" s="22"/>
      <c r="I11" s="23"/>
    </row>
    <row r="12" spans="1:16" ht="30" customHeight="1" thickBot="1">
      <c r="A12" s="17">
        <f t="shared" ref="A12:C12" si="5">-A203</f>
        <v>-332583213</v>
      </c>
      <c r="B12" s="17">
        <f t="shared" si="5"/>
        <v>-306120722</v>
      </c>
      <c r="C12" s="18">
        <f t="shared" si="5"/>
        <v>-12272195</v>
      </c>
      <c r="E12" s="17">
        <f>-E203</f>
        <v>-82366325</v>
      </c>
      <c r="F12" s="17">
        <f>-F203</f>
        <v>-84135863</v>
      </c>
      <c r="G12" s="2" t="s">
        <v>10</v>
      </c>
    </row>
    <row r="13" spans="1:16" ht="30" customHeight="1" thickBot="1">
      <c r="A13" s="19">
        <f t="shared" ref="A13:B13" si="6">SUM(A11:A12)</f>
        <v>26219050434</v>
      </c>
      <c r="B13" s="19">
        <f t="shared" si="6"/>
        <v>21814249414</v>
      </c>
      <c r="C13" s="20">
        <f>SUM(C11:C12)</f>
        <v>17792401281</v>
      </c>
      <c r="E13" s="19">
        <f>SUM(E11:E12)</f>
        <v>14692803261</v>
      </c>
      <c r="F13" s="19">
        <f>SUM(F11:F12)</f>
        <v>23231795042</v>
      </c>
      <c r="G13" s="21" t="s">
        <v>11</v>
      </c>
      <c r="H13" s="22"/>
      <c r="I13" s="24"/>
    </row>
    <row r="14" spans="1:16" ht="11.25" customHeight="1">
      <c r="C14" s="25"/>
    </row>
    <row r="15" spans="1:16" ht="30" customHeight="1">
      <c r="A15" s="26">
        <f>SUM(A16,A19,A21,A29,A32,A36)</f>
        <v>17160011790</v>
      </c>
      <c r="B15" s="27">
        <f t="shared" ref="B15:C15" si="7">SUM(B16,B19,B21,B29,B32,B36)</f>
        <v>13428715051</v>
      </c>
      <c r="C15" s="28">
        <f t="shared" si="7"/>
        <v>9824459678</v>
      </c>
      <c r="E15" s="26">
        <f>SUM(E16,E19,E21,E29,E32,E36)</f>
        <v>10138170036</v>
      </c>
      <c r="F15" s="27">
        <f>SUM(F16,F19,F21,F29,F32,F36)</f>
        <v>16530522525</v>
      </c>
      <c r="G15" s="29" t="s">
        <v>5</v>
      </c>
      <c r="H15" s="30"/>
      <c r="I15" s="31"/>
    </row>
    <row r="16" spans="1:16" ht="30" customHeight="1">
      <c r="A16" s="32">
        <f>SUM(A17:A18)</f>
        <v>3811211098</v>
      </c>
      <c r="B16" s="33">
        <f t="shared" ref="B16:C16" si="8">SUM(B17:B18)</f>
        <v>3570364021</v>
      </c>
      <c r="C16" s="34">
        <f t="shared" si="8"/>
        <v>2985251057</v>
      </c>
      <c r="E16" s="32">
        <f>SUM(E17:E18)</f>
        <v>2243220979</v>
      </c>
      <c r="F16" s="33">
        <f>SUM(F17:F18)</f>
        <v>3412274742</v>
      </c>
      <c r="G16" s="35" t="s">
        <v>12</v>
      </c>
      <c r="H16" s="36">
        <v>111</v>
      </c>
      <c r="I16" s="36"/>
    </row>
    <row r="17" spans="1:9" ht="30" customHeight="1">
      <c r="A17" s="7">
        <v>3810001316</v>
      </c>
      <c r="B17" s="7">
        <v>3569177960</v>
      </c>
      <c r="C17" s="8">
        <v>2984088252</v>
      </c>
      <c r="E17" s="7">
        <v>2242293762</v>
      </c>
      <c r="F17" s="7">
        <v>3410555380</v>
      </c>
      <c r="G17" s="37" t="s">
        <v>13</v>
      </c>
      <c r="H17" s="38">
        <v>111001</v>
      </c>
      <c r="I17" s="39"/>
    </row>
    <row r="18" spans="1:9" ht="30" customHeight="1">
      <c r="A18" s="12">
        <v>1209782</v>
      </c>
      <c r="B18" s="12">
        <v>1186061</v>
      </c>
      <c r="C18" s="13">
        <v>1162805</v>
      </c>
      <c r="E18" s="12">
        <v>927217</v>
      </c>
      <c r="F18" s="12">
        <v>1719362</v>
      </c>
      <c r="G18" s="14" t="s">
        <v>14</v>
      </c>
      <c r="H18" s="15">
        <v>111002</v>
      </c>
      <c r="I18" s="16"/>
    </row>
    <row r="19" spans="1:9" ht="30" hidden="1" customHeight="1">
      <c r="A19" s="40">
        <f>SUM(A20)</f>
        <v>0</v>
      </c>
      <c r="B19" s="41">
        <f t="shared" ref="B19:C19" si="9">SUM(B20)</f>
        <v>0</v>
      </c>
      <c r="C19" s="42">
        <f t="shared" si="9"/>
        <v>0</v>
      </c>
      <c r="E19" s="40">
        <f>SUM(E20)</f>
        <v>0</v>
      </c>
      <c r="F19" s="41">
        <f>SUM(F20)</f>
        <v>0</v>
      </c>
      <c r="G19" s="43" t="s">
        <v>15</v>
      </c>
      <c r="H19" s="44">
        <v>112</v>
      </c>
      <c r="I19" s="44"/>
    </row>
    <row r="20" spans="1:9" ht="30" hidden="1" customHeight="1">
      <c r="A20" s="7">
        <v>0</v>
      </c>
      <c r="B20" s="7">
        <v>0</v>
      </c>
      <c r="C20" s="8">
        <v>0</v>
      </c>
      <c r="E20" s="7">
        <v>0</v>
      </c>
      <c r="F20" s="7">
        <v>0</v>
      </c>
      <c r="G20" s="9" t="s">
        <v>16</v>
      </c>
      <c r="H20" s="10">
        <v>112001</v>
      </c>
      <c r="I20" s="11"/>
    </row>
    <row r="21" spans="1:9" ht="30" customHeight="1">
      <c r="A21" s="40">
        <f>SUM(A22:A28)</f>
        <v>3232896549</v>
      </c>
      <c r="B21" s="41">
        <f t="shared" ref="B21:C21" si="10">SUM(B22:B28)</f>
        <v>2679404628</v>
      </c>
      <c r="C21" s="42">
        <f t="shared" si="10"/>
        <v>2001249686</v>
      </c>
      <c r="E21" s="40">
        <f>SUM(E22:E28)</f>
        <v>3436073980</v>
      </c>
      <c r="F21" s="41">
        <f>SUM(F22:F28)</f>
        <v>3544160417</v>
      </c>
      <c r="G21" s="43" t="s">
        <v>17</v>
      </c>
      <c r="H21" s="44">
        <v>113</v>
      </c>
      <c r="I21" s="44"/>
    </row>
    <row r="22" spans="1:9" ht="30" hidden="1" customHeight="1">
      <c r="A22" s="7">
        <v>0</v>
      </c>
      <c r="B22" s="7">
        <v>0</v>
      </c>
      <c r="C22" s="8">
        <v>0</v>
      </c>
      <c r="E22" s="7">
        <v>0</v>
      </c>
      <c r="F22" s="7">
        <v>0</v>
      </c>
      <c r="G22" s="9" t="s">
        <v>18</v>
      </c>
      <c r="H22" s="10">
        <v>113001</v>
      </c>
      <c r="I22" s="11"/>
    </row>
    <row r="23" spans="1:9" ht="30" customHeight="1">
      <c r="A23" s="12">
        <v>0</v>
      </c>
      <c r="B23" s="12">
        <v>0</v>
      </c>
      <c r="C23" s="13">
        <v>0</v>
      </c>
      <c r="E23" s="12">
        <v>1064713</v>
      </c>
      <c r="F23" s="12">
        <v>26307950</v>
      </c>
      <c r="G23" s="14" t="s">
        <v>19</v>
      </c>
      <c r="H23" s="15">
        <v>113002</v>
      </c>
      <c r="I23" s="16"/>
    </row>
    <row r="24" spans="1:9" ht="30" customHeight="1">
      <c r="A24" s="12">
        <v>1871504445</v>
      </c>
      <c r="B24" s="12">
        <v>1303553141</v>
      </c>
      <c r="C24" s="13">
        <v>730296478</v>
      </c>
      <c r="E24" s="12">
        <v>1902334711</v>
      </c>
      <c r="F24" s="12">
        <v>2210283019</v>
      </c>
      <c r="G24" s="14" t="s">
        <v>20</v>
      </c>
      <c r="H24" s="15">
        <v>113003</v>
      </c>
      <c r="I24" s="16"/>
    </row>
    <row r="25" spans="1:9" ht="30" customHeight="1">
      <c r="A25" s="12">
        <v>383500</v>
      </c>
      <c r="B25" s="12">
        <v>383500</v>
      </c>
      <c r="C25" s="13">
        <v>383500</v>
      </c>
      <c r="E25" s="12">
        <v>0</v>
      </c>
      <c r="F25" s="12">
        <v>5139700</v>
      </c>
      <c r="G25" s="14" t="s">
        <v>21</v>
      </c>
      <c r="H25" s="15">
        <v>113004</v>
      </c>
      <c r="I25" s="16"/>
    </row>
    <row r="26" spans="1:9" ht="30" customHeight="1">
      <c r="A26" s="12">
        <v>559041579</v>
      </c>
      <c r="B26" s="12">
        <v>569869092</v>
      </c>
      <c r="C26" s="13">
        <v>589563306</v>
      </c>
      <c r="E26" s="12">
        <v>953699643</v>
      </c>
      <c r="F26" s="12">
        <v>613969839</v>
      </c>
      <c r="G26" s="14" t="s">
        <v>22</v>
      </c>
      <c r="H26" s="15">
        <v>113005</v>
      </c>
      <c r="I26" s="16"/>
    </row>
    <row r="27" spans="1:9" ht="30" customHeight="1">
      <c r="A27" s="12">
        <v>697101936</v>
      </c>
      <c r="B27" s="12">
        <v>697101936</v>
      </c>
      <c r="C27" s="13">
        <v>585758020</v>
      </c>
      <c r="E27" s="12">
        <v>508682454</v>
      </c>
      <c r="F27" s="12">
        <v>688459909</v>
      </c>
      <c r="G27" s="14" t="s">
        <v>23</v>
      </c>
      <c r="H27" s="15">
        <v>113006</v>
      </c>
      <c r="I27" s="16"/>
    </row>
    <row r="28" spans="1:9" ht="30" customHeight="1">
      <c r="A28" s="12">
        <v>104865089</v>
      </c>
      <c r="B28" s="12">
        <v>108496959</v>
      </c>
      <c r="C28" s="13">
        <v>95248382</v>
      </c>
      <c r="E28" s="12">
        <v>70292459</v>
      </c>
      <c r="F28" s="12">
        <v>0</v>
      </c>
      <c r="G28" s="14" t="s">
        <v>24</v>
      </c>
      <c r="H28" s="15">
        <v>113007</v>
      </c>
      <c r="I28" s="16"/>
    </row>
    <row r="29" spans="1:9" ht="30" customHeight="1">
      <c r="A29" s="40">
        <f>SUM(A30:A31)</f>
        <v>8411568367</v>
      </c>
      <c r="B29" s="41">
        <f t="shared" ref="B29:C29" si="11">SUM(B30:B31)</f>
        <v>5825309089</v>
      </c>
      <c r="C29" s="42">
        <f t="shared" si="11"/>
        <v>4077470068</v>
      </c>
      <c r="E29" s="40">
        <f>SUM(E30:E31)</f>
        <v>3831493192</v>
      </c>
      <c r="F29" s="41">
        <f>SUM(F30:F31)</f>
        <v>7748310894</v>
      </c>
      <c r="G29" s="43" t="s">
        <v>25</v>
      </c>
      <c r="H29" s="44">
        <v>114</v>
      </c>
      <c r="I29" s="44"/>
    </row>
    <row r="30" spans="1:9" ht="30" customHeight="1">
      <c r="A30" s="7">
        <v>5819908408</v>
      </c>
      <c r="B30" s="7">
        <v>3676232493</v>
      </c>
      <c r="C30" s="8">
        <v>2041265400</v>
      </c>
      <c r="E30" s="7">
        <v>1957560602</v>
      </c>
      <c r="F30" s="7">
        <v>4903401491</v>
      </c>
      <c r="G30" s="9" t="s">
        <v>26</v>
      </c>
      <c r="H30" s="10">
        <v>114001</v>
      </c>
      <c r="I30" s="11"/>
    </row>
    <row r="31" spans="1:9" ht="30" customHeight="1">
      <c r="A31" s="12">
        <v>2591659959</v>
      </c>
      <c r="B31" s="12">
        <v>2149076596</v>
      </c>
      <c r="C31" s="13">
        <v>2036204668</v>
      </c>
      <c r="E31" s="12">
        <v>1873932590</v>
      </c>
      <c r="F31" s="12">
        <v>2844909403</v>
      </c>
      <c r="G31" s="14" t="s">
        <v>27</v>
      </c>
      <c r="H31" s="15">
        <v>114002</v>
      </c>
      <c r="I31" s="16"/>
    </row>
    <row r="32" spans="1:9" ht="30" customHeight="1">
      <c r="A32" s="40">
        <f>SUM(A33:A35)</f>
        <v>103380126</v>
      </c>
      <c r="B32" s="41">
        <f t="shared" ref="B32:C32" si="12">SUM(B33:B35)</f>
        <v>90467242</v>
      </c>
      <c r="C32" s="42">
        <f t="shared" si="12"/>
        <v>81124495</v>
      </c>
      <c r="E32" s="40">
        <f>SUM(E33:E35)</f>
        <v>25269754</v>
      </c>
      <c r="F32" s="41">
        <f>SUM(F33:F35)</f>
        <v>90232765</v>
      </c>
      <c r="G32" s="43" t="s">
        <v>28</v>
      </c>
      <c r="H32" s="44">
        <v>118</v>
      </c>
      <c r="I32" s="44"/>
    </row>
    <row r="33" spans="1:9" ht="30" customHeight="1">
      <c r="A33" s="7">
        <v>53559177</v>
      </c>
      <c r="B33" s="7">
        <v>43018719</v>
      </c>
      <c r="C33" s="8">
        <v>35935425</v>
      </c>
      <c r="E33" s="7">
        <v>25176406</v>
      </c>
      <c r="F33" s="7">
        <v>90092169</v>
      </c>
      <c r="G33" s="9" t="s">
        <v>29</v>
      </c>
      <c r="H33" s="10">
        <v>118001</v>
      </c>
      <c r="I33" s="11"/>
    </row>
    <row r="34" spans="1:9" ht="30" customHeight="1">
      <c r="A34" s="12">
        <v>0</v>
      </c>
      <c r="B34" s="12">
        <v>0</v>
      </c>
      <c r="C34" s="13">
        <v>0</v>
      </c>
      <c r="E34" s="12">
        <v>93348</v>
      </c>
      <c r="F34" s="12">
        <v>140596</v>
      </c>
      <c r="G34" s="14" t="s">
        <v>30</v>
      </c>
      <c r="H34" s="15">
        <v>118007</v>
      </c>
      <c r="I34" s="16"/>
    </row>
    <row r="35" spans="1:9" ht="30" customHeight="1">
      <c r="A35" s="12">
        <v>49820949</v>
      </c>
      <c r="B35" s="12">
        <v>47448523</v>
      </c>
      <c r="C35" s="13">
        <v>45189070</v>
      </c>
      <c r="E35" s="12">
        <v>0</v>
      </c>
      <c r="F35" s="12">
        <v>0</v>
      </c>
      <c r="G35" s="14" t="s">
        <v>31</v>
      </c>
      <c r="H35" s="15">
        <v>118008</v>
      </c>
      <c r="I35" s="16"/>
    </row>
    <row r="36" spans="1:9" ht="30" customHeight="1">
      <c r="A36" s="40">
        <f t="shared" ref="A36:C36" si="13">SUM(A37:A41)</f>
        <v>1600955650</v>
      </c>
      <c r="B36" s="41">
        <f t="shared" si="13"/>
        <v>1263170071</v>
      </c>
      <c r="C36" s="42">
        <f t="shared" si="13"/>
        <v>679364372</v>
      </c>
      <c r="E36" s="40">
        <f>SUM(E37:E41)</f>
        <v>602112131</v>
      </c>
      <c r="F36" s="41">
        <f>SUM(F37:F41)</f>
        <v>1735543707</v>
      </c>
      <c r="G36" s="43" t="s">
        <v>32</v>
      </c>
      <c r="H36" s="44">
        <v>119</v>
      </c>
      <c r="I36" s="44"/>
    </row>
    <row r="37" spans="1:9" ht="30" customHeight="1">
      <c r="A37" s="7">
        <v>3975473</v>
      </c>
      <c r="B37" s="7">
        <v>3974541</v>
      </c>
      <c r="C37" s="8">
        <v>3794199</v>
      </c>
      <c r="E37" s="7">
        <v>3624662</v>
      </c>
      <c r="F37" s="7">
        <v>51308867</v>
      </c>
      <c r="G37" s="9" t="s">
        <v>33</v>
      </c>
      <c r="H37" s="10">
        <v>119001</v>
      </c>
      <c r="I37" s="11"/>
    </row>
    <row r="38" spans="1:9" ht="30" customHeight="1">
      <c r="A38" s="12">
        <v>873775402</v>
      </c>
      <c r="B38" s="12">
        <v>681610235</v>
      </c>
      <c r="C38" s="13">
        <v>362629940</v>
      </c>
      <c r="E38" s="12">
        <v>321429402</v>
      </c>
      <c r="F38" s="12">
        <v>850615155</v>
      </c>
      <c r="G38" s="14" t="s">
        <v>34</v>
      </c>
      <c r="H38" s="15">
        <v>119002</v>
      </c>
      <c r="I38" s="16"/>
    </row>
    <row r="39" spans="1:9" ht="30" customHeight="1">
      <c r="A39" s="12">
        <v>723204775</v>
      </c>
      <c r="B39" s="12">
        <v>577585295</v>
      </c>
      <c r="C39" s="13">
        <v>312940233</v>
      </c>
      <c r="E39" s="12">
        <v>268087903</v>
      </c>
      <c r="F39" s="12">
        <v>731095991</v>
      </c>
      <c r="G39" s="14" t="s">
        <v>35</v>
      </c>
      <c r="H39" s="15">
        <v>119004</v>
      </c>
      <c r="I39" s="16"/>
    </row>
    <row r="40" spans="1:9" ht="30" customHeight="1">
      <c r="A40" s="45">
        <v>0</v>
      </c>
      <c r="B40" s="45">
        <v>0</v>
      </c>
      <c r="C40" s="46">
        <v>0</v>
      </c>
      <c r="E40" s="45">
        <v>8970164</v>
      </c>
      <c r="F40" s="45">
        <v>102523494</v>
      </c>
      <c r="G40" s="47" t="s">
        <v>36</v>
      </c>
      <c r="H40" s="48">
        <v>119005</v>
      </c>
      <c r="I40" s="49"/>
    </row>
    <row r="41" spans="1:9" ht="30" customHeight="1">
      <c r="A41" s="45">
        <v>0</v>
      </c>
      <c r="B41" s="45">
        <v>0</v>
      </c>
      <c r="C41" s="46">
        <v>0</v>
      </c>
      <c r="E41" s="45">
        <v>0</v>
      </c>
      <c r="F41" s="45">
        <v>200</v>
      </c>
      <c r="G41" s="47" t="s">
        <v>37</v>
      </c>
      <c r="H41" s="48">
        <v>119999</v>
      </c>
      <c r="I41" s="49"/>
    </row>
    <row r="42" spans="1:9" ht="30" customHeight="1">
      <c r="A42" s="26">
        <f>SUM(A43,A125,A154,A165,A176,A184,A199,A212)</f>
        <v>7226012562</v>
      </c>
      <c r="B42" s="27">
        <f>SUM(B43,B125,B154,B165,B176,B184,B199,B212)</f>
        <v>6433438995</v>
      </c>
      <c r="C42" s="28">
        <f>SUM(C43,C125,C154,C165,C176,C184,C199,C212)</f>
        <v>5753908791</v>
      </c>
      <c r="E42" s="26">
        <f>SUM(E43,E125,E154,E165,E176,E184,E199,E212)</f>
        <v>2502122687</v>
      </c>
      <c r="F42" s="27">
        <f>SUM(F43,F125,F154,F165,F176,F184,F199,F212)</f>
        <v>5609947167</v>
      </c>
      <c r="G42" s="29" t="s">
        <v>6</v>
      </c>
      <c r="H42" s="30"/>
      <c r="I42" s="31"/>
    </row>
    <row r="43" spans="1:9" ht="30" customHeight="1">
      <c r="A43" s="32">
        <f>SUM(A44:A124)</f>
        <v>2101050975</v>
      </c>
      <c r="B43" s="33">
        <f>SUM(B44:B124)</f>
        <v>1840790361</v>
      </c>
      <c r="C43" s="34">
        <f>SUM(C44:C124)</f>
        <v>1405681898</v>
      </c>
      <c r="E43" s="32">
        <f>SUM(E44:E124)</f>
        <v>831849687</v>
      </c>
      <c r="F43" s="33">
        <f>SUM(F44:F124)</f>
        <v>1737588159</v>
      </c>
      <c r="G43" s="35" t="s">
        <v>38</v>
      </c>
      <c r="H43" s="36">
        <v>121</v>
      </c>
      <c r="I43" s="36"/>
    </row>
    <row r="44" spans="1:9" ht="30" customHeight="1">
      <c r="A44" s="7">
        <v>15646179</v>
      </c>
      <c r="B44" s="7">
        <v>15758630</v>
      </c>
      <c r="C44" s="8">
        <v>15132164</v>
      </c>
      <c r="E44" s="7">
        <v>12887296</v>
      </c>
      <c r="F44" s="7">
        <v>16621278</v>
      </c>
      <c r="G44" s="9" t="s">
        <v>39</v>
      </c>
      <c r="H44" s="10">
        <v>121001</v>
      </c>
      <c r="I44" s="11"/>
    </row>
    <row r="45" spans="1:9" ht="30" customHeight="1">
      <c r="A45" s="12">
        <v>24322</v>
      </c>
      <c r="B45" s="12">
        <v>23311</v>
      </c>
      <c r="C45" s="13">
        <v>22392</v>
      </c>
      <c r="E45" s="12">
        <v>41462</v>
      </c>
      <c r="F45" s="12">
        <v>2217350</v>
      </c>
      <c r="G45" s="14" t="s">
        <v>40</v>
      </c>
      <c r="H45" s="15">
        <v>121002</v>
      </c>
      <c r="I45" s="16"/>
    </row>
    <row r="46" spans="1:9" ht="30" customHeight="1">
      <c r="A46" s="12">
        <v>23771322</v>
      </c>
      <c r="B46" s="12">
        <v>23692348</v>
      </c>
      <c r="C46" s="13">
        <v>24855235</v>
      </c>
      <c r="E46" s="12">
        <v>22060306</v>
      </c>
      <c r="F46" s="12">
        <v>27231208</v>
      </c>
      <c r="G46" s="14" t="s">
        <v>41</v>
      </c>
      <c r="H46" s="15">
        <v>121003</v>
      </c>
      <c r="I46" s="16"/>
    </row>
    <row r="47" spans="1:9" ht="30" customHeight="1">
      <c r="A47" s="12">
        <v>13834829</v>
      </c>
      <c r="B47" s="12">
        <v>13303369</v>
      </c>
      <c r="C47" s="13">
        <v>12795643</v>
      </c>
      <c r="E47" s="12">
        <v>3733834</v>
      </c>
      <c r="F47" s="12">
        <v>13776545</v>
      </c>
      <c r="G47" s="14" t="s">
        <v>42</v>
      </c>
      <c r="H47" s="15">
        <v>121004</v>
      </c>
      <c r="I47" s="16"/>
    </row>
    <row r="48" spans="1:9" ht="30" customHeight="1">
      <c r="A48" s="12">
        <v>3149024</v>
      </c>
      <c r="B48" s="12">
        <v>3057305</v>
      </c>
      <c r="C48" s="13">
        <v>2223494</v>
      </c>
      <c r="E48" s="12">
        <v>1692176</v>
      </c>
      <c r="F48" s="12">
        <v>2865629</v>
      </c>
      <c r="G48" s="14" t="s">
        <v>43</v>
      </c>
      <c r="H48" s="15">
        <v>121006</v>
      </c>
      <c r="I48" s="16"/>
    </row>
    <row r="49" spans="1:9" ht="30" customHeight="1">
      <c r="A49" s="12">
        <v>5252794</v>
      </c>
      <c r="B49" s="12">
        <v>5002661</v>
      </c>
      <c r="C49" s="13">
        <v>4764439</v>
      </c>
      <c r="E49" s="12">
        <v>3069713</v>
      </c>
      <c r="F49" s="12">
        <v>5658483</v>
      </c>
      <c r="G49" s="14" t="s">
        <v>44</v>
      </c>
      <c r="H49" s="15">
        <v>121010</v>
      </c>
      <c r="I49" s="16"/>
    </row>
    <row r="50" spans="1:9" ht="30" customHeight="1">
      <c r="A50" s="12">
        <v>4996261</v>
      </c>
      <c r="B50" s="12">
        <v>4898295</v>
      </c>
      <c r="C50" s="13">
        <v>4802250</v>
      </c>
      <c r="E50" s="12">
        <v>1964893</v>
      </c>
      <c r="F50" s="12">
        <v>5625195</v>
      </c>
      <c r="G50" s="14" t="s">
        <v>45</v>
      </c>
      <c r="H50" s="15">
        <v>121011</v>
      </c>
      <c r="I50" s="16"/>
    </row>
    <row r="51" spans="1:9" ht="30" customHeight="1">
      <c r="A51" s="12">
        <v>0</v>
      </c>
      <c r="B51" s="12">
        <v>0</v>
      </c>
      <c r="C51" s="13">
        <v>0</v>
      </c>
      <c r="E51" s="12">
        <v>252</v>
      </c>
      <c r="F51" s="12">
        <v>2285</v>
      </c>
      <c r="G51" s="14" t="s">
        <v>46</v>
      </c>
      <c r="H51" s="15">
        <v>121012</v>
      </c>
      <c r="I51" s="16"/>
    </row>
    <row r="52" spans="1:9" ht="30" customHeight="1">
      <c r="A52" s="12">
        <v>0</v>
      </c>
      <c r="B52" s="12">
        <v>0</v>
      </c>
      <c r="C52" s="13">
        <v>0</v>
      </c>
      <c r="E52" s="12">
        <v>0</v>
      </c>
      <c r="F52" s="12">
        <v>39</v>
      </c>
      <c r="G52" s="14" t="s">
        <v>47</v>
      </c>
      <c r="H52" s="15">
        <v>121016</v>
      </c>
      <c r="I52" s="16"/>
    </row>
    <row r="53" spans="1:9" ht="30" customHeight="1">
      <c r="A53" s="12">
        <v>100000</v>
      </c>
      <c r="B53" s="12">
        <v>100000</v>
      </c>
      <c r="C53" s="13">
        <v>100000</v>
      </c>
      <c r="E53" s="12">
        <v>100000</v>
      </c>
      <c r="F53" s="12">
        <v>2594070</v>
      </c>
      <c r="G53" s="14" t="s">
        <v>48</v>
      </c>
      <c r="H53" s="15">
        <v>121017</v>
      </c>
      <c r="I53" s="16"/>
    </row>
    <row r="54" spans="1:9" ht="30" customHeight="1">
      <c r="A54" s="12">
        <v>68885</v>
      </c>
      <c r="B54" s="12">
        <v>68136</v>
      </c>
      <c r="C54" s="13">
        <v>66655</v>
      </c>
      <c r="E54" s="12">
        <v>0</v>
      </c>
      <c r="F54" s="12">
        <v>66600</v>
      </c>
      <c r="G54" s="14" t="s">
        <v>49</v>
      </c>
      <c r="H54" s="15">
        <v>121018</v>
      </c>
      <c r="I54" s="16"/>
    </row>
    <row r="55" spans="1:9" ht="30" customHeight="1">
      <c r="A55" s="12">
        <v>31239</v>
      </c>
      <c r="B55" s="12">
        <v>29751</v>
      </c>
      <c r="C55" s="13">
        <v>28334</v>
      </c>
      <c r="E55" s="12">
        <v>0</v>
      </c>
      <c r="F55" s="12">
        <v>29385</v>
      </c>
      <c r="G55" s="14" t="s">
        <v>50</v>
      </c>
      <c r="H55" s="15">
        <v>121019</v>
      </c>
      <c r="I55" s="16"/>
    </row>
    <row r="56" spans="1:9" ht="30" customHeight="1">
      <c r="A56" s="12">
        <v>3382787</v>
      </c>
      <c r="B56" s="12">
        <v>3284259</v>
      </c>
      <c r="C56" s="13">
        <v>2388552</v>
      </c>
      <c r="E56" s="12">
        <v>764436</v>
      </c>
      <c r="F56" s="12">
        <v>2992390</v>
      </c>
      <c r="G56" s="14" t="s">
        <v>51</v>
      </c>
      <c r="H56" s="15">
        <v>121021</v>
      </c>
      <c r="I56" s="16"/>
    </row>
    <row r="57" spans="1:9" ht="30" customHeight="1">
      <c r="A57" s="12">
        <v>127689</v>
      </c>
      <c r="B57" s="12">
        <v>123970</v>
      </c>
      <c r="C57" s="13">
        <v>90160</v>
      </c>
      <c r="E57" s="12">
        <v>31080</v>
      </c>
      <c r="F57" s="12">
        <v>112700</v>
      </c>
      <c r="G57" s="14" t="s">
        <v>52</v>
      </c>
      <c r="H57" s="15">
        <v>121022</v>
      </c>
      <c r="I57" s="16"/>
    </row>
    <row r="58" spans="1:9" ht="30" customHeight="1">
      <c r="A58" s="12">
        <v>1145739</v>
      </c>
      <c r="B58" s="12">
        <v>1091180</v>
      </c>
      <c r="C58" s="13">
        <v>1039219</v>
      </c>
      <c r="E58" s="12">
        <v>365460</v>
      </c>
      <c r="F58" s="12">
        <v>1009720</v>
      </c>
      <c r="G58" s="14" t="s">
        <v>53</v>
      </c>
      <c r="H58" s="15">
        <v>121024</v>
      </c>
      <c r="I58" s="16"/>
    </row>
    <row r="59" spans="1:9" ht="30" customHeight="1">
      <c r="A59" s="12">
        <v>2771804</v>
      </c>
      <c r="B59" s="12">
        <v>2639813</v>
      </c>
      <c r="C59" s="13">
        <v>1438069</v>
      </c>
      <c r="E59" s="12">
        <v>0</v>
      </c>
      <c r="F59" s="12">
        <v>309290</v>
      </c>
      <c r="G59" s="14" t="s">
        <v>54</v>
      </c>
      <c r="H59" s="15">
        <v>121025</v>
      </c>
      <c r="I59" s="16"/>
    </row>
    <row r="60" spans="1:9" ht="30" customHeight="1">
      <c r="A60" s="12">
        <v>0</v>
      </c>
      <c r="B60" s="12">
        <v>0</v>
      </c>
      <c r="C60" s="13">
        <v>0</v>
      </c>
      <c r="E60" s="12">
        <v>0</v>
      </c>
      <c r="F60" s="12">
        <v>874329</v>
      </c>
      <c r="G60" s="14" t="s">
        <v>55</v>
      </c>
      <c r="H60" s="15">
        <v>121026</v>
      </c>
      <c r="I60" s="16"/>
    </row>
    <row r="61" spans="1:9" ht="30" customHeight="1">
      <c r="A61" s="12">
        <v>0</v>
      </c>
      <c r="B61" s="12">
        <v>0</v>
      </c>
      <c r="C61" s="13">
        <v>0</v>
      </c>
      <c r="E61" s="12">
        <v>0</v>
      </c>
      <c r="F61" s="12">
        <v>234476</v>
      </c>
      <c r="G61" s="14" t="s">
        <v>56</v>
      </c>
      <c r="H61" s="15">
        <v>121027</v>
      </c>
      <c r="I61" s="16"/>
    </row>
    <row r="62" spans="1:9" ht="30" customHeight="1">
      <c r="A62" s="12">
        <v>0</v>
      </c>
      <c r="B62" s="12">
        <v>0</v>
      </c>
      <c r="C62" s="13">
        <v>0</v>
      </c>
      <c r="E62" s="12">
        <v>0</v>
      </c>
      <c r="F62" s="12">
        <v>114440</v>
      </c>
      <c r="G62" s="14" t="s">
        <v>57</v>
      </c>
      <c r="H62" s="15">
        <v>121028</v>
      </c>
      <c r="I62" s="16"/>
    </row>
    <row r="63" spans="1:9" ht="30" customHeight="1">
      <c r="A63" s="12">
        <v>0</v>
      </c>
      <c r="B63" s="12">
        <v>0</v>
      </c>
      <c r="C63" s="13">
        <v>0</v>
      </c>
      <c r="E63" s="12">
        <v>0</v>
      </c>
      <c r="F63" s="12">
        <v>96</v>
      </c>
      <c r="G63" s="14" t="s">
        <v>58</v>
      </c>
      <c r="H63" s="15">
        <v>121029</v>
      </c>
      <c r="I63" s="16"/>
    </row>
    <row r="64" spans="1:9" ht="30" customHeight="1">
      <c r="A64" s="12">
        <v>2500</v>
      </c>
      <c r="B64" s="12">
        <v>2500</v>
      </c>
      <c r="C64" s="13">
        <v>2500</v>
      </c>
      <c r="E64" s="12">
        <v>200</v>
      </c>
      <c r="F64" s="12">
        <v>55300</v>
      </c>
      <c r="G64" s="14" t="s">
        <v>59</v>
      </c>
      <c r="H64" s="15">
        <v>121030</v>
      </c>
      <c r="I64" s="16"/>
    </row>
    <row r="65" spans="1:9" ht="30" customHeight="1">
      <c r="A65" s="12">
        <v>0</v>
      </c>
      <c r="B65" s="12">
        <v>0</v>
      </c>
      <c r="C65" s="13">
        <v>0</v>
      </c>
      <c r="E65" s="12">
        <v>0</v>
      </c>
      <c r="F65" s="12">
        <v>183500</v>
      </c>
      <c r="G65" s="14" t="s">
        <v>60</v>
      </c>
      <c r="H65" s="15">
        <v>121031</v>
      </c>
      <c r="I65" s="16"/>
    </row>
    <row r="66" spans="1:9" ht="30" customHeight="1">
      <c r="A66" s="12">
        <v>0</v>
      </c>
      <c r="B66" s="12">
        <v>0</v>
      </c>
      <c r="C66" s="13">
        <v>0</v>
      </c>
      <c r="E66" s="12">
        <v>0</v>
      </c>
      <c r="F66" s="12">
        <v>6600</v>
      </c>
      <c r="G66" s="14" t="s">
        <v>61</v>
      </c>
      <c r="H66" s="15">
        <v>121032</v>
      </c>
      <c r="I66" s="16"/>
    </row>
    <row r="67" spans="1:9" ht="30" customHeight="1">
      <c r="A67" s="12">
        <v>0</v>
      </c>
      <c r="B67" s="12">
        <v>0</v>
      </c>
      <c r="C67" s="13">
        <v>0</v>
      </c>
      <c r="E67" s="12">
        <v>0</v>
      </c>
      <c r="F67" s="12">
        <v>9</v>
      </c>
      <c r="G67" s="14" t="s">
        <v>62</v>
      </c>
      <c r="H67" s="15">
        <v>121033</v>
      </c>
      <c r="I67" s="16"/>
    </row>
    <row r="68" spans="1:9" ht="30" customHeight="1">
      <c r="A68" s="12">
        <v>66837</v>
      </c>
      <c r="B68" s="12">
        <v>66175</v>
      </c>
      <c r="C68" s="13">
        <v>65520</v>
      </c>
      <c r="E68" s="12">
        <v>19800</v>
      </c>
      <c r="F68" s="12">
        <v>72800</v>
      </c>
      <c r="G68" s="14" t="s">
        <v>63</v>
      </c>
      <c r="H68" s="15">
        <v>121035</v>
      </c>
      <c r="I68" s="16"/>
    </row>
    <row r="69" spans="1:9" ht="30" customHeight="1">
      <c r="A69" s="12">
        <v>1801593</v>
      </c>
      <c r="B69" s="12">
        <v>1783756</v>
      </c>
      <c r="C69" s="13">
        <v>1766095</v>
      </c>
      <c r="E69" s="12">
        <v>560199</v>
      </c>
      <c r="F69" s="12">
        <v>1818805</v>
      </c>
      <c r="G69" s="14" t="s">
        <v>64</v>
      </c>
      <c r="H69" s="15">
        <v>121036</v>
      </c>
      <c r="I69" s="16"/>
    </row>
    <row r="70" spans="1:9" ht="30" customHeight="1">
      <c r="A70" s="12">
        <v>53991</v>
      </c>
      <c r="B70" s="12">
        <v>44255</v>
      </c>
      <c r="C70" s="13">
        <v>36275</v>
      </c>
      <c r="E70" s="12">
        <v>29733</v>
      </c>
      <c r="F70" s="12">
        <v>51500</v>
      </c>
      <c r="G70" s="14" t="s">
        <v>65</v>
      </c>
      <c r="H70" s="15">
        <v>121037</v>
      </c>
      <c r="I70" s="16"/>
    </row>
    <row r="71" spans="1:9" ht="30" customHeight="1">
      <c r="A71" s="12">
        <v>2449995</v>
      </c>
      <c r="B71" s="12">
        <v>2378636</v>
      </c>
      <c r="C71" s="13">
        <v>1865597</v>
      </c>
      <c r="E71" s="12">
        <v>390642</v>
      </c>
      <c r="F71" s="12">
        <v>2331996</v>
      </c>
      <c r="G71" s="14" t="s">
        <v>66</v>
      </c>
      <c r="H71" s="15">
        <v>121039</v>
      </c>
      <c r="I71" s="16"/>
    </row>
    <row r="72" spans="1:9" ht="30" customHeight="1">
      <c r="A72" s="12">
        <v>575604</v>
      </c>
      <c r="B72" s="12">
        <v>558839</v>
      </c>
      <c r="C72" s="13">
        <v>438305</v>
      </c>
      <c r="E72" s="12">
        <v>156219</v>
      </c>
      <c r="F72" s="12">
        <v>547881</v>
      </c>
      <c r="G72" s="14" t="s">
        <v>67</v>
      </c>
      <c r="H72" s="15">
        <v>121040</v>
      </c>
      <c r="I72" s="16"/>
    </row>
    <row r="73" spans="1:9" ht="30" customHeight="1">
      <c r="A73" s="12">
        <v>398858</v>
      </c>
      <c r="B73" s="12">
        <v>386160</v>
      </c>
      <c r="C73" s="13">
        <v>303959</v>
      </c>
      <c r="E73" s="12">
        <v>108723</v>
      </c>
      <c r="F73" s="12">
        <v>383846</v>
      </c>
      <c r="G73" s="14" t="s">
        <v>68</v>
      </c>
      <c r="H73" s="15">
        <v>121041</v>
      </c>
      <c r="I73" s="16"/>
    </row>
    <row r="74" spans="1:9" ht="30" customHeight="1">
      <c r="A74" s="12">
        <v>46962</v>
      </c>
      <c r="B74" s="12">
        <v>45594</v>
      </c>
      <c r="C74" s="13">
        <v>35760</v>
      </c>
      <c r="E74" s="12">
        <v>10933</v>
      </c>
      <c r="F74" s="12">
        <v>44700</v>
      </c>
      <c r="G74" s="14" t="s">
        <v>69</v>
      </c>
      <c r="H74" s="15">
        <v>121042</v>
      </c>
      <c r="I74" s="16"/>
    </row>
    <row r="75" spans="1:9" ht="30" customHeight="1">
      <c r="A75" s="12">
        <v>290000</v>
      </c>
      <c r="B75" s="12">
        <v>290000</v>
      </c>
      <c r="C75" s="13">
        <v>290000</v>
      </c>
      <c r="E75" s="12">
        <v>845313</v>
      </c>
      <c r="F75" s="12">
        <v>2602777</v>
      </c>
      <c r="G75" s="14" t="s">
        <v>70</v>
      </c>
      <c r="H75" s="15">
        <v>121043</v>
      </c>
      <c r="I75" s="16"/>
    </row>
    <row r="76" spans="1:9" ht="30" customHeight="1">
      <c r="A76" s="12">
        <v>125764</v>
      </c>
      <c r="B76" s="12">
        <v>119776</v>
      </c>
      <c r="C76" s="13">
        <v>114072</v>
      </c>
      <c r="E76" s="12">
        <v>0</v>
      </c>
      <c r="F76" s="12">
        <v>98693</v>
      </c>
      <c r="G76" s="14" t="s">
        <v>71</v>
      </c>
      <c r="H76" s="15">
        <v>121044</v>
      </c>
      <c r="I76" s="16"/>
    </row>
    <row r="77" spans="1:9" ht="30" customHeight="1">
      <c r="A77" s="12">
        <v>44596</v>
      </c>
      <c r="B77" s="12">
        <v>43298</v>
      </c>
      <c r="C77" s="13">
        <v>32473</v>
      </c>
      <c r="E77" s="12">
        <v>0</v>
      </c>
      <c r="F77" s="12">
        <v>38916</v>
      </c>
      <c r="G77" s="14" t="s">
        <v>72</v>
      </c>
      <c r="H77" s="15">
        <v>121046</v>
      </c>
      <c r="I77" s="16"/>
    </row>
    <row r="78" spans="1:9" ht="30" customHeight="1">
      <c r="A78" s="12">
        <v>10625292</v>
      </c>
      <c r="B78" s="12">
        <v>10285445</v>
      </c>
      <c r="C78" s="13">
        <v>8480390</v>
      </c>
      <c r="E78" s="12">
        <v>1856072</v>
      </c>
      <c r="F78" s="12">
        <v>12581878</v>
      </c>
      <c r="G78" s="14" t="s">
        <v>73</v>
      </c>
      <c r="H78" s="15">
        <v>121048</v>
      </c>
      <c r="I78" s="16"/>
    </row>
    <row r="79" spans="1:9" ht="30" customHeight="1">
      <c r="A79" s="12">
        <v>993310</v>
      </c>
      <c r="B79" s="12">
        <v>963886</v>
      </c>
      <c r="C79" s="13">
        <v>728055</v>
      </c>
      <c r="E79" s="12">
        <v>118980</v>
      </c>
      <c r="F79" s="12">
        <v>802345</v>
      </c>
      <c r="G79" s="14" t="s">
        <v>74</v>
      </c>
      <c r="H79" s="15">
        <v>121049</v>
      </c>
      <c r="I79" s="16"/>
    </row>
    <row r="80" spans="1:9" ht="30" customHeight="1">
      <c r="A80" s="12">
        <v>3328</v>
      </c>
      <c r="B80" s="12">
        <v>3025</v>
      </c>
      <c r="C80" s="13">
        <v>2750</v>
      </c>
      <c r="E80" s="12">
        <v>100</v>
      </c>
      <c r="F80" s="12">
        <v>1450</v>
      </c>
      <c r="G80" s="14" t="s">
        <v>75</v>
      </c>
      <c r="H80" s="15">
        <v>121051</v>
      </c>
      <c r="I80" s="16"/>
    </row>
    <row r="81" spans="1:9" ht="30" customHeight="1">
      <c r="A81" s="12">
        <v>0</v>
      </c>
      <c r="B81" s="12">
        <v>0</v>
      </c>
      <c r="C81" s="13">
        <v>0</v>
      </c>
      <c r="E81" s="12">
        <v>3339000</v>
      </c>
      <c r="F81" s="12">
        <v>2074500</v>
      </c>
      <c r="G81" s="14" t="s">
        <v>76</v>
      </c>
      <c r="H81" s="15">
        <v>121053</v>
      </c>
      <c r="I81" s="16"/>
    </row>
    <row r="82" spans="1:9" ht="30" customHeight="1">
      <c r="A82" s="12">
        <v>525972</v>
      </c>
      <c r="B82" s="12">
        <v>520764</v>
      </c>
      <c r="C82" s="13">
        <v>535712</v>
      </c>
      <c r="E82" s="12">
        <v>402064</v>
      </c>
      <c r="F82" s="12">
        <v>584668</v>
      </c>
      <c r="G82" s="14" t="s">
        <v>77</v>
      </c>
      <c r="H82" s="15">
        <v>121055</v>
      </c>
      <c r="I82" s="16"/>
    </row>
    <row r="83" spans="1:9" ht="30" customHeight="1">
      <c r="A83" s="12">
        <v>22079245</v>
      </c>
      <c r="B83" s="12">
        <v>20869085</v>
      </c>
      <c r="C83" s="13">
        <v>19735651</v>
      </c>
      <c r="E83" s="12">
        <v>2656386</v>
      </c>
      <c r="F83" s="12">
        <v>17717759</v>
      </c>
      <c r="G83" s="14" t="s">
        <v>78</v>
      </c>
      <c r="H83" s="15">
        <v>121056</v>
      </c>
      <c r="I83" s="16"/>
    </row>
    <row r="84" spans="1:9" ht="30" customHeight="1">
      <c r="A84" s="12">
        <v>18070336</v>
      </c>
      <c r="B84" s="12">
        <v>16266932</v>
      </c>
      <c r="C84" s="13">
        <v>14754937</v>
      </c>
      <c r="E84" s="12">
        <v>1559023</v>
      </c>
      <c r="F84" s="12">
        <v>17811516</v>
      </c>
      <c r="G84" s="14" t="s">
        <v>79</v>
      </c>
      <c r="H84" s="15">
        <v>121057</v>
      </c>
      <c r="I84" s="16"/>
    </row>
    <row r="85" spans="1:9" ht="30" customHeight="1">
      <c r="A85" s="12">
        <v>16902415</v>
      </c>
      <c r="B85" s="12">
        <v>16342355</v>
      </c>
      <c r="C85" s="13">
        <v>14595754</v>
      </c>
      <c r="E85" s="12">
        <v>402771</v>
      </c>
      <c r="F85" s="12">
        <v>18026057</v>
      </c>
      <c r="G85" s="14" t="s">
        <v>80</v>
      </c>
      <c r="H85" s="15">
        <v>121058</v>
      </c>
      <c r="I85" s="16"/>
    </row>
    <row r="86" spans="1:9" ht="30" customHeight="1">
      <c r="A86" s="12">
        <v>9360189</v>
      </c>
      <c r="B86" s="12">
        <v>8903927</v>
      </c>
      <c r="C86" s="13">
        <v>8473484</v>
      </c>
      <c r="E86" s="12">
        <v>3814481</v>
      </c>
      <c r="F86" s="12">
        <v>7270585</v>
      </c>
      <c r="G86" s="14" t="s">
        <v>81</v>
      </c>
      <c r="H86" s="15">
        <v>121059</v>
      </c>
      <c r="I86" s="16"/>
    </row>
    <row r="87" spans="1:9" ht="30" customHeight="1">
      <c r="A87" s="12">
        <v>5555110</v>
      </c>
      <c r="B87" s="12">
        <v>5269334</v>
      </c>
      <c r="C87" s="13">
        <v>5008487</v>
      </c>
      <c r="E87" s="12">
        <v>989326</v>
      </c>
      <c r="F87" s="12">
        <v>2683871</v>
      </c>
      <c r="G87" s="14" t="s">
        <v>82</v>
      </c>
      <c r="H87" s="15">
        <v>121060</v>
      </c>
      <c r="I87" s="16"/>
    </row>
    <row r="88" spans="1:9" ht="30" customHeight="1">
      <c r="A88" s="12">
        <v>853591</v>
      </c>
      <c r="B88" s="12">
        <v>811447</v>
      </c>
      <c r="C88" s="13">
        <v>771443</v>
      </c>
      <c r="E88" s="12">
        <v>237865</v>
      </c>
      <c r="F88" s="12">
        <v>662126</v>
      </c>
      <c r="G88" s="14" t="s">
        <v>83</v>
      </c>
      <c r="H88" s="15">
        <v>121061</v>
      </c>
      <c r="I88" s="16"/>
    </row>
    <row r="89" spans="1:9" ht="30" customHeight="1">
      <c r="A89" s="12">
        <v>638311</v>
      </c>
      <c r="B89" s="12">
        <v>601517</v>
      </c>
      <c r="C89" s="13">
        <v>567060</v>
      </c>
      <c r="E89" s="12">
        <v>156423</v>
      </c>
      <c r="F89" s="12">
        <v>524931</v>
      </c>
      <c r="G89" s="14" t="s">
        <v>84</v>
      </c>
      <c r="H89" s="15">
        <v>121062</v>
      </c>
      <c r="I89" s="16"/>
    </row>
    <row r="90" spans="1:9" ht="30" customHeight="1">
      <c r="A90" s="12">
        <v>4585188</v>
      </c>
      <c r="B90" s="12">
        <v>4352487</v>
      </c>
      <c r="C90" s="13">
        <v>4143310</v>
      </c>
      <c r="E90" s="12">
        <v>674594</v>
      </c>
      <c r="F90" s="12">
        <v>1194960</v>
      </c>
      <c r="G90" s="14" t="s">
        <v>85</v>
      </c>
      <c r="H90" s="15">
        <v>121063</v>
      </c>
      <c r="I90" s="16"/>
    </row>
    <row r="91" spans="1:9" ht="30" customHeight="1">
      <c r="A91" s="12">
        <v>43135201</v>
      </c>
      <c r="B91" s="12">
        <v>40913254</v>
      </c>
      <c r="C91" s="13">
        <v>38813149</v>
      </c>
      <c r="E91" s="12">
        <v>15277712</v>
      </c>
      <c r="F91" s="12">
        <v>19272735</v>
      </c>
      <c r="G91" s="14" t="s">
        <v>86</v>
      </c>
      <c r="H91" s="15">
        <v>121064</v>
      </c>
      <c r="I91" s="16"/>
    </row>
    <row r="92" spans="1:9" ht="30" customHeight="1">
      <c r="A92" s="12">
        <v>36037</v>
      </c>
      <c r="B92" s="12">
        <v>32901</v>
      </c>
      <c r="C92" s="13">
        <v>30044</v>
      </c>
      <c r="E92" s="12">
        <v>2667</v>
      </c>
      <c r="F92" s="12">
        <v>64554</v>
      </c>
      <c r="G92" s="14" t="s">
        <v>87</v>
      </c>
      <c r="H92" s="15">
        <v>121065</v>
      </c>
      <c r="I92" s="16"/>
    </row>
    <row r="93" spans="1:9" ht="30" customHeight="1">
      <c r="A93" s="12">
        <v>12611554</v>
      </c>
      <c r="B93" s="12">
        <v>11890199</v>
      </c>
      <c r="C93" s="13">
        <v>11240639</v>
      </c>
      <c r="E93" s="12">
        <v>1363773</v>
      </c>
      <c r="F93" s="12">
        <v>7004378</v>
      </c>
      <c r="G93" s="14" t="s">
        <v>88</v>
      </c>
      <c r="H93" s="15">
        <v>121066</v>
      </c>
      <c r="I93" s="16"/>
    </row>
    <row r="94" spans="1:9" ht="30" customHeight="1">
      <c r="A94" s="12">
        <v>6677787</v>
      </c>
      <c r="B94" s="12">
        <v>6331353</v>
      </c>
      <c r="C94" s="13">
        <v>6027607</v>
      </c>
      <c r="E94" s="12">
        <v>47880</v>
      </c>
      <c r="F94" s="12">
        <v>272643</v>
      </c>
      <c r="G94" s="14" t="s">
        <v>89</v>
      </c>
      <c r="H94" s="15">
        <v>121067</v>
      </c>
      <c r="I94" s="16"/>
    </row>
    <row r="95" spans="1:9" ht="30" customHeight="1">
      <c r="A95" s="12">
        <v>1026288</v>
      </c>
      <c r="B95" s="12">
        <v>971643</v>
      </c>
      <c r="C95" s="13">
        <v>923604</v>
      </c>
      <c r="E95" s="12">
        <v>28527</v>
      </c>
      <c r="F95" s="12">
        <v>85248</v>
      </c>
      <c r="G95" s="14" t="s">
        <v>90</v>
      </c>
      <c r="H95" s="15">
        <v>121068</v>
      </c>
      <c r="I95" s="16"/>
    </row>
    <row r="96" spans="1:9" ht="30" customHeight="1">
      <c r="A96" s="12">
        <v>4412</v>
      </c>
      <c r="B96" s="12">
        <v>4345</v>
      </c>
      <c r="C96" s="13">
        <v>4281</v>
      </c>
      <c r="E96" s="12">
        <v>3000</v>
      </c>
      <c r="F96" s="12">
        <v>13430</v>
      </c>
      <c r="G96" s="14" t="s">
        <v>91</v>
      </c>
      <c r="H96" s="15">
        <v>121069</v>
      </c>
      <c r="I96" s="16"/>
    </row>
    <row r="97" spans="1:9" ht="30" customHeight="1">
      <c r="A97" s="12">
        <v>0</v>
      </c>
      <c r="B97" s="12">
        <v>0</v>
      </c>
      <c r="C97" s="13">
        <v>0</v>
      </c>
      <c r="E97" s="12">
        <v>0</v>
      </c>
      <c r="F97" s="12">
        <v>50</v>
      </c>
      <c r="G97" s="14" t="s">
        <v>92</v>
      </c>
      <c r="H97" s="15">
        <v>121071</v>
      </c>
      <c r="I97" s="16"/>
    </row>
    <row r="98" spans="1:9" ht="30" customHeight="1">
      <c r="A98" s="12">
        <v>835287</v>
      </c>
      <c r="B98" s="12">
        <v>792177</v>
      </c>
      <c r="C98" s="13">
        <v>754454</v>
      </c>
      <c r="E98" s="12">
        <v>0</v>
      </c>
      <c r="F98" s="12">
        <v>0</v>
      </c>
      <c r="G98" s="14" t="s">
        <v>93</v>
      </c>
      <c r="H98" s="15">
        <v>121072</v>
      </c>
      <c r="I98" s="16"/>
    </row>
    <row r="99" spans="1:9" ht="30" customHeight="1">
      <c r="A99" s="12">
        <v>6988132</v>
      </c>
      <c r="B99" s="12">
        <v>4659300</v>
      </c>
      <c r="C99" s="13">
        <v>3106345</v>
      </c>
      <c r="E99" s="12">
        <v>2070027</v>
      </c>
      <c r="F99" s="12">
        <v>7888759</v>
      </c>
      <c r="G99" s="14" t="s">
        <v>94</v>
      </c>
      <c r="H99" s="15">
        <v>121073</v>
      </c>
      <c r="I99" s="16"/>
    </row>
    <row r="100" spans="1:9" ht="30" customHeight="1">
      <c r="A100" s="12">
        <v>1531588</v>
      </c>
      <c r="B100" s="12">
        <v>1504545</v>
      </c>
      <c r="C100" s="13">
        <v>1345625</v>
      </c>
      <c r="E100" s="12">
        <v>295051</v>
      </c>
      <c r="F100" s="12">
        <v>1723093</v>
      </c>
      <c r="G100" s="14" t="s">
        <v>95</v>
      </c>
      <c r="H100" s="15">
        <v>121074</v>
      </c>
      <c r="I100" s="16"/>
    </row>
    <row r="101" spans="1:9" ht="30" customHeight="1">
      <c r="A101" s="12">
        <v>3772464</v>
      </c>
      <c r="B101" s="12">
        <v>3488063</v>
      </c>
      <c r="C101" s="13">
        <v>3113232</v>
      </c>
      <c r="E101" s="12">
        <v>1757063</v>
      </c>
      <c r="F101" s="12">
        <v>4161411</v>
      </c>
      <c r="G101" s="14" t="s">
        <v>96</v>
      </c>
      <c r="H101" s="15">
        <v>121075</v>
      </c>
      <c r="I101" s="16"/>
    </row>
    <row r="102" spans="1:9" ht="30" customHeight="1">
      <c r="A102" s="12">
        <v>303308258</v>
      </c>
      <c r="B102" s="12">
        <v>229305427</v>
      </c>
      <c r="C102" s="13">
        <v>348089424</v>
      </c>
      <c r="E102" s="12">
        <v>244284813</v>
      </c>
      <c r="F102" s="12">
        <v>337227230</v>
      </c>
      <c r="G102" s="14" t="s">
        <v>97</v>
      </c>
      <c r="H102" s="15">
        <v>121076</v>
      </c>
      <c r="I102" s="16"/>
    </row>
    <row r="103" spans="1:9" ht="30" customHeight="1">
      <c r="A103" s="12">
        <v>4993995</v>
      </c>
      <c r="B103" s="12">
        <v>4756186</v>
      </c>
      <c r="C103" s="13">
        <v>4529701</v>
      </c>
      <c r="E103" s="12">
        <v>1929091</v>
      </c>
      <c r="F103" s="12">
        <v>5622044</v>
      </c>
      <c r="G103" s="14" t="s">
        <v>98</v>
      </c>
      <c r="H103" s="15">
        <v>121077</v>
      </c>
      <c r="I103" s="16"/>
    </row>
    <row r="104" spans="1:9" ht="30" customHeight="1">
      <c r="A104" s="12">
        <v>0</v>
      </c>
      <c r="B104" s="12">
        <v>0</v>
      </c>
      <c r="C104" s="13">
        <v>0</v>
      </c>
      <c r="E104" s="12">
        <v>408000</v>
      </c>
      <c r="F104" s="12">
        <v>30610</v>
      </c>
      <c r="G104" s="14" t="s">
        <v>99</v>
      </c>
      <c r="H104" s="15">
        <v>121078</v>
      </c>
      <c r="I104" s="16"/>
    </row>
    <row r="105" spans="1:9" ht="30" customHeight="1">
      <c r="A105" s="12">
        <v>0</v>
      </c>
      <c r="B105" s="12">
        <v>0</v>
      </c>
      <c r="C105" s="13">
        <v>0</v>
      </c>
      <c r="E105" s="12">
        <v>2935</v>
      </c>
      <c r="F105" s="12">
        <v>8559097</v>
      </c>
      <c r="G105" s="14" t="s">
        <v>100</v>
      </c>
      <c r="H105" s="15">
        <v>121079</v>
      </c>
      <c r="I105" s="16"/>
    </row>
    <row r="106" spans="1:9" ht="30" customHeight="1">
      <c r="A106" s="12">
        <v>5801</v>
      </c>
      <c r="B106" s="12">
        <v>5743</v>
      </c>
      <c r="C106" s="13">
        <v>5686</v>
      </c>
      <c r="E106" s="12">
        <v>0</v>
      </c>
      <c r="F106" s="12">
        <v>61340</v>
      </c>
      <c r="G106" s="14" t="s">
        <v>101</v>
      </c>
      <c r="H106" s="15">
        <v>121080</v>
      </c>
      <c r="I106" s="16"/>
    </row>
    <row r="107" spans="1:9" ht="30" customHeight="1">
      <c r="A107" s="12">
        <v>1316454</v>
      </c>
      <c r="B107" s="12">
        <v>1271851</v>
      </c>
      <c r="C107" s="13">
        <v>1229373</v>
      </c>
      <c r="E107" s="12">
        <v>395247</v>
      </c>
      <c r="F107" s="12">
        <v>1464302</v>
      </c>
      <c r="G107" s="14" t="s">
        <v>102</v>
      </c>
      <c r="H107" s="15">
        <v>121081</v>
      </c>
      <c r="I107" s="16"/>
    </row>
    <row r="108" spans="1:9" ht="30" customHeight="1">
      <c r="A108" s="12">
        <v>2200</v>
      </c>
      <c r="B108" s="12">
        <v>2200</v>
      </c>
      <c r="C108" s="13">
        <v>2200</v>
      </c>
      <c r="E108" s="12">
        <v>5200</v>
      </c>
      <c r="F108" s="12">
        <v>6200</v>
      </c>
      <c r="G108" s="14" t="s">
        <v>103</v>
      </c>
      <c r="H108" s="15">
        <v>121085</v>
      </c>
      <c r="I108" s="16"/>
    </row>
    <row r="109" spans="1:9" ht="30" customHeight="1">
      <c r="A109" s="12">
        <v>400</v>
      </c>
      <c r="B109" s="12">
        <v>400</v>
      </c>
      <c r="C109" s="13">
        <v>400</v>
      </c>
      <c r="E109" s="12">
        <v>600</v>
      </c>
      <c r="F109" s="12">
        <v>1000</v>
      </c>
      <c r="G109" s="14" t="s">
        <v>104</v>
      </c>
      <c r="H109" s="15">
        <v>121086</v>
      </c>
      <c r="I109" s="16"/>
    </row>
    <row r="110" spans="1:9" ht="30" customHeight="1">
      <c r="A110" s="12">
        <v>1211373</v>
      </c>
      <c r="B110" s="12">
        <v>1223610</v>
      </c>
      <c r="C110" s="13">
        <v>1235969</v>
      </c>
      <c r="E110" s="12">
        <v>1282907</v>
      </c>
      <c r="F110" s="12">
        <v>1957300</v>
      </c>
      <c r="G110" s="14" t="s">
        <v>105</v>
      </c>
      <c r="H110" s="15">
        <v>121088</v>
      </c>
      <c r="I110" s="16"/>
    </row>
    <row r="111" spans="1:9" ht="30" customHeight="1">
      <c r="A111" s="12">
        <v>2757600</v>
      </c>
      <c r="B111" s="12">
        <v>2757600</v>
      </c>
      <c r="C111" s="13">
        <v>2757600</v>
      </c>
      <c r="E111" s="12">
        <v>2088669</v>
      </c>
      <c r="F111" s="12">
        <v>1719140</v>
      </c>
      <c r="G111" s="14" t="s">
        <v>106</v>
      </c>
      <c r="H111" s="15">
        <v>121089</v>
      </c>
      <c r="I111" s="16"/>
    </row>
    <row r="112" spans="1:9" ht="30" customHeight="1">
      <c r="A112" s="12">
        <v>6454034</v>
      </c>
      <c r="B112" s="12">
        <v>6146699</v>
      </c>
      <c r="C112" s="13">
        <v>5853999</v>
      </c>
      <c r="E112" s="12">
        <v>2178815</v>
      </c>
      <c r="F112" s="12">
        <v>6363240</v>
      </c>
      <c r="G112" s="14" t="s">
        <v>107</v>
      </c>
      <c r="H112" s="15">
        <v>121090</v>
      </c>
      <c r="I112" s="16"/>
    </row>
    <row r="113" spans="1:9" ht="30" customHeight="1">
      <c r="A113" s="12">
        <v>0</v>
      </c>
      <c r="B113" s="12">
        <v>0</v>
      </c>
      <c r="C113" s="13">
        <v>0</v>
      </c>
      <c r="E113" s="12">
        <v>153730016</v>
      </c>
      <c r="F113" s="12">
        <v>306800000</v>
      </c>
      <c r="G113" s="14" t="s">
        <v>108</v>
      </c>
      <c r="H113" s="15">
        <v>121092</v>
      </c>
      <c r="I113" s="16"/>
    </row>
    <row r="114" spans="1:9" ht="30" customHeight="1">
      <c r="A114" s="12">
        <v>0</v>
      </c>
      <c r="B114" s="12">
        <v>0</v>
      </c>
      <c r="C114" s="13">
        <v>0</v>
      </c>
      <c r="E114" s="12">
        <v>0</v>
      </c>
      <c r="F114" s="12">
        <v>33813250</v>
      </c>
      <c r="G114" s="14" t="s">
        <v>109</v>
      </c>
      <c r="H114" s="15">
        <v>121093</v>
      </c>
      <c r="I114" s="16"/>
    </row>
    <row r="115" spans="1:9" ht="30" customHeight="1">
      <c r="A115" s="12">
        <v>719588751</v>
      </c>
      <c r="B115" s="12">
        <v>574697369</v>
      </c>
      <c r="C115" s="13">
        <v>309810830</v>
      </c>
      <c r="E115" s="12">
        <v>270370351</v>
      </c>
      <c r="F115" s="12">
        <v>733697545</v>
      </c>
      <c r="G115" s="14" t="s">
        <v>110</v>
      </c>
      <c r="H115" s="15">
        <v>121094</v>
      </c>
      <c r="I115" s="16"/>
    </row>
    <row r="116" spans="1:9" ht="30" customHeight="1">
      <c r="A116" s="12">
        <v>0</v>
      </c>
      <c r="B116" s="12">
        <v>0</v>
      </c>
      <c r="C116" s="13">
        <v>0</v>
      </c>
      <c r="E116" s="12">
        <v>16625630</v>
      </c>
      <c r="F116" s="12">
        <v>43975220</v>
      </c>
      <c r="G116" s="14" t="s">
        <v>111</v>
      </c>
      <c r="H116" s="15">
        <v>121095</v>
      </c>
      <c r="I116" s="16"/>
    </row>
    <row r="117" spans="1:9" ht="30" customHeight="1">
      <c r="A117" s="12">
        <v>0</v>
      </c>
      <c r="B117" s="12">
        <v>0</v>
      </c>
      <c r="C117" s="13">
        <v>0</v>
      </c>
      <c r="E117" s="12">
        <v>0</v>
      </c>
      <c r="F117" s="12">
        <v>4596000</v>
      </c>
      <c r="G117" s="14" t="s">
        <v>112</v>
      </c>
      <c r="H117" s="15">
        <v>121096</v>
      </c>
      <c r="I117" s="16"/>
    </row>
    <row r="118" spans="1:9" ht="30" customHeight="1">
      <c r="A118" s="12">
        <v>42654</v>
      </c>
      <c r="B118" s="12">
        <v>40623</v>
      </c>
      <c r="C118" s="13">
        <v>38688</v>
      </c>
      <c r="E118" s="12">
        <v>36846</v>
      </c>
      <c r="F118" s="12">
        <v>15180</v>
      </c>
      <c r="G118" s="14" t="s">
        <v>113</v>
      </c>
      <c r="H118" s="15">
        <v>121098</v>
      </c>
      <c r="I118" s="16"/>
    </row>
    <row r="119" spans="1:9" ht="30" customHeight="1">
      <c r="A119" s="12">
        <v>5298581</v>
      </c>
      <c r="B119" s="12">
        <v>4816891</v>
      </c>
      <c r="C119" s="13">
        <v>4248171</v>
      </c>
      <c r="E119" s="12">
        <v>1730659</v>
      </c>
      <c r="F119" s="12">
        <v>4057428</v>
      </c>
      <c r="G119" s="14" t="s">
        <v>114</v>
      </c>
      <c r="H119" s="15">
        <v>121099</v>
      </c>
      <c r="I119" s="16"/>
    </row>
    <row r="120" spans="1:9" ht="30" customHeight="1">
      <c r="A120" s="12">
        <v>34655</v>
      </c>
      <c r="B120" s="12">
        <v>31505</v>
      </c>
      <c r="C120" s="13">
        <v>28641</v>
      </c>
      <c r="E120" s="12">
        <v>19933</v>
      </c>
      <c r="F120" s="12">
        <v>35045</v>
      </c>
      <c r="G120" s="14" t="s">
        <v>115</v>
      </c>
      <c r="H120" s="15">
        <v>121100</v>
      </c>
      <c r="I120" s="16"/>
    </row>
    <row r="121" spans="1:9" ht="30" customHeight="1">
      <c r="A121" s="12">
        <v>3367382</v>
      </c>
      <c r="B121" s="12">
        <v>3207030</v>
      </c>
      <c r="C121" s="13">
        <v>3054315</v>
      </c>
      <c r="E121" s="12">
        <v>2990300</v>
      </c>
      <c r="F121" s="12">
        <v>2908871</v>
      </c>
      <c r="G121" s="14" t="s">
        <v>116</v>
      </c>
      <c r="H121" s="15">
        <v>121101</v>
      </c>
      <c r="I121" s="16"/>
    </row>
    <row r="122" spans="1:9" ht="30" customHeight="1">
      <c r="A122" s="12">
        <v>262600000</v>
      </c>
      <c r="B122" s="12">
        <v>243040000</v>
      </c>
      <c r="C122" s="13">
        <v>157066667</v>
      </c>
      <c r="E122" s="12">
        <v>0</v>
      </c>
      <c r="F122" s="12">
        <v>0</v>
      </c>
      <c r="G122" s="14" t="s">
        <v>117</v>
      </c>
      <c r="H122" s="15">
        <v>121105</v>
      </c>
      <c r="I122" s="16"/>
    </row>
    <row r="123" spans="1:9" ht="30" customHeight="1">
      <c r="A123" s="12">
        <v>375997017</v>
      </c>
      <c r="B123" s="12">
        <v>368624526</v>
      </c>
      <c r="C123" s="13">
        <v>258455126</v>
      </c>
      <c r="E123" s="12">
        <v>43163569</v>
      </c>
      <c r="F123" s="12">
        <v>0</v>
      </c>
      <c r="G123" s="47" t="s">
        <v>118</v>
      </c>
      <c r="H123" s="48">
        <v>121106</v>
      </c>
      <c r="I123" s="49"/>
    </row>
    <row r="124" spans="1:9" ht="30" customHeight="1">
      <c r="A124" s="50">
        <v>167101209</v>
      </c>
      <c r="B124" s="50">
        <v>166292700</v>
      </c>
      <c r="C124" s="51">
        <v>91421933</v>
      </c>
      <c r="E124" s="50">
        <v>4720651</v>
      </c>
      <c r="F124" s="50">
        <v>31682339</v>
      </c>
      <c r="G124" s="52" t="s">
        <v>119</v>
      </c>
      <c r="H124" s="53">
        <v>121999</v>
      </c>
      <c r="I124" s="54"/>
    </row>
    <row r="125" spans="1:9" ht="30" customHeight="1">
      <c r="A125" s="40">
        <f>SUM(A126:A153)</f>
        <v>723123164</v>
      </c>
      <c r="B125" s="41">
        <f>SUM(B126:B153)</f>
        <v>708163826</v>
      </c>
      <c r="C125" s="42">
        <f>SUM(C126:C153)</f>
        <v>679546389</v>
      </c>
      <c r="E125" s="40">
        <f>SUM(E126:E153)</f>
        <v>234246783</v>
      </c>
      <c r="F125" s="41">
        <f>SUM(F126:F153)</f>
        <v>413421794</v>
      </c>
      <c r="G125" s="43" t="s">
        <v>120</v>
      </c>
      <c r="H125" s="44">
        <v>123</v>
      </c>
      <c r="I125" s="44"/>
    </row>
    <row r="126" spans="1:9" ht="30" customHeight="1">
      <c r="A126" s="7">
        <v>2709411</v>
      </c>
      <c r="B126" s="7">
        <v>2758292</v>
      </c>
      <c r="C126" s="8">
        <v>2457889</v>
      </c>
      <c r="E126" s="7">
        <v>1229948</v>
      </c>
      <c r="F126" s="7">
        <v>3819268</v>
      </c>
      <c r="G126" s="9" t="s">
        <v>121</v>
      </c>
      <c r="H126" s="10">
        <v>123001</v>
      </c>
      <c r="I126" s="11"/>
    </row>
    <row r="127" spans="1:9" ht="30" customHeight="1">
      <c r="A127" s="12">
        <v>359481</v>
      </c>
      <c r="B127" s="12">
        <v>338747</v>
      </c>
      <c r="C127" s="13">
        <v>304039</v>
      </c>
      <c r="E127" s="12">
        <v>204887</v>
      </c>
      <c r="F127" s="12">
        <v>454000</v>
      </c>
      <c r="G127" s="14" t="s">
        <v>122</v>
      </c>
      <c r="H127" s="15">
        <v>123002</v>
      </c>
      <c r="I127" s="16"/>
    </row>
    <row r="128" spans="1:9" ht="30" customHeight="1">
      <c r="A128" s="12">
        <v>385875</v>
      </c>
      <c r="B128" s="12">
        <v>385875</v>
      </c>
      <c r="C128" s="13">
        <v>385875</v>
      </c>
      <c r="E128" s="12">
        <v>222500</v>
      </c>
      <c r="F128" s="12">
        <v>647000</v>
      </c>
      <c r="G128" s="14" t="s">
        <v>123</v>
      </c>
      <c r="H128" s="15">
        <v>123004</v>
      </c>
      <c r="I128" s="16"/>
    </row>
    <row r="129" spans="1:9" ht="30" customHeight="1">
      <c r="A129" s="12">
        <v>19500</v>
      </c>
      <c r="B129" s="12">
        <v>19300</v>
      </c>
      <c r="C129" s="13">
        <v>22000</v>
      </c>
      <c r="E129" s="12">
        <v>9720</v>
      </c>
      <c r="F129" s="12">
        <v>35205</v>
      </c>
      <c r="G129" s="14" t="s">
        <v>124</v>
      </c>
      <c r="H129" s="15">
        <v>123005</v>
      </c>
      <c r="I129" s="16"/>
    </row>
    <row r="130" spans="1:9" ht="30" customHeight="1">
      <c r="A130" s="12">
        <v>118750</v>
      </c>
      <c r="B130" s="12">
        <v>89531</v>
      </c>
      <c r="C130" s="13">
        <v>76875</v>
      </c>
      <c r="E130" s="12">
        <v>80000</v>
      </c>
      <c r="F130" s="12">
        <v>165000</v>
      </c>
      <c r="G130" s="14" t="s">
        <v>125</v>
      </c>
      <c r="H130" s="15">
        <v>123007</v>
      </c>
      <c r="I130" s="16"/>
    </row>
    <row r="131" spans="1:9" ht="30" customHeight="1">
      <c r="A131" s="12">
        <v>1900</v>
      </c>
      <c r="B131" s="12">
        <v>1900</v>
      </c>
      <c r="C131" s="13">
        <v>1900</v>
      </c>
      <c r="E131" s="12">
        <v>1900</v>
      </c>
      <c r="F131" s="12">
        <v>15400</v>
      </c>
      <c r="G131" s="14" t="s">
        <v>126</v>
      </c>
      <c r="H131" s="15">
        <v>123008</v>
      </c>
      <c r="I131" s="16"/>
    </row>
    <row r="132" spans="1:9" ht="30" customHeight="1">
      <c r="A132" s="12">
        <v>3900</v>
      </c>
      <c r="B132" s="12">
        <v>3900</v>
      </c>
      <c r="C132" s="13">
        <v>3900</v>
      </c>
      <c r="E132" s="12">
        <v>1600</v>
      </c>
      <c r="F132" s="12">
        <v>3900</v>
      </c>
      <c r="G132" s="14" t="s">
        <v>127</v>
      </c>
      <c r="H132" s="15">
        <v>123009</v>
      </c>
      <c r="I132" s="16"/>
    </row>
    <row r="133" spans="1:9" ht="30" customHeight="1">
      <c r="A133" s="12">
        <v>6570131</v>
      </c>
      <c r="B133" s="12">
        <v>6257267</v>
      </c>
      <c r="C133" s="13">
        <v>5959302</v>
      </c>
      <c r="E133" s="12">
        <v>1983864</v>
      </c>
      <c r="F133" s="12">
        <v>5687776</v>
      </c>
      <c r="G133" s="14" t="s">
        <v>128</v>
      </c>
      <c r="H133" s="15">
        <v>123013</v>
      </c>
      <c r="I133" s="16"/>
    </row>
    <row r="134" spans="1:9" ht="30" customHeight="1">
      <c r="A134" s="12">
        <v>100728820</v>
      </c>
      <c r="B134" s="12">
        <v>102367984</v>
      </c>
      <c r="C134" s="13">
        <v>102696882</v>
      </c>
      <c r="E134" s="12">
        <v>94129648</v>
      </c>
      <c r="F134" s="12">
        <v>107437273</v>
      </c>
      <c r="G134" s="14" t="s">
        <v>129</v>
      </c>
      <c r="H134" s="15">
        <v>123014</v>
      </c>
      <c r="I134" s="16"/>
    </row>
    <row r="135" spans="1:9" ht="30" customHeight="1">
      <c r="A135" s="12">
        <v>41000</v>
      </c>
      <c r="B135" s="12">
        <v>41000</v>
      </c>
      <c r="C135" s="13">
        <v>41000</v>
      </c>
      <c r="E135" s="12">
        <v>7000</v>
      </c>
      <c r="F135" s="12">
        <v>41000</v>
      </c>
      <c r="G135" s="14" t="s">
        <v>130</v>
      </c>
      <c r="H135" s="15">
        <v>123015</v>
      </c>
      <c r="I135" s="16"/>
    </row>
    <row r="136" spans="1:9" ht="30" customHeight="1">
      <c r="A136" s="12">
        <v>535207193</v>
      </c>
      <c r="B136" s="12">
        <v>521324313</v>
      </c>
      <c r="C136" s="13">
        <v>506231417</v>
      </c>
      <c r="E136" s="12">
        <v>104794650</v>
      </c>
      <c r="F136" s="12">
        <v>230319013</v>
      </c>
      <c r="G136" s="14" t="s">
        <v>131</v>
      </c>
      <c r="H136" s="15">
        <v>123016</v>
      </c>
      <c r="I136" s="16"/>
    </row>
    <row r="137" spans="1:9" ht="30" customHeight="1">
      <c r="A137" s="12">
        <v>2818150</v>
      </c>
      <c r="B137" s="12">
        <v>2738908</v>
      </c>
      <c r="C137" s="13">
        <v>2618844</v>
      </c>
      <c r="E137" s="12">
        <v>999424</v>
      </c>
      <c r="F137" s="12">
        <v>2506280</v>
      </c>
      <c r="G137" s="14" t="s">
        <v>132</v>
      </c>
      <c r="H137" s="15">
        <v>123017</v>
      </c>
      <c r="I137" s="16"/>
    </row>
    <row r="138" spans="1:9" ht="30" customHeight="1">
      <c r="A138" s="12">
        <v>49059</v>
      </c>
      <c r="B138" s="12">
        <v>47630</v>
      </c>
      <c r="C138" s="13">
        <v>45465</v>
      </c>
      <c r="E138" s="12">
        <v>15348</v>
      </c>
      <c r="F138" s="12">
        <v>43300</v>
      </c>
      <c r="G138" s="14" t="s">
        <v>133</v>
      </c>
      <c r="H138" s="15">
        <v>123018</v>
      </c>
      <c r="I138" s="16"/>
    </row>
    <row r="139" spans="1:9" ht="30" customHeight="1">
      <c r="A139" s="12">
        <v>452142</v>
      </c>
      <c r="B139" s="12">
        <v>452142</v>
      </c>
      <c r="C139" s="13">
        <v>452142</v>
      </c>
      <c r="E139" s="12">
        <v>942957</v>
      </c>
      <c r="F139" s="12">
        <v>468180</v>
      </c>
      <c r="G139" s="14" t="s">
        <v>134</v>
      </c>
      <c r="H139" s="15">
        <v>123019</v>
      </c>
      <c r="I139" s="16"/>
    </row>
    <row r="140" spans="1:9" ht="30" customHeight="1">
      <c r="A140" s="12">
        <v>571209</v>
      </c>
      <c r="B140" s="12">
        <v>554572</v>
      </c>
      <c r="C140" s="13">
        <v>434958</v>
      </c>
      <c r="E140" s="12">
        <v>4621</v>
      </c>
      <c r="F140" s="12">
        <v>543698</v>
      </c>
      <c r="G140" s="14" t="s">
        <v>135</v>
      </c>
      <c r="H140" s="15">
        <v>123020</v>
      </c>
      <c r="I140" s="16"/>
    </row>
    <row r="141" spans="1:9" ht="30" customHeight="1">
      <c r="A141" s="12">
        <v>0</v>
      </c>
      <c r="B141" s="12">
        <v>0</v>
      </c>
      <c r="C141" s="13">
        <v>0</v>
      </c>
      <c r="E141" s="12">
        <v>25</v>
      </c>
      <c r="F141" s="12">
        <v>77006</v>
      </c>
      <c r="G141" s="14" t="s">
        <v>136</v>
      </c>
      <c r="H141" s="15">
        <v>123021</v>
      </c>
      <c r="I141" s="16"/>
    </row>
    <row r="142" spans="1:9" ht="30" customHeight="1">
      <c r="A142" s="12">
        <v>0</v>
      </c>
      <c r="B142" s="12">
        <v>0</v>
      </c>
      <c r="C142" s="13">
        <v>0</v>
      </c>
      <c r="E142" s="12">
        <v>0</v>
      </c>
      <c r="F142" s="12">
        <v>73365</v>
      </c>
      <c r="G142" s="14" t="s">
        <v>137</v>
      </c>
      <c r="H142" s="15">
        <v>123022</v>
      </c>
      <c r="I142" s="16"/>
    </row>
    <row r="143" spans="1:9" ht="30" customHeight="1">
      <c r="A143" s="12">
        <v>1361945</v>
      </c>
      <c r="B143" s="12">
        <v>1322277</v>
      </c>
      <c r="C143" s="13">
        <v>961656</v>
      </c>
      <c r="E143" s="12">
        <v>600720</v>
      </c>
      <c r="F143" s="12">
        <v>4520941</v>
      </c>
      <c r="G143" s="14" t="s">
        <v>138</v>
      </c>
      <c r="H143" s="15">
        <v>123025</v>
      </c>
      <c r="I143" s="16"/>
    </row>
    <row r="144" spans="1:9" ht="30" customHeight="1">
      <c r="A144" s="12">
        <v>7061581</v>
      </c>
      <c r="B144" s="12">
        <v>6725316</v>
      </c>
      <c r="C144" s="13">
        <v>6405062</v>
      </c>
      <c r="E144" s="12">
        <v>6341646</v>
      </c>
      <c r="F144" s="12">
        <v>3677130</v>
      </c>
      <c r="G144" s="14" t="s">
        <v>139</v>
      </c>
      <c r="H144" s="15">
        <v>123026</v>
      </c>
      <c r="I144" s="16"/>
    </row>
    <row r="145" spans="1:9" ht="30" customHeight="1">
      <c r="A145" s="12">
        <v>35548</v>
      </c>
      <c r="B145" s="12">
        <v>34513</v>
      </c>
      <c r="C145" s="13">
        <v>25100</v>
      </c>
      <c r="E145" s="12">
        <v>9522</v>
      </c>
      <c r="F145" s="12">
        <v>31375</v>
      </c>
      <c r="G145" s="14" t="s">
        <v>140</v>
      </c>
      <c r="H145" s="15">
        <v>123027</v>
      </c>
      <c r="I145" s="16"/>
    </row>
    <row r="146" spans="1:9" ht="30" customHeight="1">
      <c r="A146" s="12">
        <v>31203</v>
      </c>
      <c r="B146" s="12">
        <v>30294</v>
      </c>
      <c r="C146" s="13">
        <v>22032</v>
      </c>
      <c r="E146" s="12">
        <v>6084</v>
      </c>
      <c r="F146" s="12">
        <v>27540</v>
      </c>
      <c r="G146" s="14" t="s">
        <v>141</v>
      </c>
      <c r="H146" s="15">
        <v>123029</v>
      </c>
      <c r="I146" s="16"/>
    </row>
    <row r="147" spans="1:9" ht="30" customHeight="1">
      <c r="A147" s="12">
        <v>4000</v>
      </c>
      <c r="B147" s="12">
        <v>4000</v>
      </c>
      <c r="C147" s="13">
        <v>4000</v>
      </c>
      <c r="E147" s="12">
        <v>4000</v>
      </c>
      <c r="F147" s="12">
        <v>40000</v>
      </c>
      <c r="G147" s="14" t="s">
        <v>142</v>
      </c>
      <c r="H147" s="15">
        <v>123030</v>
      </c>
      <c r="I147" s="16"/>
    </row>
    <row r="148" spans="1:9" ht="30" customHeight="1">
      <c r="A148" s="12">
        <v>2892312</v>
      </c>
      <c r="B148" s="12">
        <v>2835600</v>
      </c>
      <c r="C148" s="13">
        <v>2780000</v>
      </c>
      <c r="E148" s="12">
        <v>777667</v>
      </c>
      <c r="F148" s="12">
        <v>1490529</v>
      </c>
      <c r="G148" s="14" t="s">
        <v>143</v>
      </c>
      <c r="H148" s="15">
        <v>123031</v>
      </c>
      <c r="I148" s="16"/>
    </row>
    <row r="149" spans="1:9" ht="30" customHeight="1">
      <c r="A149" s="12">
        <v>52885616</v>
      </c>
      <c r="B149" s="12">
        <v>51345258</v>
      </c>
      <c r="C149" s="13">
        <v>39496353</v>
      </c>
      <c r="E149" s="12">
        <v>16076170</v>
      </c>
      <c r="F149" s="12">
        <v>35905775</v>
      </c>
      <c r="G149" s="14" t="s">
        <v>144</v>
      </c>
      <c r="H149" s="15">
        <v>123032</v>
      </c>
      <c r="I149" s="16"/>
    </row>
    <row r="150" spans="1:9" ht="30" customHeight="1">
      <c r="A150" s="12">
        <v>5213364</v>
      </c>
      <c r="B150" s="12">
        <v>4965109</v>
      </c>
      <c r="C150" s="13">
        <v>4728675</v>
      </c>
      <c r="E150" s="12">
        <v>1216000</v>
      </c>
      <c r="F150" s="12">
        <v>4503500</v>
      </c>
      <c r="G150" s="14" t="s">
        <v>145</v>
      </c>
      <c r="H150" s="15">
        <v>123033</v>
      </c>
      <c r="I150" s="16"/>
    </row>
    <row r="151" spans="1:9" ht="30" customHeight="1">
      <c r="A151" s="12">
        <v>1329002</v>
      </c>
      <c r="B151" s="12">
        <v>1329002</v>
      </c>
      <c r="C151" s="13">
        <v>1329002</v>
      </c>
      <c r="E151" s="12">
        <v>1312597</v>
      </c>
      <c r="F151" s="12">
        <v>1515800</v>
      </c>
      <c r="G151" s="14" t="s">
        <v>146</v>
      </c>
      <c r="H151" s="15">
        <v>123034</v>
      </c>
      <c r="I151" s="16"/>
    </row>
    <row r="152" spans="1:9" ht="30" customHeight="1">
      <c r="A152" s="12">
        <v>17500</v>
      </c>
      <c r="B152" s="12">
        <v>17500</v>
      </c>
      <c r="C152" s="13">
        <v>17500</v>
      </c>
      <c r="E152" s="12">
        <v>17500</v>
      </c>
      <c r="F152" s="12">
        <v>70000</v>
      </c>
      <c r="G152" s="14" t="s">
        <v>147</v>
      </c>
      <c r="H152" s="15">
        <v>123035</v>
      </c>
      <c r="I152" s="16"/>
    </row>
    <row r="153" spans="1:9" ht="30" customHeight="1">
      <c r="A153" s="12">
        <v>2254572</v>
      </c>
      <c r="B153" s="12">
        <v>2173596</v>
      </c>
      <c r="C153" s="13">
        <v>2044521</v>
      </c>
      <c r="E153" s="12">
        <v>3256785</v>
      </c>
      <c r="F153" s="12">
        <v>9302540</v>
      </c>
      <c r="G153" s="14" t="s">
        <v>148</v>
      </c>
      <c r="H153" s="15">
        <v>123999</v>
      </c>
      <c r="I153" s="16"/>
    </row>
    <row r="154" spans="1:9" ht="30" customHeight="1">
      <c r="A154" s="40">
        <f>SUM(A155:A164)</f>
        <v>48777533</v>
      </c>
      <c r="B154" s="41">
        <f>SUM(B155:B164)</f>
        <v>47331474</v>
      </c>
      <c r="C154" s="42">
        <f>SUM(C155:C164)</f>
        <v>45558362</v>
      </c>
      <c r="E154" s="40">
        <f>SUM(E155:E164)</f>
        <v>12621110</v>
      </c>
      <c r="F154" s="41">
        <f>SUM(F155:F164)</f>
        <v>57136991</v>
      </c>
      <c r="G154" s="43" t="s">
        <v>149</v>
      </c>
      <c r="H154" s="44">
        <v>124</v>
      </c>
      <c r="I154" s="44"/>
    </row>
    <row r="155" spans="1:9" ht="30" customHeight="1">
      <c r="A155" s="7">
        <v>201762</v>
      </c>
      <c r="B155" s="7">
        <v>191246</v>
      </c>
      <c r="C155" s="8">
        <v>180894</v>
      </c>
      <c r="E155" s="7">
        <v>58692</v>
      </c>
      <c r="F155" s="7">
        <v>353723</v>
      </c>
      <c r="G155" s="9" t="s">
        <v>150</v>
      </c>
      <c r="H155" s="10">
        <v>124001</v>
      </c>
      <c r="I155" s="11"/>
    </row>
    <row r="156" spans="1:9" ht="30" customHeight="1">
      <c r="A156" s="12">
        <v>7450</v>
      </c>
      <c r="B156" s="12">
        <v>7450</v>
      </c>
      <c r="C156" s="13">
        <v>7450</v>
      </c>
      <c r="E156" s="12">
        <v>50</v>
      </c>
      <c r="F156" s="12">
        <v>7450</v>
      </c>
      <c r="G156" s="14" t="s">
        <v>151</v>
      </c>
      <c r="H156" s="15">
        <v>124002</v>
      </c>
      <c r="I156" s="16"/>
    </row>
    <row r="157" spans="1:9" ht="30" customHeight="1">
      <c r="A157" s="12">
        <v>87473</v>
      </c>
      <c r="B157" s="12">
        <v>84926</v>
      </c>
      <c r="C157" s="13">
        <v>46323</v>
      </c>
      <c r="E157" s="12">
        <v>9378</v>
      </c>
      <c r="F157" s="12">
        <v>83045</v>
      </c>
      <c r="G157" s="14" t="s">
        <v>152</v>
      </c>
      <c r="H157" s="15">
        <v>124003</v>
      </c>
      <c r="I157" s="16"/>
    </row>
    <row r="158" spans="1:9" ht="30" customHeight="1">
      <c r="A158" s="12">
        <v>236447</v>
      </c>
      <c r="B158" s="12">
        <v>228083</v>
      </c>
      <c r="C158" s="13">
        <v>191680</v>
      </c>
      <c r="E158" s="12">
        <v>48888</v>
      </c>
      <c r="F158" s="12">
        <v>239671</v>
      </c>
      <c r="G158" s="14" t="s">
        <v>153</v>
      </c>
      <c r="H158" s="15">
        <v>124004</v>
      </c>
      <c r="I158" s="16"/>
    </row>
    <row r="159" spans="1:9" ht="30" customHeight="1">
      <c r="A159" s="12">
        <v>0</v>
      </c>
      <c r="B159" s="12">
        <v>0</v>
      </c>
      <c r="C159" s="13">
        <v>0</v>
      </c>
      <c r="E159" s="12">
        <v>0</v>
      </c>
      <c r="F159" s="12">
        <v>110</v>
      </c>
      <c r="G159" s="14" t="s">
        <v>154</v>
      </c>
      <c r="H159" s="15">
        <v>124005</v>
      </c>
      <c r="I159" s="16"/>
    </row>
    <row r="160" spans="1:9" ht="30" customHeight="1">
      <c r="A160" s="12">
        <v>17229</v>
      </c>
      <c r="B160" s="12">
        <v>16409</v>
      </c>
      <c r="C160" s="13">
        <v>15627</v>
      </c>
      <c r="E160" s="12">
        <v>6264</v>
      </c>
      <c r="F160" s="12">
        <v>9800</v>
      </c>
      <c r="G160" s="14" t="s">
        <v>155</v>
      </c>
      <c r="H160" s="15">
        <v>124006</v>
      </c>
      <c r="I160" s="16"/>
    </row>
    <row r="161" spans="1:9" ht="30" customHeight="1">
      <c r="A161" s="12">
        <v>45488586</v>
      </c>
      <c r="B161" s="12">
        <v>44163676</v>
      </c>
      <c r="C161" s="13">
        <v>42877355</v>
      </c>
      <c r="E161" s="12">
        <v>12284200</v>
      </c>
      <c r="F161" s="12">
        <v>52233450</v>
      </c>
      <c r="G161" s="14" t="s">
        <v>156</v>
      </c>
      <c r="H161" s="15">
        <v>124007</v>
      </c>
      <c r="I161" s="16"/>
    </row>
    <row r="162" spans="1:9" ht="30" customHeight="1">
      <c r="A162" s="12">
        <v>0</v>
      </c>
      <c r="B162" s="12">
        <v>0</v>
      </c>
      <c r="C162" s="13">
        <v>0</v>
      </c>
      <c r="E162" s="12">
        <v>0</v>
      </c>
      <c r="F162" s="12">
        <v>1000</v>
      </c>
      <c r="G162" s="14" t="s">
        <v>157</v>
      </c>
      <c r="H162" s="15">
        <v>124008</v>
      </c>
      <c r="I162" s="16"/>
    </row>
    <row r="163" spans="1:9" ht="30" customHeight="1">
      <c r="A163" s="12">
        <v>193843</v>
      </c>
      <c r="B163" s="12">
        <v>176221</v>
      </c>
      <c r="C163" s="13">
        <v>160201</v>
      </c>
      <c r="E163" s="12">
        <v>44146</v>
      </c>
      <c r="F163" s="12">
        <v>164565</v>
      </c>
      <c r="G163" s="14" t="s">
        <v>158</v>
      </c>
      <c r="H163" s="15">
        <v>124010</v>
      </c>
      <c r="I163" s="16"/>
    </row>
    <row r="164" spans="1:9" ht="30" customHeight="1">
      <c r="A164" s="12">
        <v>2544743</v>
      </c>
      <c r="B164" s="12">
        <v>2463463</v>
      </c>
      <c r="C164" s="13">
        <v>2078832</v>
      </c>
      <c r="E164" s="12">
        <v>169492</v>
      </c>
      <c r="F164" s="12">
        <v>4044177</v>
      </c>
      <c r="G164" s="14" t="s">
        <v>159</v>
      </c>
      <c r="H164" s="15">
        <v>124999</v>
      </c>
      <c r="I164" s="16"/>
    </row>
    <row r="165" spans="1:9" ht="30" customHeight="1">
      <c r="A165" s="40">
        <f>SUM(A166:A175)</f>
        <v>2296013965</v>
      </c>
      <c r="B165" s="41">
        <f t="shared" ref="B165:C165" si="14">SUM(B166:B175)</f>
        <v>2123721809</v>
      </c>
      <c r="C165" s="42">
        <f t="shared" si="14"/>
        <v>2677033387</v>
      </c>
      <c r="E165" s="40">
        <f>SUM(E166:E175)</f>
        <v>534389407</v>
      </c>
      <c r="F165" s="41">
        <f>SUM(F166:F175)</f>
        <v>1875441958</v>
      </c>
      <c r="G165" s="43" t="s">
        <v>160</v>
      </c>
      <c r="H165" s="44">
        <v>125</v>
      </c>
      <c r="I165" s="44"/>
    </row>
    <row r="166" spans="1:9" ht="30" customHeight="1">
      <c r="A166" s="7">
        <v>5833445</v>
      </c>
      <c r="B166" s="7">
        <v>5034354</v>
      </c>
      <c r="C166" s="8">
        <v>6750384</v>
      </c>
      <c r="E166" s="7">
        <v>3407455</v>
      </c>
      <c r="F166" s="7">
        <v>9841034</v>
      </c>
      <c r="G166" s="9" t="s">
        <v>161</v>
      </c>
      <c r="H166" s="10">
        <v>125001</v>
      </c>
      <c r="I166" s="11"/>
    </row>
    <row r="167" spans="1:9" ht="30" customHeight="1">
      <c r="A167" s="12">
        <v>48321475</v>
      </c>
      <c r="B167" s="12">
        <v>50639335</v>
      </c>
      <c r="C167" s="13">
        <v>49908178</v>
      </c>
      <c r="E167" s="12">
        <v>29033116</v>
      </c>
      <c r="F167" s="12">
        <v>54521015</v>
      </c>
      <c r="G167" s="14" t="s">
        <v>162</v>
      </c>
      <c r="H167" s="15">
        <v>125002</v>
      </c>
      <c r="I167" s="16"/>
    </row>
    <row r="168" spans="1:9" ht="30" customHeight="1">
      <c r="A168" s="12">
        <v>1539083807</v>
      </c>
      <c r="B168" s="12">
        <v>1368074496</v>
      </c>
      <c r="C168" s="13">
        <v>1897665391</v>
      </c>
      <c r="E168" s="12">
        <v>442886875</v>
      </c>
      <c r="F168" s="12">
        <v>1654216366</v>
      </c>
      <c r="G168" s="14" t="s">
        <v>163</v>
      </c>
      <c r="H168" s="15">
        <v>125003</v>
      </c>
      <c r="I168" s="16"/>
    </row>
    <row r="169" spans="1:9" ht="30" customHeight="1">
      <c r="A169" s="12">
        <v>89849552</v>
      </c>
      <c r="B169" s="12">
        <v>85307845</v>
      </c>
      <c r="C169" s="13">
        <v>85106659</v>
      </c>
      <c r="E169" s="12">
        <v>42924112</v>
      </c>
      <c r="F169" s="12">
        <v>96189228</v>
      </c>
      <c r="G169" s="14" t="s">
        <v>164</v>
      </c>
      <c r="H169" s="15">
        <v>125004</v>
      </c>
      <c r="I169" s="16"/>
    </row>
    <row r="170" spans="1:9" ht="30" customHeight="1">
      <c r="A170" s="12">
        <v>6551427</v>
      </c>
      <c r="B170" s="12">
        <v>6138366</v>
      </c>
      <c r="C170" s="13">
        <v>6340543</v>
      </c>
      <c r="E170" s="12">
        <v>5578614</v>
      </c>
      <c r="F170" s="12">
        <v>9427030</v>
      </c>
      <c r="G170" s="14" t="s">
        <v>165</v>
      </c>
      <c r="H170" s="15">
        <v>125005</v>
      </c>
      <c r="I170" s="16"/>
    </row>
    <row r="171" spans="1:9" ht="30" customHeight="1">
      <c r="A171" s="12">
        <v>0</v>
      </c>
      <c r="B171" s="12">
        <v>0</v>
      </c>
      <c r="C171" s="13">
        <v>0</v>
      </c>
      <c r="E171" s="12">
        <v>0</v>
      </c>
      <c r="F171" s="12">
        <v>200</v>
      </c>
      <c r="G171" s="14" t="s">
        <v>166</v>
      </c>
      <c r="H171" s="15">
        <v>125006</v>
      </c>
      <c r="I171" s="16"/>
    </row>
    <row r="172" spans="1:9" ht="30" customHeight="1">
      <c r="A172" s="12">
        <v>12091026</v>
      </c>
      <c r="B172" s="12">
        <v>15088281</v>
      </c>
      <c r="C172" s="13">
        <v>14626395</v>
      </c>
      <c r="E172" s="12">
        <v>6558401</v>
      </c>
      <c r="F172" s="12">
        <v>15507927</v>
      </c>
      <c r="G172" s="14" t="s">
        <v>167</v>
      </c>
      <c r="H172" s="15">
        <v>125008</v>
      </c>
      <c r="I172" s="16"/>
    </row>
    <row r="173" spans="1:9" ht="30" customHeight="1">
      <c r="A173" s="12">
        <v>60000</v>
      </c>
      <c r="B173" s="12">
        <v>60000</v>
      </c>
      <c r="C173" s="13">
        <v>30000</v>
      </c>
      <c r="E173" s="12">
        <v>10000</v>
      </c>
      <c r="F173" s="12">
        <v>54000</v>
      </c>
      <c r="G173" s="14" t="s">
        <v>168</v>
      </c>
      <c r="H173" s="15">
        <v>125009</v>
      </c>
      <c r="I173" s="16"/>
    </row>
    <row r="174" spans="1:9" ht="30" customHeight="1">
      <c r="A174" s="12">
        <v>362437650</v>
      </c>
      <c r="B174" s="12">
        <v>361613885</v>
      </c>
      <c r="C174" s="13">
        <v>462025767</v>
      </c>
      <c r="E174" s="12">
        <v>3933798</v>
      </c>
      <c r="F174" s="12">
        <v>34822119</v>
      </c>
      <c r="G174" s="14" t="s">
        <v>169</v>
      </c>
      <c r="H174" s="15">
        <v>125012</v>
      </c>
      <c r="I174" s="16"/>
    </row>
    <row r="175" spans="1:9" ht="30" customHeight="1">
      <c r="A175" s="12">
        <v>231785583</v>
      </c>
      <c r="B175" s="12">
        <v>231765247</v>
      </c>
      <c r="C175" s="13">
        <v>154580070</v>
      </c>
      <c r="E175" s="12">
        <v>57036</v>
      </c>
      <c r="F175" s="12">
        <v>863039</v>
      </c>
      <c r="G175" s="14" t="s">
        <v>170</v>
      </c>
      <c r="H175" s="15">
        <v>125999</v>
      </c>
      <c r="I175" s="16"/>
    </row>
    <row r="176" spans="1:9" ht="30" customHeight="1">
      <c r="A176" s="40">
        <f>SUM(A177:A183)</f>
        <v>32422589</v>
      </c>
      <c r="B176" s="41">
        <f t="shared" ref="B176:C176" si="15">SUM(B177:B183)</f>
        <v>33165955</v>
      </c>
      <c r="C176" s="42">
        <f t="shared" si="15"/>
        <v>43870617</v>
      </c>
      <c r="E176" s="40">
        <f>SUM(E177:E183)</f>
        <v>102537860</v>
      </c>
      <c r="F176" s="41">
        <f>SUM(F177:F183)</f>
        <v>235341049</v>
      </c>
      <c r="G176" s="43" t="s">
        <v>171</v>
      </c>
      <c r="H176" s="44">
        <v>126</v>
      </c>
      <c r="I176" s="44"/>
    </row>
    <row r="177" spans="1:9" ht="30" customHeight="1">
      <c r="A177" s="7">
        <v>6243957</v>
      </c>
      <c r="B177" s="7">
        <v>7152520</v>
      </c>
      <c r="C177" s="8">
        <v>14094919</v>
      </c>
      <c r="E177" s="7">
        <v>44047634</v>
      </c>
      <c r="F177" s="7">
        <v>118575207</v>
      </c>
      <c r="G177" s="9" t="s">
        <v>172</v>
      </c>
      <c r="H177" s="10">
        <v>126001</v>
      </c>
      <c r="I177" s="11"/>
    </row>
    <row r="178" spans="1:9" ht="30" customHeight="1">
      <c r="A178" s="12">
        <v>9650780</v>
      </c>
      <c r="B178" s="12">
        <v>9476592</v>
      </c>
      <c r="C178" s="13">
        <v>10625314</v>
      </c>
      <c r="E178" s="12">
        <v>17126368</v>
      </c>
      <c r="F178" s="12">
        <v>36292251</v>
      </c>
      <c r="G178" s="14" t="s">
        <v>173</v>
      </c>
      <c r="H178" s="15">
        <v>126002</v>
      </c>
      <c r="I178" s="16"/>
    </row>
    <row r="179" spans="1:9" ht="30" customHeight="1">
      <c r="A179" s="12">
        <v>1435594</v>
      </c>
      <c r="B179" s="12">
        <v>1503501</v>
      </c>
      <c r="C179" s="13">
        <v>1929533</v>
      </c>
      <c r="E179" s="12">
        <v>7373824</v>
      </c>
      <c r="F179" s="12">
        <v>24350194</v>
      </c>
      <c r="G179" s="14" t="s">
        <v>174</v>
      </c>
      <c r="H179" s="15">
        <v>126003</v>
      </c>
      <c r="I179" s="16"/>
    </row>
    <row r="180" spans="1:9" ht="30" customHeight="1">
      <c r="A180" s="12">
        <v>10673977</v>
      </c>
      <c r="B180" s="12">
        <v>10180507</v>
      </c>
      <c r="C180" s="13">
        <v>8780197</v>
      </c>
      <c r="E180" s="12">
        <v>5211600</v>
      </c>
      <c r="F180" s="12">
        <v>10563403</v>
      </c>
      <c r="G180" s="14" t="s">
        <v>175</v>
      </c>
      <c r="H180" s="15">
        <v>126004</v>
      </c>
      <c r="I180" s="16"/>
    </row>
    <row r="181" spans="1:9" ht="30" customHeight="1">
      <c r="A181" s="12">
        <v>181847</v>
      </c>
      <c r="B181" s="12">
        <v>176550</v>
      </c>
      <c r="C181" s="13">
        <v>138470</v>
      </c>
      <c r="E181" s="12">
        <v>311189</v>
      </c>
      <c r="F181" s="12">
        <v>992574</v>
      </c>
      <c r="G181" s="14" t="s">
        <v>176</v>
      </c>
      <c r="H181" s="15">
        <v>126005</v>
      </c>
      <c r="I181" s="16"/>
    </row>
    <row r="182" spans="1:9" ht="30" customHeight="1">
      <c r="A182" s="12">
        <v>116978</v>
      </c>
      <c r="B182" s="12">
        <v>779851</v>
      </c>
      <c r="C182" s="13">
        <v>5199006</v>
      </c>
      <c r="E182" s="12">
        <v>27252235</v>
      </c>
      <c r="F182" s="12">
        <v>39398585</v>
      </c>
      <c r="G182" s="14" t="s">
        <v>177</v>
      </c>
      <c r="H182" s="15">
        <v>126006</v>
      </c>
      <c r="I182" s="16"/>
    </row>
    <row r="183" spans="1:9" ht="30" customHeight="1">
      <c r="A183" s="12">
        <v>4119456</v>
      </c>
      <c r="B183" s="12">
        <v>3896434</v>
      </c>
      <c r="C183" s="13">
        <v>3103178</v>
      </c>
      <c r="E183" s="12">
        <v>1215010</v>
      </c>
      <c r="F183" s="12">
        <v>5168835</v>
      </c>
      <c r="G183" s="14" t="s">
        <v>178</v>
      </c>
      <c r="H183" s="15">
        <v>126999</v>
      </c>
      <c r="I183" s="16"/>
    </row>
    <row r="184" spans="1:9" ht="30" customHeight="1">
      <c r="A184" s="40">
        <f>SUM(A185:A198)</f>
        <v>1590359022</v>
      </c>
      <c r="B184" s="41">
        <f>SUM(B185:B198)</f>
        <v>1274194039</v>
      </c>
      <c r="C184" s="42">
        <f>SUM(C185:C198)</f>
        <v>799350946</v>
      </c>
      <c r="E184" s="40">
        <f>SUM(E185:E198)</f>
        <v>630457101</v>
      </c>
      <c r="F184" s="41">
        <f>SUM(F185:F198)</f>
        <v>933063237</v>
      </c>
      <c r="G184" s="43" t="s">
        <v>179</v>
      </c>
      <c r="H184" s="44">
        <v>127</v>
      </c>
      <c r="I184" s="44"/>
    </row>
    <row r="185" spans="1:9" ht="30" customHeight="1">
      <c r="A185" s="7">
        <v>39219723</v>
      </c>
      <c r="B185" s="7">
        <v>39219723</v>
      </c>
      <c r="C185" s="8">
        <v>2926023</v>
      </c>
      <c r="E185" s="7">
        <v>27455639</v>
      </c>
      <c r="F185" s="7">
        <v>159401845</v>
      </c>
      <c r="G185" s="9" t="s">
        <v>180</v>
      </c>
      <c r="H185" s="10">
        <v>127001</v>
      </c>
      <c r="I185" s="11"/>
    </row>
    <row r="186" spans="1:9" ht="30" customHeight="1">
      <c r="A186" s="12">
        <v>40000000</v>
      </c>
      <c r="B186" s="12">
        <v>40000000</v>
      </c>
      <c r="C186" s="13">
        <v>40000000</v>
      </c>
      <c r="E186" s="12">
        <v>167074162</v>
      </c>
      <c r="F186" s="12">
        <v>150000000</v>
      </c>
      <c r="G186" s="14" t="s">
        <v>181</v>
      </c>
      <c r="H186" s="15">
        <v>127003</v>
      </c>
      <c r="I186" s="16"/>
    </row>
    <row r="187" spans="1:9" ht="30" customHeight="1">
      <c r="A187" s="12">
        <v>61209698</v>
      </c>
      <c r="B187" s="12">
        <v>38642365</v>
      </c>
      <c r="C187" s="13">
        <v>33632832</v>
      </c>
      <c r="E187" s="12">
        <v>0</v>
      </c>
      <c r="F187" s="12">
        <v>0</v>
      </c>
      <c r="G187" s="14" t="s">
        <v>182</v>
      </c>
      <c r="H187" s="15">
        <v>127007</v>
      </c>
      <c r="I187" s="16"/>
    </row>
    <row r="188" spans="1:9" ht="30" customHeight="1">
      <c r="A188" s="12">
        <v>668080206</v>
      </c>
      <c r="B188" s="12">
        <v>407550046</v>
      </c>
      <c r="C188" s="13">
        <v>0</v>
      </c>
      <c r="E188" s="12">
        <v>0</v>
      </c>
      <c r="F188" s="12">
        <v>75000000</v>
      </c>
      <c r="G188" s="14" t="s">
        <v>183</v>
      </c>
      <c r="H188" s="15">
        <v>127008</v>
      </c>
      <c r="I188" s="16"/>
    </row>
    <row r="189" spans="1:9" ht="30" customHeight="1">
      <c r="A189" s="12">
        <v>6048245</v>
      </c>
      <c r="B189" s="12">
        <v>4814727</v>
      </c>
      <c r="C189" s="13">
        <v>3742272</v>
      </c>
      <c r="E189" s="12">
        <v>0</v>
      </c>
      <c r="F189" s="12">
        <v>0</v>
      </c>
      <c r="G189" s="14" t="s">
        <v>184</v>
      </c>
      <c r="H189" s="15">
        <v>127009</v>
      </c>
      <c r="I189" s="16"/>
    </row>
    <row r="190" spans="1:9" ht="30" customHeight="1">
      <c r="A190" s="12">
        <v>365491811</v>
      </c>
      <c r="B190" s="12">
        <v>348093205</v>
      </c>
      <c r="C190" s="13">
        <v>265210267</v>
      </c>
      <c r="E190" s="12">
        <v>249713379</v>
      </c>
      <c r="F190" s="12">
        <v>320813064</v>
      </c>
      <c r="G190" s="14" t="s">
        <v>185</v>
      </c>
      <c r="H190" s="15">
        <v>127010</v>
      </c>
      <c r="I190" s="16"/>
    </row>
    <row r="191" spans="1:9" ht="30" customHeight="1">
      <c r="A191" s="12">
        <v>68877509</v>
      </c>
      <c r="B191" s="12">
        <v>62745354</v>
      </c>
      <c r="C191" s="13">
        <v>56717640</v>
      </c>
      <c r="E191" s="12">
        <v>54378422</v>
      </c>
      <c r="F191" s="12">
        <v>1695000</v>
      </c>
      <c r="G191" s="14" t="s">
        <v>186</v>
      </c>
      <c r="H191" s="15">
        <v>127011</v>
      </c>
      <c r="I191" s="16"/>
    </row>
    <row r="192" spans="1:9" ht="30" customHeight="1">
      <c r="A192" s="12">
        <v>25801174</v>
      </c>
      <c r="B192" s="12">
        <v>20640939</v>
      </c>
      <c r="C192" s="13">
        <v>15480127</v>
      </c>
      <c r="E192" s="12">
        <v>10320720</v>
      </c>
      <c r="F192" s="12">
        <v>0</v>
      </c>
      <c r="G192" s="14" t="s">
        <v>187</v>
      </c>
      <c r="H192" s="15">
        <v>127014</v>
      </c>
      <c r="I192" s="16"/>
    </row>
    <row r="193" spans="1:9" ht="30" customHeight="1">
      <c r="A193" s="12">
        <v>76600000</v>
      </c>
      <c r="B193" s="12">
        <v>71100000</v>
      </c>
      <c r="C193" s="13">
        <v>115781185</v>
      </c>
      <c r="E193" s="12">
        <v>0</v>
      </c>
      <c r="F193" s="12">
        <v>75077952</v>
      </c>
      <c r="G193" s="14" t="s">
        <v>188</v>
      </c>
      <c r="H193" s="15">
        <v>127018</v>
      </c>
      <c r="I193" s="16"/>
    </row>
    <row r="194" spans="1:9" ht="30" customHeight="1">
      <c r="A194" s="12">
        <v>21309085</v>
      </c>
      <c r="B194" s="12">
        <v>20294366</v>
      </c>
      <c r="C194" s="13">
        <v>19327968</v>
      </c>
      <c r="E194" s="12">
        <v>21475520</v>
      </c>
      <c r="F194" s="12">
        <v>19523200</v>
      </c>
      <c r="G194" s="14" t="s">
        <v>189</v>
      </c>
      <c r="H194" s="15">
        <v>127020</v>
      </c>
      <c r="I194" s="16"/>
    </row>
    <row r="195" spans="1:9" ht="30" customHeight="1">
      <c r="A195" s="12">
        <v>69642037</v>
      </c>
      <c r="B195" s="12">
        <v>92559382</v>
      </c>
      <c r="C195" s="13">
        <v>131936275</v>
      </c>
      <c r="E195" s="12">
        <v>99734023</v>
      </c>
      <c r="F195" s="12">
        <v>100000000</v>
      </c>
      <c r="G195" s="14" t="s">
        <v>190</v>
      </c>
      <c r="H195" s="15">
        <v>127021</v>
      </c>
      <c r="I195" s="16"/>
    </row>
    <row r="196" spans="1:9" ht="30" customHeight="1">
      <c r="A196" s="12">
        <v>147774693</v>
      </c>
      <c r="B196" s="12">
        <v>128243333</v>
      </c>
      <c r="C196" s="13">
        <v>114322503</v>
      </c>
      <c r="E196" s="12">
        <v>0</v>
      </c>
      <c r="F196" s="12">
        <v>5509675</v>
      </c>
      <c r="G196" s="55" t="s">
        <v>191</v>
      </c>
      <c r="H196" s="15">
        <v>127029</v>
      </c>
      <c r="I196" s="16"/>
    </row>
    <row r="197" spans="1:9" ht="30" customHeight="1">
      <c r="A197" s="12">
        <v>0</v>
      </c>
      <c r="B197" s="12">
        <v>0</v>
      </c>
      <c r="C197" s="13">
        <v>0</v>
      </c>
      <c r="E197" s="12">
        <v>0</v>
      </c>
      <c r="F197" s="12">
        <v>25779956</v>
      </c>
      <c r="G197" s="55" t="s">
        <v>192</v>
      </c>
      <c r="H197" s="15">
        <v>127030</v>
      </c>
      <c r="I197" s="16"/>
    </row>
    <row r="198" spans="1:9" ht="30" customHeight="1">
      <c r="A198" s="12">
        <v>304841</v>
      </c>
      <c r="B198" s="12">
        <v>290599</v>
      </c>
      <c r="C198" s="13">
        <v>273854</v>
      </c>
      <c r="E198" s="12">
        <v>305236</v>
      </c>
      <c r="F198" s="12">
        <v>262545</v>
      </c>
      <c r="G198" s="14" t="s">
        <v>193</v>
      </c>
      <c r="H198" s="15">
        <v>127999</v>
      </c>
      <c r="I198" s="16"/>
    </row>
    <row r="199" spans="1:9" ht="30" customHeight="1">
      <c r="A199" s="40">
        <f>SUM(A200:A211)</f>
        <v>434028404</v>
      </c>
      <c r="B199" s="41">
        <f>SUM(B200:B211)</f>
        <v>405841521</v>
      </c>
      <c r="C199" s="42">
        <f>SUM(C200:C211)</f>
        <v>102699912</v>
      </c>
      <c r="E199" s="40">
        <f>SUM(E200:E211)</f>
        <v>156020427</v>
      </c>
      <c r="F199" s="41">
        <f>SUM(F200:F211)</f>
        <v>333213773</v>
      </c>
      <c r="G199" s="43" t="s">
        <v>194</v>
      </c>
      <c r="H199" s="44">
        <v>129</v>
      </c>
      <c r="I199" s="44"/>
    </row>
    <row r="200" spans="1:9" ht="30" customHeight="1">
      <c r="A200" s="7">
        <v>334210</v>
      </c>
      <c r="B200" s="7">
        <v>324477</v>
      </c>
      <c r="C200" s="8">
        <v>252493</v>
      </c>
      <c r="E200" s="7">
        <v>22531</v>
      </c>
      <c r="F200" s="7">
        <v>5837757</v>
      </c>
      <c r="G200" s="9" t="s">
        <v>195</v>
      </c>
      <c r="H200" s="10">
        <v>129001</v>
      </c>
      <c r="I200" s="11"/>
    </row>
    <row r="201" spans="1:9" ht="30" customHeight="1">
      <c r="A201" s="12">
        <v>0</v>
      </c>
      <c r="B201" s="12">
        <v>0</v>
      </c>
      <c r="C201" s="13">
        <v>0</v>
      </c>
      <c r="E201" s="12">
        <v>0</v>
      </c>
      <c r="F201" s="12">
        <v>41977090</v>
      </c>
      <c r="G201" s="14" t="s">
        <v>196</v>
      </c>
      <c r="H201" s="15">
        <v>129002</v>
      </c>
      <c r="I201" s="16"/>
    </row>
    <row r="202" spans="1:9" ht="30" customHeight="1">
      <c r="A202" s="12">
        <v>613986</v>
      </c>
      <c r="B202" s="12">
        <v>591466</v>
      </c>
      <c r="C202" s="13">
        <v>439920</v>
      </c>
      <c r="E202" s="12">
        <v>78047</v>
      </c>
      <c r="F202" s="12">
        <v>642238</v>
      </c>
      <c r="G202" s="14" t="s">
        <v>197</v>
      </c>
      <c r="H202" s="15">
        <v>129003</v>
      </c>
      <c r="I202" s="16"/>
    </row>
    <row r="203" spans="1:9" ht="30" customHeight="1">
      <c r="A203" s="12">
        <v>332583213</v>
      </c>
      <c r="B203" s="12">
        <v>306120722</v>
      </c>
      <c r="C203" s="13">
        <v>12272195</v>
      </c>
      <c r="E203" s="12">
        <v>82366325</v>
      </c>
      <c r="F203" s="12">
        <v>84135863</v>
      </c>
      <c r="G203" s="14" t="s">
        <v>198</v>
      </c>
      <c r="H203" s="15">
        <v>129004</v>
      </c>
      <c r="I203" s="16"/>
    </row>
    <row r="204" spans="1:9" ht="30" customHeight="1">
      <c r="A204" s="12">
        <v>51672</v>
      </c>
      <c r="B204" s="12">
        <v>50168</v>
      </c>
      <c r="C204" s="13">
        <v>40883</v>
      </c>
      <c r="E204" s="12">
        <v>5290</v>
      </c>
      <c r="F204" s="12">
        <v>51303</v>
      </c>
      <c r="G204" s="14" t="s">
        <v>199</v>
      </c>
      <c r="H204" s="15">
        <v>129005</v>
      </c>
      <c r="I204" s="16"/>
    </row>
    <row r="205" spans="1:9" ht="30" customHeight="1">
      <c r="A205" s="12">
        <v>12174</v>
      </c>
      <c r="B205" s="12">
        <v>11820</v>
      </c>
      <c r="C205" s="13">
        <v>9270</v>
      </c>
      <c r="E205" s="12">
        <v>0</v>
      </c>
      <c r="F205" s="12">
        <v>12588</v>
      </c>
      <c r="G205" s="14" t="s">
        <v>200</v>
      </c>
      <c r="H205" s="15">
        <v>129006</v>
      </c>
      <c r="I205" s="16"/>
    </row>
    <row r="206" spans="1:9" ht="30" customHeight="1">
      <c r="A206" s="12">
        <v>53132088</v>
      </c>
      <c r="B206" s="12">
        <v>51910135</v>
      </c>
      <c r="C206" s="13">
        <v>43316108</v>
      </c>
      <c r="E206" s="12">
        <v>27605643</v>
      </c>
      <c r="F206" s="12">
        <v>115131376</v>
      </c>
      <c r="G206" s="14" t="s">
        <v>201</v>
      </c>
      <c r="H206" s="15">
        <v>129008</v>
      </c>
      <c r="I206" s="16"/>
    </row>
    <row r="207" spans="1:9" ht="30" customHeight="1">
      <c r="A207" s="12">
        <v>0</v>
      </c>
      <c r="B207" s="12">
        <v>0</v>
      </c>
      <c r="C207" s="13">
        <v>0</v>
      </c>
      <c r="E207" s="12">
        <v>0</v>
      </c>
      <c r="F207" s="12">
        <v>7900471</v>
      </c>
      <c r="G207" s="14" t="s">
        <v>202</v>
      </c>
      <c r="H207" s="15">
        <v>129010</v>
      </c>
      <c r="I207" s="16"/>
    </row>
    <row r="208" spans="1:9" ht="30" customHeight="1">
      <c r="A208" s="12">
        <v>47301061</v>
      </c>
      <c r="B208" s="12">
        <v>46832733</v>
      </c>
      <c r="C208" s="13">
        <v>46369043</v>
      </c>
      <c r="E208" s="12">
        <v>45909943</v>
      </c>
      <c r="F208" s="12">
        <v>70515177</v>
      </c>
      <c r="G208" s="14" t="s">
        <v>203</v>
      </c>
      <c r="H208" s="15">
        <v>129013</v>
      </c>
      <c r="I208" s="16"/>
    </row>
    <row r="209" spans="1:9" ht="30" customHeight="1">
      <c r="A209" s="12">
        <v>0</v>
      </c>
      <c r="B209" s="12">
        <v>0</v>
      </c>
      <c r="C209" s="13">
        <v>0</v>
      </c>
      <c r="E209" s="12">
        <v>50</v>
      </c>
      <c r="F209" s="12">
        <v>5698090</v>
      </c>
      <c r="G209" s="14" t="s">
        <v>204</v>
      </c>
      <c r="H209" s="15">
        <v>129014</v>
      </c>
      <c r="I209" s="16"/>
    </row>
    <row r="210" spans="1:9" ht="30" customHeight="1">
      <c r="A210" s="12">
        <v>0</v>
      </c>
      <c r="B210" s="12">
        <v>0</v>
      </c>
      <c r="C210" s="13">
        <v>0</v>
      </c>
      <c r="E210" s="12">
        <v>0</v>
      </c>
      <c r="F210" s="12">
        <v>45710</v>
      </c>
      <c r="G210" s="14" t="s">
        <v>205</v>
      </c>
      <c r="H210" s="15">
        <v>129998</v>
      </c>
      <c r="I210" s="16"/>
    </row>
    <row r="211" spans="1:9" ht="30" customHeight="1">
      <c r="A211" s="12">
        <v>0</v>
      </c>
      <c r="B211" s="12">
        <v>0</v>
      </c>
      <c r="C211" s="13">
        <v>0</v>
      </c>
      <c r="E211" s="12">
        <v>32598</v>
      </c>
      <c r="F211" s="12">
        <v>1266110</v>
      </c>
      <c r="G211" s="14" t="s">
        <v>206</v>
      </c>
      <c r="H211" s="15">
        <v>129999</v>
      </c>
      <c r="I211" s="16"/>
    </row>
    <row r="212" spans="1:9" ht="30" customHeight="1">
      <c r="A212" s="40">
        <f>SUM(A213:A214)</f>
        <v>236910</v>
      </c>
      <c r="B212" s="41">
        <f t="shared" ref="B212:C212" si="16">SUM(B213:B214)</f>
        <v>230010</v>
      </c>
      <c r="C212" s="42">
        <f t="shared" si="16"/>
        <v>167280</v>
      </c>
      <c r="E212" s="40">
        <f>SUM(E213:E214)</f>
        <v>312</v>
      </c>
      <c r="F212" s="41">
        <f>SUM(F213:F214)</f>
        <v>24740206</v>
      </c>
      <c r="G212" s="43" t="s">
        <v>207</v>
      </c>
      <c r="H212" s="44">
        <v>181</v>
      </c>
      <c r="I212" s="44"/>
    </row>
    <row r="213" spans="1:9" ht="30" customHeight="1">
      <c r="A213" s="7">
        <v>0</v>
      </c>
      <c r="B213" s="7">
        <v>0</v>
      </c>
      <c r="C213" s="8">
        <v>0</v>
      </c>
      <c r="E213" s="7">
        <v>312</v>
      </c>
      <c r="F213" s="7">
        <v>24531106</v>
      </c>
      <c r="G213" s="9" t="s">
        <v>208</v>
      </c>
      <c r="H213" s="10">
        <v>181003</v>
      </c>
      <c r="I213" s="11"/>
    </row>
    <row r="214" spans="1:9" ht="30" customHeight="1">
      <c r="A214" s="45">
        <v>236910</v>
      </c>
      <c r="B214" s="45">
        <v>230010</v>
      </c>
      <c r="C214" s="46">
        <v>167280</v>
      </c>
      <c r="E214" s="45">
        <v>0</v>
      </c>
      <c r="F214" s="45">
        <v>209100</v>
      </c>
      <c r="G214" s="47" t="s">
        <v>209</v>
      </c>
      <c r="H214" s="48">
        <v>181999</v>
      </c>
      <c r="I214" s="49"/>
    </row>
    <row r="215" spans="1:9" ht="30" customHeight="1">
      <c r="A215" s="26">
        <f>SUM(A216)</f>
        <v>15080737</v>
      </c>
      <c r="B215" s="27">
        <f t="shared" ref="B215:C215" si="17">SUM(B216)</f>
        <v>14960050</v>
      </c>
      <c r="C215" s="28">
        <f t="shared" si="17"/>
        <v>14801993</v>
      </c>
      <c r="E215" s="26">
        <f>SUM(E216)</f>
        <v>10607477</v>
      </c>
      <c r="F215" s="27">
        <f>SUM(F216)</f>
        <v>20574822</v>
      </c>
      <c r="G215" s="29" t="s">
        <v>7</v>
      </c>
      <c r="H215" s="30"/>
      <c r="I215" s="31"/>
    </row>
    <row r="216" spans="1:9" ht="30" customHeight="1">
      <c r="A216" s="32">
        <f>SUM(A217:A220)</f>
        <v>15080737</v>
      </c>
      <c r="B216" s="33">
        <f t="shared" ref="B216:C216" si="18">SUM(B217:B220)</f>
        <v>14960050</v>
      </c>
      <c r="C216" s="34">
        <f t="shared" si="18"/>
        <v>14801993</v>
      </c>
      <c r="E216" s="32">
        <f>SUM(E217:E220)</f>
        <v>10607477</v>
      </c>
      <c r="F216" s="33">
        <f>SUM(F217:F220)</f>
        <v>20574822</v>
      </c>
      <c r="G216" s="35" t="s">
        <v>210</v>
      </c>
      <c r="H216" s="36">
        <v>131</v>
      </c>
      <c r="I216" s="36"/>
    </row>
    <row r="217" spans="1:9" ht="30" customHeight="1">
      <c r="A217" s="7">
        <v>659321</v>
      </c>
      <c r="B217" s="7">
        <v>639517</v>
      </c>
      <c r="C217" s="8">
        <v>492055</v>
      </c>
      <c r="E217" s="7">
        <v>638402</v>
      </c>
      <c r="F217" s="7">
        <v>1430166</v>
      </c>
      <c r="G217" s="9" t="s">
        <v>211</v>
      </c>
      <c r="H217" s="10">
        <v>131001</v>
      </c>
      <c r="I217" s="11"/>
    </row>
    <row r="218" spans="1:9" ht="30" customHeight="1">
      <c r="A218" s="12">
        <v>479232</v>
      </c>
      <c r="B218" s="12">
        <v>452374</v>
      </c>
      <c r="C218" s="13">
        <v>509074</v>
      </c>
      <c r="E218" s="12">
        <v>402641</v>
      </c>
      <c r="F218" s="12">
        <v>615505</v>
      </c>
      <c r="G218" s="14" t="s">
        <v>212</v>
      </c>
      <c r="H218" s="15">
        <v>131002</v>
      </c>
      <c r="I218" s="16"/>
    </row>
    <row r="219" spans="1:9" ht="30" customHeight="1">
      <c r="A219" s="12">
        <v>13127911</v>
      </c>
      <c r="B219" s="12">
        <v>13127911</v>
      </c>
      <c r="C219" s="13">
        <v>13127911</v>
      </c>
      <c r="E219" s="12">
        <v>8810084</v>
      </c>
      <c r="F219" s="12">
        <v>17516711</v>
      </c>
      <c r="G219" s="14" t="s">
        <v>213</v>
      </c>
      <c r="H219" s="15">
        <v>131003</v>
      </c>
      <c r="I219" s="16"/>
    </row>
    <row r="220" spans="1:9" ht="30" customHeight="1">
      <c r="A220" s="45">
        <v>814273</v>
      </c>
      <c r="B220" s="45">
        <v>740248</v>
      </c>
      <c r="C220" s="46">
        <v>672953</v>
      </c>
      <c r="E220" s="45">
        <v>756350</v>
      </c>
      <c r="F220" s="45">
        <v>1012440</v>
      </c>
      <c r="G220" s="47" t="s">
        <v>214</v>
      </c>
      <c r="H220" s="48">
        <v>131004</v>
      </c>
      <c r="I220" s="49"/>
    </row>
    <row r="221" spans="1:9" ht="30" customHeight="1">
      <c r="A221" s="26">
        <f>SUM(A222,A226,A230)</f>
        <v>2150528558</v>
      </c>
      <c r="B221" s="27">
        <f t="shared" ref="B221:C221" si="19">SUM(B222,B226,B230)</f>
        <v>2243256040</v>
      </c>
      <c r="C221" s="28">
        <f t="shared" si="19"/>
        <v>2211503014</v>
      </c>
      <c r="E221" s="26">
        <f>SUM(E222,E226,E230)</f>
        <v>2124269386</v>
      </c>
      <c r="F221" s="27">
        <f>SUM(F222,F226,F230)</f>
        <v>1154886391</v>
      </c>
      <c r="G221" s="29" t="s">
        <v>8</v>
      </c>
      <c r="H221" s="30"/>
      <c r="I221" s="31"/>
    </row>
    <row r="222" spans="1:9" ht="30" customHeight="1">
      <c r="A222" s="32">
        <f>SUM(A223:A225)</f>
        <v>1568082604</v>
      </c>
      <c r="B222" s="33">
        <f t="shared" ref="B222:C222" si="20">SUM(B223:B225)</f>
        <v>1568393960</v>
      </c>
      <c r="C222" s="34">
        <f t="shared" si="20"/>
        <v>1573628527</v>
      </c>
      <c r="E222" s="32">
        <f>SUM(E223:E225)</f>
        <v>1553736063</v>
      </c>
      <c r="F222" s="33">
        <f>SUM(F223:F225)</f>
        <v>485045078</v>
      </c>
      <c r="G222" s="35" t="s">
        <v>215</v>
      </c>
      <c r="H222" s="36">
        <v>141</v>
      </c>
      <c r="I222" s="36"/>
    </row>
    <row r="223" spans="1:9" ht="30" customHeight="1">
      <c r="A223" s="7">
        <v>1562000000</v>
      </c>
      <c r="B223" s="7">
        <v>1562372325</v>
      </c>
      <c r="C223" s="8">
        <v>1567843328</v>
      </c>
      <c r="E223" s="7">
        <v>1163300000</v>
      </c>
      <c r="F223" s="7">
        <v>458206143</v>
      </c>
      <c r="G223" s="9" t="s">
        <v>216</v>
      </c>
      <c r="H223" s="10">
        <v>141001</v>
      </c>
      <c r="I223" s="56"/>
    </row>
    <row r="224" spans="1:9" ht="30" customHeight="1">
      <c r="A224" s="12">
        <v>6082604</v>
      </c>
      <c r="B224" s="12">
        <v>6021635</v>
      </c>
      <c r="C224" s="13">
        <v>5785199</v>
      </c>
      <c r="E224" s="12">
        <v>390392563</v>
      </c>
      <c r="F224" s="12">
        <v>23962000</v>
      </c>
      <c r="G224" s="14" t="s">
        <v>217</v>
      </c>
      <c r="H224" s="15">
        <v>141002</v>
      </c>
      <c r="I224" s="56"/>
    </row>
    <row r="225" spans="1:9" ht="30" customHeight="1">
      <c r="A225" s="12">
        <v>0</v>
      </c>
      <c r="B225" s="12">
        <v>0</v>
      </c>
      <c r="C225" s="13">
        <v>0</v>
      </c>
      <c r="E225" s="12">
        <v>43500</v>
      </c>
      <c r="F225" s="12">
        <v>2876935</v>
      </c>
      <c r="G225" s="14" t="s">
        <v>218</v>
      </c>
      <c r="H225" s="15">
        <v>141003</v>
      </c>
      <c r="I225" s="56"/>
    </row>
    <row r="226" spans="1:9" ht="30" customHeight="1">
      <c r="A226" s="40">
        <f>SUM(A227:A229)</f>
        <v>582445954</v>
      </c>
      <c r="B226" s="41">
        <f t="shared" ref="B226:C226" si="21">SUM(B227:B229)</f>
        <v>670529186</v>
      </c>
      <c r="C226" s="42">
        <f t="shared" si="21"/>
        <v>637874487</v>
      </c>
      <c r="E226" s="40">
        <f>SUM(E227:E229)</f>
        <v>570183125</v>
      </c>
      <c r="F226" s="41">
        <f>SUM(F227:F229)</f>
        <v>668487159</v>
      </c>
      <c r="G226" s="43" t="s">
        <v>219</v>
      </c>
      <c r="H226" s="44">
        <v>143</v>
      </c>
      <c r="I226" s="44"/>
    </row>
    <row r="227" spans="1:9" ht="30" customHeight="1">
      <c r="A227" s="7">
        <v>291897542</v>
      </c>
      <c r="B227" s="7">
        <v>190339760</v>
      </c>
      <c r="C227" s="8">
        <v>203833724</v>
      </c>
      <c r="E227" s="7">
        <v>80957358</v>
      </c>
      <c r="F227" s="7">
        <v>89769015</v>
      </c>
      <c r="G227" s="9" t="s">
        <v>220</v>
      </c>
      <c r="H227" s="10">
        <v>143001</v>
      </c>
      <c r="I227" s="11"/>
    </row>
    <row r="228" spans="1:9" ht="30" customHeight="1">
      <c r="A228" s="12">
        <v>290548412</v>
      </c>
      <c r="B228" s="12">
        <v>480189426</v>
      </c>
      <c r="C228" s="13">
        <v>434040763</v>
      </c>
      <c r="E228" s="12">
        <v>489225767</v>
      </c>
      <c r="F228" s="12">
        <v>577975119</v>
      </c>
      <c r="G228" s="14" t="s">
        <v>221</v>
      </c>
      <c r="H228" s="15">
        <v>143002</v>
      </c>
      <c r="I228" s="16"/>
    </row>
    <row r="229" spans="1:9" ht="30" customHeight="1">
      <c r="A229" s="12">
        <v>0</v>
      </c>
      <c r="B229" s="12">
        <v>0</v>
      </c>
      <c r="C229" s="13">
        <v>0</v>
      </c>
      <c r="E229" s="12">
        <v>0</v>
      </c>
      <c r="F229" s="12">
        <v>743025</v>
      </c>
      <c r="G229" s="14" t="s">
        <v>222</v>
      </c>
      <c r="H229" s="15">
        <v>143003</v>
      </c>
      <c r="I229" s="16"/>
    </row>
    <row r="230" spans="1:9" ht="30" customHeight="1">
      <c r="A230" s="40">
        <f>SUM(A231:A231)</f>
        <v>0</v>
      </c>
      <c r="B230" s="41">
        <f>SUM(B231:B231)</f>
        <v>4332894</v>
      </c>
      <c r="C230" s="42">
        <f>SUM(C231:C231)</f>
        <v>0</v>
      </c>
      <c r="E230" s="40">
        <f>SUM(E231:E231)</f>
        <v>350198</v>
      </c>
      <c r="F230" s="41">
        <f>SUM(F231:F231)</f>
        <v>1354154</v>
      </c>
      <c r="G230" s="43" t="s">
        <v>223</v>
      </c>
      <c r="H230" s="44">
        <v>144</v>
      </c>
      <c r="I230" s="44"/>
    </row>
    <row r="231" spans="1:9" ht="30" customHeight="1">
      <c r="A231" s="7">
        <v>0</v>
      </c>
      <c r="B231" s="7">
        <v>4332894</v>
      </c>
      <c r="C231" s="8">
        <v>0</v>
      </c>
      <c r="E231" s="7">
        <v>350198</v>
      </c>
      <c r="F231" s="7">
        <v>1354154</v>
      </c>
      <c r="G231" s="9" t="s">
        <v>224</v>
      </c>
      <c r="H231" s="10">
        <v>144001</v>
      </c>
      <c r="I231" s="11"/>
    </row>
    <row r="232" spans="1:9" ht="30" customHeight="1"/>
    <row r="233" spans="1:9" ht="30" customHeight="1"/>
    <row r="234" spans="1:9" ht="30" customHeight="1"/>
    <row r="235" spans="1:9" ht="30" customHeight="1"/>
    <row r="236" spans="1:9" ht="30" customHeight="1"/>
    <row r="237" spans="1:9" ht="30" customHeight="1"/>
    <row r="238" spans="1:9" ht="30" customHeight="1"/>
    <row r="239" spans="1:9" ht="30" customHeight="1"/>
    <row r="240" spans="1:9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</sheetData>
  <conditionalFormatting sqref="L3:P3">
    <cfRule type="containsText" dxfId="1" priority="1" operator="containsText" text="TRUE">
      <formula>NOT(ISERROR(SEARCH("TRUE",L3)))</formula>
    </cfRule>
    <cfRule type="containsText" dxfId="0" priority="2" operator="containsText" text="FALSE">
      <formula>NOT(ISERROR(SEARCH("FALSE",L3)))</formula>
    </cfRule>
  </conditionalFormatting>
  <printOptions horizontalCentered="1"/>
  <pageMargins left="0.82599999999999996" right="0.82599999999999996" top="0.90500000000000003" bottom="0.90500000000000003" header="0.314" footer="0.314"/>
  <pageSetup paperSize="9" scale="60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41E2337-4FC8-4E7B-A31C-945AC89DEBAC}"/>
</file>

<file path=customXml/itemProps2.xml><?xml version="1.0" encoding="utf-8"?>
<ds:datastoreItem xmlns:ds="http://schemas.openxmlformats.org/officeDocument/2006/customXml" ds:itemID="{C6D3204B-F2F8-457D-81A0-A3BA0372A1D7}"/>
</file>

<file path=customXml/itemProps3.xml><?xml version="1.0" encoding="utf-8"?>
<ds:datastoreItem xmlns:ds="http://schemas.openxmlformats.org/officeDocument/2006/customXml" ds:itemID="{DF87A093-84EC-4D98-BAE7-57DBFCD968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2020-10-31T16:21:12Z</cp:lastPrinted>
  <dcterms:created xsi:type="dcterms:W3CDTF">2020-10-31T07:26:01Z</dcterms:created>
  <dcterms:modified xsi:type="dcterms:W3CDTF">2020-10-31T16:21:15Z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