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activeX/activeX1.bin" ContentType="application/vnd.ms-office.activeX"/>
  <Override PartName="/docProps/app.xml" ContentType="application/vnd.openxmlformats-officedocument.extended-properties+xml"/>
  <Override PartName="/docProps/core.xml" ContentType="application/vnd.openxmlformats-package.core-properties+xml"/>
  <Override PartName="/xl/activeX/activeX1.xml" ContentType="application/vnd.ms-office.activeX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1\2021 Proposed Budget Tables\"/>
    </mc:Choice>
  </mc:AlternateContent>
  <xr:revisionPtr revIDLastSave="0" documentId="8_{094068EE-97CA-4884-85DD-5768F85E304E}" xr6:coauthVersionLast="36" xr6:coauthVersionMax="36" xr10:uidLastSave="{00000000-0000-0000-0000-000000000000}"/>
  <bookViews>
    <workbookView xWindow="0" yWindow="0" windowWidth="28800" windowHeight="14010" xr2:uid="{499DA564-569D-4BC8-9AA8-1C794DABE622}"/>
  </bookViews>
  <sheets>
    <sheet name="Report" sheetId="1" r:id="rId1"/>
  </sheets>
  <definedNames>
    <definedName name="_xlnm._FilterDatabase" localSheetId="0" hidden="1">Report!$P$1:$P$266</definedName>
    <definedName name="EPMWorkbookOptions_1" hidden="1">"qiAAAB+LCAAAAAAABADtWmuPmkAU/d6k/8HwXR6Kj92wNhRZl0SB8Nhtu2kM4qiT4kAH1N1/3wFEQVnrum3TNZooZO65d+6cOXMZMgqfnuZeZQlwCH10Q3E0S1UAcv0xRNMbahFNqlyT+tT5+EF48PGPke//0IKIQMMK8UPh9VMIb6hZFAXXDLNarehVnfbxlKmxLMd8GfRNdwbmThWiMHKQC6iN1/j3XhTptVIRJB8h4MZ9Wr60wBig6B6C"</definedName>
    <definedName name="EPMWorkbookOptions_2" hidden="1">"VWIsmLtO5KxbSbvqzEHa26anCMyDBYZJV3YIsI7BBJB4LqBJQlRneKsPhp91SX3g2OHj2inAI+hClqMnEMVDoKf+kp4vr9ssyzKhEzCjwGW+Dx972oD86p6DEKGO3E4cLwSbq8DECW3TE4PAg66To/LoNLMYxSi55vXoO1kyO32ntG2ZrDAvmu7geAxQF84BCpNMX4ZuswwLGIIyZ/5qE0PyPR93IrwAAlNiOOSajKLEc290a0cijQg8RbfO"</definedName>
    <definedName name="EPMWorkbookOptions_3" hidden="1">"0scwInltffdMO+53cDrzyDcygUfUBcZ3EGAHuzNIsMmMCsxBzBHp3EIcRgdySu07gTaDfpnvY1F5nI3gzwVIiBQlSbNVS2DKjIdipBNI6kWD5eptLhegbGoTXw2PAe6wApPelEYPA8951rEfABw9d7hGszEBo0m10RzzVb42uaq2GwBUWQfU+PGoxbdG9bjnoldJ4L4TbiZuAOYjUgFLYEWNlwIIJPXP0fS4JvE7/aiLhqxadxy5rXEcqQN7"</definedName>
    <definedName name="EPMWorkbookOptions_4" hidden="1">"4BeCZmp63kIrpNpeI+jdULFqqJ3VeHhej/MVmN8N9w/yYWmW2B/KX3RZNWXzQs0eNYZ8L6u2/N6ZEZhjFluuXvy12iaJltzTjK+nFzeW5cmT//jaxp1fbctIJDKNixrLXQ0/292ebF10WprmCTolZUCxTldpvd5o8Dx/vEpr56fSlMJiVY336BeNlqV5gkZvbbU77CqDk1XabHFsu906XqX181NpRmLZ0z+xSbLSV9TeRbalaZ4gW83oiary"</definedName>
    <definedName name="EPMWorkbookOptions_5" hidden="1">"TbQUTX2TfMlWoNms11+xF+DPT7+7bBZ1LPb7Q1OWLM1497v7/0fAuqH1DHHwNu2++h29cX7azRFZlK1uXl2x5HPRbGmaJ2jW0C3JNgjB0htevV6t2eb5aTZHZPr6JdvGRaalaZ4gU0sZyP9Qn63z02fMYLGYKqpuW3Syo33vQv1zpNTI3vE8OPl/Fu9AFk3bkM1/uIDb57eAMxbTp4suG4rWVaSLSl8DKmRTDhKYsqPbQmsGJ9H2j7jzjfvH"</definedName>
    <definedName name="EPMWorkbookOptions_6" hidden="1">"4oIBJhiEMw1pAUDZeWWxMcFJHnBwHFRDprMEGXK3OcFm5/9Em1FCY4beNxTxq/F61gQlvHcwdEYeGAA83UbYa//4YRt2/X+Dzi/vrGrPqiAAAA=="</definedName>
    <definedName name="_xlnm.Print_Area" localSheetId="0">Report!$B$1:$O$266</definedName>
    <definedName name="_xlnm.Print_Titles" localSheetId="0">Report!$6:$8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3" i="1" l="1"/>
  <c r="J263" i="1"/>
  <c r="E263" i="1"/>
  <c r="C263" i="1"/>
  <c r="C254" i="1"/>
  <c r="L254" i="1"/>
  <c r="C247" i="1"/>
  <c r="L247" i="1"/>
  <c r="C224" i="1"/>
  <c r="L224" i="1"/>
  <c r="G224" i="1"/>
  <c r="E224" i="1"/>
  <c r="E219" i="1"/>
  <c r="L216" i="1"/>
  <c r="E216" i="1"/>
  <c r="C216" i="1"/>
  <c r="J216" i="1"/>
  <c r="L204" i="1"/>
  <c r="E176" i="1"/>
  <c r="G170" i="1"/>
  <c r="C170" i="1"/>
  <c r="L150" i="1"/>
  <c r="G150" i="1"/>
  <c r="J150" i="1"/>
  <c r="E142" i="1"/>
  <c r="G142" i="1"/>
  <c r="L135" i="1"/>
  <c r="J135" i="1"/>
  <c r="E135" i="1"/>
  <c r="C135" i="1"/>
  <c r="G107" i="1"/>
  <c r="G18" i="1" s="1"/>
  <c r="E107" i="1"/>
  <c r="G93" i="1"/>
  <c r="G17" i="1" s="1"/>
  <c r="E93" i="1"/>
  <c r="E17" i="1" s="1"/>
  <c r="J93" i="1"/>
  <c r="J17" i="1" s="1"/>
  <c r="L85" i="1"/>
  <c r="L16" i="1" s="1"/>
  <c r="J85" i="1"/>
  <c r="J16" i="1" s="1"/>
  <c r="G85" i="1"/>
  <c r="G16" i="1" s="1"/>
  <c r="E85" i="1"/>
  <c r="E16" i="1" s="1"/>
  <c r="J78" i="1"/>
  <c r="G78" i="1"/>
  <c r="J44" i="1"/>
  <c r="J38" i="1" s="1"/>
  <c r="E44" i="1"/>
  <c r="E38" i="1" s="1"/>
  <c r="L40" i="1"/>
  <c r="L37" i="1" s="1"/>
  <c r="J40" i="1"/>
  <c r="J37" i="1" s="1"/>
  <c r="C40" i="1"/>
  <c r="C37" i="1" s="1"/>
  <c r="L34" i="1"/>
  <c r="J34" i="1"/>
  <c r="E34" i="1"/>
  <c r="C34" i="1"/>
  <c r="L33" i="1"/>
  <c r="C33" i="1"/>
  <c r="L32" i="1"/>
  <c r="C32" i="1"/>
  <c r="L30" i="1"/>
  <c r="G30" i="1"/>
  <c r="E30" i="1"/>
  <c r="C30" i="1"/>
  <c r="E29" i="1"/>
  <c r="L28" i="1"/>
  <c r="J28" i="1"/>
  <c r="E28" i="1"/>
  <c r="C28" i="1"/>
  <c r="L24" i="1"/>
  <c r="E23" i="1"/>
  <c r="G22" i="1"/>
  <c r="C22" i="1"/>
  <c r="L21" i="1"/>
  <c r="J21" i="1"/>
  <c r="G21" i="1"/>
  <c r="G20" i="1"/>
  <c r="E20" i="1"/>
  <c r="L19" i="1"/>
  <c r="J19" i="1"/>
  <c r="E19" i="1"/>
  <c r="C19" i="1"/>
  <c r="E18" i="1"/>
  <c r="J15" i="1"/>
  <c r="G15" i="1"/>
  <c r="J36" i="1" l="1"/>
  <c r="J14" i="1" s="1"/>
  <c r="L44" i="1"/>
  <c r="L38" i="1" s="1"/>
  <c r="L36" i="1" s="1"/>
  <c r="L14" i="1" s="1"/>
  <c r="L13" i="1" s="1"/>
  <c r="L9" i="1" s="1"/>
  <c r="L11" i="1" s="1"/>
  <c r="K249" i="1" s="1"/>
  <c r="L78" i="1"/>
  <c r="L15" i="1" s="1"/>
  <c r="C85" i="1"/>
  <c r="C16" i="1" s="1"/>
  <c r="L93" i="1"/>
  <c r="L17" i="1" s="1"/>
  <c r="E40" i="1"/>
  <c r="E37" i="1" s="1"/>
  <c r="E36" i="1" s="1"/>
  <c r="E14" i="1" s="1"/>
  <c r="E13" i="1" s="1"/>
  <c r="E9" i="1" s="1"/>
  <c r="G40" i="1"/>
  <c r="G37" i="1" s="1"/>
  <c r="C44" i="1"/>
  <c r="C38" i="1" s="1"/>
  <c r="C36" i="1" s="1"/>
  <c r="C14" i="1" s="1"/>
  <c r="C13" i="1" s="1"/>
  <c r="C9" i="1" s="1"/>
  <c r="C93" i="1"/>
  <c r="C17" i="1" s="1"/>
  <c r="C107" i="1"/>
  <c r="C18" i="1" s="1"/>
  <c r="C78" i="1"/>
  <c r="C15" i="1" s="1"/>
  <c r="L107" i="1"/>
  <c r="L18" i="1" s="1"/>
  <c r="G44" i="1"/>
  <c r="G38" i="1" s="1"/>
  <c r="J107" i="1"/>
  <c r="J18" i="1" s="1"/>
  <c r="E78" i="1"/>
  <c r="E15" i="1" s="1"/>
  <c r="E150" i="1"/>
  <c r="E21" i="1" s="1"/>
  <c r="C142" i="1"/>
  <c r="C20" i="1" s="1"/>
  <c r="J142" i="1"/>
  <c r="J20" i="1" s="1"/>
  <c r="C150" i="1"/>
  <c r="C21" i="1" s="1"/>
  <c r="C232" i="1"/>
  <c r="C31" i="1" s="1"/>
  <c r="L142" i="1"/>
  <c r="L20" i="1" s="1"/>
  <c r="G135" i="1"/>
  <c r="G19" i="1" s="1"/>
  <c r="G216" i="1"/>
  <c r="G28" i="1" s="1"/>
  <c r="J224" i="1"/>
  <c r="J30" i="1" s="1"/>
  <c r="E247" i="1"/>
  <c r="E32" i="1" s="1"/>
  <c r="L232" i="1"/>
  <c r="L31" i="1" s="1"/>
  <c r="G254" i="1"/>
  <c r="G33" i="1" s="1"/>
  <c r="E254" i="1"/>
  <c r="E33" i="1" s="1"/>
  <c r="C204" i="1"/>
  <c r="C24" i="1" s="1"/>
  <c r="E170" i="1"/>
  <c r="E22" i="1" s="1"/>
  <c r="G176" i="1"/>
  <c r="G23" i="1" s="1"/>
  <c r="J176" i="1"/>
  <c r="J23" i="1" s="1"/>
  <c r="E211" i="1"/>
  <c r="E27" i="1" s="1"/>
  <c r="G219" i="1"/>
  <c r="G29" i="1" s="1"/>
  <c r="J170" i="1"/>
  <c r="J22" i="1" s="1"/>
  <c r="L170" i="1"/>
  <c r="L22" i="1" s="1"/>
  <c r="C176" i="1"/>
  <c r="C23" i="1" s="1"/>
  <c r="C219" i="1"/>
  <c r="C29" i="1" s="1"/>
  <c r="K198" i="1"/>
  <c r="C211" i="1"/>
  <c r="C27" i="1" s="1"/>
  <c r="E204" i="1"/>
  <c r="E24" i="1" s="1"/>
  <c r="G211" i="1"/>
  <c r="G27" i="1" s="1"/>
  <c r="J219" i="1"/>
  <c r="J29" i="1" s="1"/>
  <c r="G204" i="1"/>
  <c r="G24" i="1" s="1"/>
  <c r="J211" i="1"/>
  <c r="J27" i="1" s="1"/>
  <c r="J26" i="1" s="1"/>
  <c r="J10" i="1" s="1"/>
  <c r="L219" i="1"/>
  <c r="L29" i="1" s="1"/>
  <c r="G247" i="1"/>
  <c r="G32" i="1" s="1"/>
  <c r="J254" i="1"/>
  <c r="J33" i="1" s="1"/>
  <c r="L176" i="1"/>
  <c r="L23" i="1" s="1"/>
  <c r="J204" i="1"/>
  <c r="J24" i="1" s="1"/>
  <c r="L211" i="1"/>
  <c r="L27" i="1" s="1"/>
  <c r="L26" i="1" s="1"/>
  <c r="L10" i="1" s="1"/>
  <c r="E232" i="1"/>
  <c r="E31" i="1" s="1"/>
  <c r="J247" i="1"/>
  <c r="J32" i="1" s="1"/>
  <c r="K206" i="1"/>
  <c r="G232" i="1"/>
  <c r="G31" i="1" s="1"/>
  <c r="J232" i="1"/>
  <c r="J31" i="1" s="1"/>
  <c r="G263" i="1"/>
  <c r="G34" i="1" s="1"/>
  <c r="K264" i="1"/>
  <c r="K234" i="1" l="1"/>
  <c r="K251" i="1"/>
  <c r="K178" i="1"/>
  <c r="K265" i="1"/>
  <c r="K263" i="1" s="1"/>
  <c r="K34" i="1" s="1"/>
  <c r="K196" i="1"/>
  <c r="K209" i="1"/>
  <c r="K217" i="1"/>
  <c r="K216" i="1" s="1"/>
  <c r="K28" i="1" s="1"/>
  <c r="K153" i="1"/>
  <c r="K112" i="1"/>
  <c r="K144" i="1"/>
  <c r="K139" i="1"/>
  <c r="K117" i="1"/>
  <c r="K140" i="1"/>
  <c r="K122" i="1"/>
  <c r="K136" i="1"/>
  <c r="K118" i="1"/>
  <c r="K158" i="1"/>
  <c r="K137" i="1"/>
  <c r="K132" i="1"/>
  <c r="K115" i="1"/>
  <c r="K89" i="1"/>
  <c r="K114" i="1"/>
  <c r="K101" i="1"/>
  <c r="K54" i="1"/>
  <c r="K104" i="1"/>
  <c r="K75" i="1"/>
  <c r="K58" i="1"/>
  <c r="K46" i="1"/>
  <c r="K120" i="1"/>
  <c r="K81" i="1"/>
  <c r="K63" i="1"/>
  <c r="K41" i="1"/>
  <c r="K40" i="1" s="1"/>
  <c r="K37" i="1" s="1"/>
  <c r="K52" i="1"/>
  <c r="K48" i="1"/>
  <c r="K108" i="1"/>
  <c r="K102" i="1"/>
  <c r="K99" i="1"/>
  <c r="K88" i="1"/>
  <c r="K87" i="1"/>
  <c r="K68" i="1"/>
  <c r="K51" i="1"/>
  <c r="K143" i="1"/>
  <c r="K124" i="1"/>
  <c r="K100" i="1"/>
  <c r="K69" i="1"/>
  <c r="K73" i="1"/>
  <c r="K56" i="1"/>
  <c r="K83" i="1"/>
  <c r="K61" i="1"/>
  <c r="K111" i="1"/>
  <c r="K42" i="1"/>
  <c r="K128" i="1"/>
  <c r="K97" i="1"/>
  <c r="K154" i="1"/>
  <c r="K172" i="1"/>
  <c r="K252" i="1"/>
  <c r="K161" i="1"/>
  <c r="K200" i="1"/>
  <c r="K233" i="1"/>
  <c r="K260" i="1"/>
  <c r="K266" i="1"/>
  <c r="K91" i="1"/>
  <c r="K138" i="1"/>
  <c r="K185" i="1"/>
  <c r="K214" i="1"/>
  <c r="K237" i="1"/>
  <c r="K110" i="1"/>
  <c r="K94" i="1"/>
  <c r="K79" i="1"/>
  <c r="K78" i="1" s="1"/>
  <c r="K15" i="1" s="1"/>
  <c r="K148" i="1"/>
  <c r="K156" i="1"/>
  <c r="K244" i="1"/>
  <c r="K164" i="1"/>
  <c r="K174" i="1"/>
  <c r="K212" i="1"/>
  <c r="K255" i="1"/>
  <c r="K163" i="1"/>
  <c r="K235" i="1"/>
  <c r="K180" i="1"/>
  <c r="K105" i="1"/>
  <c r="K109" i="1"/>
  <c r="K177" i="1"/>
  <c r="K257" i="1"/>
  <c r="K182" i="1"/>
  <c r="K126" i="1"/>
  <c r="K125" i="1"/>
  <c r="K221" i="1"/>
  <c r="K76" i="1"/>
  <c r="K95" i="1"/>
  <c r="K133" i="1"/>
  <c r="K59" i="1"/>
  <c r="K162" i="1"/>
  <c r="K171" i="1"/>
  <c r="K170" i="1" s="1"/>
  <c r="K22" i="1" s="1"/>
  <c r="K113" i="1"/>
  <c r="K191" i="1"/>
  <c r="K187" i="1"/>
  <c r="K227" i="1"/>
  <c r="K168" i="1"/>
  <c r="K208" i="1"/>
  <c r="K240" i="1"/>
  <c r="K146" i="1"/>
  <c r="K147" i="1"/>
  <c r="K65" i="1"/>
  <c r="K193" i="1"/>
  <c r="K189" i="1"/>
  <c r="K229" i="1"/>
  <c r="K155" i="1"/>
  <c r="K192" i="1"/>
  <c r="K197" i="1"/>
  <c r="K199" i="1"/>
  <c r="K116" i="1"/>
  <c r="K230" i="1"/>
  <c r="K64" i="1"/>
  <c r="K55" i="1"/>
  <c r="K98" i="1"/>
  <c r="K121" i="1"/>
  <c r="K152" i="1"/>
  <c r="K258" i="1"/>
  <c r="K238" i="1"/>
  <c r="K157" i="1"/>
  <c r="K194" i="1"/>
  <c r="K207" i="1"/>
  <c r="K57" i="1"/>
  <c r="K80" i="1"/>
  <c r="K45" i="1"/>
  <c r="K60" i="1"/>
  <c r="K70" i="1"/>
  <c r="K47" i="1"/>
  <c r="K127" i="1"/>
  <c r="K119" i="1"/>
  <c r="K145" i="1"/>
  <c r="K179" i="1"/>
  <c r="K245" i="1"/>
  <c r="K201" i="1"/>
  <c r="K242" i="1"/>
  <c r="K256" i="1"/>
  <c r="K71" i="1"/>
  <c r="K130" i="1"/>
  <c r="K160" i="1"/>
  <c r="K131" i="1"/>
  <c r="K213" i="1"/>
  <c r="K159" i="1"/>
  <c r="K181" i="1"/>
  <c r="K220" i="1"/>
  <c r="K259" i="1"/>
  <c r="K165" i="1"/>
  <c r="K248" i="1"/>
  <c r="K186" i="1"/>
  <c r="K226" i="1"/>
  <c r="K67" i="1"/>
  <c r="K241" i="1"/>
  <c r="K62" i="1"/>
  <c r="K72" i="1"/>
  <c r="K82" i="1"/>
  <c r="K66" i="1"/>
  <c r="K184" i="1"/>
  <c r="K86" i="1"/>
  <c r="K53" i="1"/>
  <c r="K236" i="1"/>
  <c r="K190" i="1"/>
  <c r="K195" i="1"/>
  <c r="K183" i="1"/>
  <c r="K222" i="1"/>
  <c r="K261" i="1"/>
  <c r="K167" i="1"/>
  <c r="K205" i="1"/>
  <c r="K204" i="1" s="1"/>
  <c r="K24" i="1" s="1"/>
  <c r="K250" i="1"/>
  <c r="K239" i="1"/>
  <c r="K188" i="1"/>
  <c r="K228" i="1"/>
  <c r="K173" i="1"/>
  <c r="K202" i="1"/>
  <c r="K96" i="1"/>
  <c r="K129" i="1"/>
  <c r="K225" i="1"/>
  <c r="K224" i="1" s="1"/>
  <c r="K30" i="1" s="1"/>
  <c r="K243" i="1"/>
  <c r="K74" i="1"/>
  <c r="K50" i="1"/>
  <c r="K90" i="1"/>
  <c r="K49" i="1"/>
  <c r="K103" i="1"/>
  <c r="K123" i="1"/>
  <c r="K151" i="1"/>
  <c r="K166" i="1"/>
  <c r="J13" i="1"/>
  <c r="J9" i="1" s="1"/>
  <c r="J11" i="1" s="1"/>
  <c r="E26" i="1"/>
  <c r="E10" i="1" s="1"/>
  <c r="E11" i="1" s="1"/>
  <c r="G26" i="1"/>
  <c r="G10" i="1" s="1"/>
  <c r="C26" i="1"/>
  <c r="C10" i="1" s="1"/>
  <c r="C11" i="1" s="1"/>
  <c r="G36" i="1"/>
  <c r="G14" i="1" s="1"/>
  <c r="G13" i="1" s="1"/>
  <c r="G9" i="1" s="1"/>
  <c r="D261" i="1" l="1"/>
  <c r="D193" i="1"/>
  <c r="D213" i="1"/>
  <c r="D228" i="1"/>
  <c r="D167" i="1"/>
  <c r="D123" i="1"/>
  <c r="D137" i="1"/>
  <c r="D152" i="1"/>
  <c r="D132" i="1"/>
  <c r="D115" i="1"/>
  <c r="D111" i="1"/>
  <c r="D138" i="1"/>
  <c r="D120" i="1"/>
  <c r="D248" i="1"/>
  <c r="D133" i="1"/>
  <c r="D129" i="1"/>
  <c r="D130" i="1"/>
  <c r="D113" i="1"/>
  <c r="D105" i="1"/>
  <c r="D46" i="1"/>
  <c r="D87" i="1"/>
  <c r="D82" i="1"/>
  <c r="D63" i="1"/>
  <c r="D136" i="1"/>
  <c r="D73" i="1"/>
  <c r="D69" i="1"/>
  <c r="D52" i="1"/>
  <c r="D57" i="1"/>
  <c r="D45" i="1"/>
  <c r="D79" i="1"/>
  <c r="D61" i="1"/>
  <c r="D140" i="1"/>
  <c r="D118" i="1"/>
  <c r="D66" i="1"/>
  <c r="D49" i="1"/>
  <c r="D54" i="1"/>
  <c r="D67" i="1"/>
  <c r="D90" i="1"/>
  <c r="D71" i="1"/>
  <c r="D86" i="1"/>
  <c r="D42" i="1"/>
  <c r="D144" i="1"/>
  <c r="D100" i="1"/>
  <c r="D199" i="1"/>
  <c r="D196" i="1"/>
  <c r="D237" i="1"/>
  <c r="D182" i="1"/>
  <c r="D226" i="1"/>
  <c r="D164" i="1"/>
  <c r="D201" i="1"/>
  <c r="D242" i="1"/>
  <c r="D229" i="1"/>
  <c r="D55" i="1"/>
  <c r="D76" i="1"/>
  <c r="D122" i="1"/>
  <c r="D206" i="1"/>
  <c r="D157" i="1"/>
  <c r="D96" i="1"/>
  <c r="D65" i="1"/>
  <c r="D64" i="1"/>
  <c r="D127" i="1"/>
  <c r="D109" i="1"/>
  <c r="D117" i="1"/>
  <c r="D108" i="1"/>
  <c r="D198" i="1"/>
  <c r="D239" i="1"/>
  <c r="D184" i="1"/>
  <c r="D256" i="1"/>
  <c r="D166" i="1"/>
  <c r="D244" i="1"/>
  <c r="D264" i="1"/>
  <c r="D263" i="1" s="1"/>
  <c r="D34" i="1" s="1"/>
  <c r="D189" i="1"/>
  <c r="D97" i="1"/>
  <c r="D56" i="1"/>
  <c r="D153" i="1"/>
  <c r="D159" i="1"/>
  <c r="D186" i="1"/>
  <c r="D258" i="1"/>
  <c r="D80" i="1"/>
  <c r="D94" i="1"/>
  <c r="D252" i="1"/>
  <c r="D221" i="1"/>
  <c r="D260" i="1"/>
  <c r="D72" i="1"/>
  <c r="D41" i="1"/>
  <c r="D98" i="1"/>
  <c r="D131" i="1"/>
  <c r="D146" i="1"/>
  <c r="D101" i="1"/>
  <c r="D74" i="1"/>
  <c r="D147" i="1"/>
  <c r="D126" i="1"/>
  <c r="D174" i="1"/>
  <c r="D181" i="1"/>
  <c r="D128" i="1"/>
  <c r="D212" i="1"/>
  <c r="D178" i="1"/>
  <c r="D236" i="1"/>
  <c r="D245" i="1"/>
  <c r="D171" i="1"/>
  <c r="D177" i="1"/>
  <c r="D48" i="1"/>
  <c r="D83" i="1"/>
  <c r="D51" i="1"/>
  <c r="D47" i="1"/>
  <c r="D81" i="1"/>
  <c r="D161" i="1"/>
  <c r="D151" i="1"/>
  <c r="D172" i="1"/>
  <c r="D143" i="1"/>
  <c r="D142" i="1" s="1"/>
  <c r="D20" i="1" s="1"/>
  <c r="D188" i="1"/>
  <c r="D230" i="1"/>
  <c r="D180" i="1"/>
  <c r="D249" i="1"/>
  <c r="D238" i="1"/>
  <c r="D53" i="1"/>
  <c r="D58" i="1"/>
  <c r="D59" i="1"/>
  <c r="D155" i="1"/>
  <c r="D103" i="1"/>
  <c r="D124" i="1"/>
  <c r="D154" i="1"/>
  <c r="D241" i="1"/>
  <c r="D190" i="1"/>
  <c r="D233" i="1"/>
  <c r="D251" i="1"/>
  <c r="D195" i="1"/>
  <c r="D240" i="1"/>
  <c r="D222" i="1"/>
  <c r="D89" i="1"/>
  <c r="D187" i="1"/>
  <c r="D68" i="1"/>
  <c r="D207" i="1"/>
  <c r="D235" i="1"/>
  <c r="D91" i="1"/>
  <c r="D112" i="1"/>
  <c r="D50" i="1"/>
  <c r="D95" i="1"/>
  <c r="D62" i="1"/>
  <c r="D156" i="1"/>
  <c r="D250" i="1"/>
  <c r="D200" i="1"/>
  <c r="D192" i="1"/>
  <c r="D158" i="1"/>
  <c r="D197" i="1"/>
  <c r="D183" i="1"/>
  <c r="D225" i="1"/>
  <c r="D185" i="1"/>
  <c r="D75" i="1"/>
  <c r="D163" i="1"/>
  <c r="D205" i="1"/>
  <c r="D60" i="1"/>
  <c r="D114" i="1"/>
  <c r="D145" i="1"/>
  <c r="D165" i="1"/>
  <c r="D202" i="1"/>
  <c r="D243" i="1"/>
  <c r="D168" i="1"/>
  <c r="D208" i="1"/>
  <c r="D160" i="1"/>
  <c r="D227" i="1"/>
  <c r="D265" i="1"/>
  <c r="D125" i="1"/>
  <c r="D70" i="1"/>
  <c r="D119" i="1"/>
  <c r="D139" i="1"/>
  <c r="D116" i="1"/>
  <c r="D209" i="1"/>
  <c r="D255" i="1"/>
  <c r="D110" i="1"/>
  <c r="D173" i="1"/>
  <c r="D179" i="1"/>
  <c r="D217" i="1"/>
  <c r="D216" i="1" s="1"/>
  <c r="D28" i="1" s="1"/>
  <c r="D257" i="1"/>
  <c r="D99" i="1"/>
  <c r="D102" i="1"/>
  <c r="D104" i="1"/>
  <c r="D88" i="1"/>
  <c r="D121" i="1"/>
  <c r="D148" i="1"/>
  <c r="D162" i="1"/>
  <c r="D266" i="1"/>
  <c r="D191" i="1"/>
  <c r="D214" i="1"/>
  <c r="D194" i="1"/>
  <c r="D234" i="1"/>
  <c r="D220" i="1"/>
  <c r="D259" i="1"/>
  <c r="B220" i="1"/>
  <c r="B227" i="1"/>
  <c r="B160" i="1"/>
  <c r="B166" i="1"/>
  <c r="B260" i="1"/>
  <c r="B180" i="1"/>
  <c r="B186" i="1"/>
  <c r="B118" i="1"/>
  <c r="B151" i="1"/>
  <c r="B146" i="1"/>
  <c r="B123" i="1"/>
  <c r="B105" i="1"/>
  <c r="B198" i="1"/>
  <c r="B152" i="1"/>
  <c r="B132" i="1"/>
  <c r="B128" i="1"/>
  <c r="B143" i="1"/>
  <c r="B124" i="1"/>
  <c r="B144" i="1"/>
  <c r="B125" i="1"/>
  <c r="B41" i="1"/>
  <c r="B75" i="1"/>
  <c r="B108" i="1"/>
  <c r="B76" i="1"/>
  <c r="B113" i="1"/>
  <c r="B111" i="1"/>
  <c r="B95" i="1"/>
  <c r="B82" i="1"/>
  <c r="B64" i="1"/>
  <c r="B47" i="1"/>
  <c r="B130" i="1"/>
  <c r="B52" i="1"/>
  <c r="B88" i="1"/>
  <c r="B69" i="1"/>
  <c r="B79" i="1"/>
  <c r="B74" i="1"/>
  <c r="B57" i="1"/>
  <c r="B58" i="1"/>
  <c r="B101" i="1"/>
  <c r="B45" i="1"/>
  <c r="B98" i="1"/>
  <c r="B66" i="1"/>
  <c r="B62" i="1"/>
  <c r="B50" i="1"/>
  <c r="B91" i="1"/>
  <c r="B59" i="1"/>
  <c r="B71" i="1"/>
  <c r="B100" i="1"/>
  <c r="B42" i="1"/>
  <c r="B126" i="1"/>
  <c r="B102" i="1"/>
  <c r="B147" i="1"/>
  <c r="B140" i="1"/>
  <c r="B251" i="1"/>
  <c r="B185" i="1"/>
  <c r="B109" i="1"/>
  <c r="B159" i="1"/>
  <c r="B208" i="1"/>
  <c r="B97" i="1"/>
  <c r="B120" i="1"/>
  <c r="B49" i="1"/>
  <c r="B241" i="1"/>
  <c r="B202" i="1"/>
  <c r="B157" i="1"/>
  <c r="B155" i="1"/>
  <c r="B206" i="1"/>
  <c r="B89" i="1"/>
  <c r="B127" i="1"/>
  <c r="B168" i="1"/>
  <c r="B72" i="1"/>
  <c r="B83" i="1"/>
  <c r="B51" i="1"/>
  <c r="B54" i="1"/>
  <c r="B129" i="1"/>
  <c r="B110" i="1"/>
  <c r="B145" i="1"/>
  <c r="B121" i="1"/>
  <c r="B115" i="1"/>
  <c r="B265" i="1"/>
  <c r="B182" i="1"/>
  <c r="B221" i="1"/>
  <c r="B171" i="1"/>
  <c r="B170" i="1" s="1"/>
  <c r="B22" i="1" s="1"/>
  <c r="B242" i="1"/>
  <c r="B187" i="1"/>
  <c r="B229" i="1"/>
  <c r="B255" i="1"/>
  <c r="B254" i="1" s="1"/>
  <c r="B33" i="1" s="1"/>
  <c r="B217" i="1"/>
  <c r="B216" i="1" s="1"/>
  <c r="B28" i="1" s="1"/>
  <c r="B245" i="1"/>
  <c r="B256" i="1"/>
  <c r="B252" i="1"/>
  <c r="B90" i="1"/>
  <c r="B96" i="1"/>
  <c r="B87" i="1"/>
  <c r="B234" i="1"/>
  <c r="B184" i="1"/>
  <c r="B226" i="1"/>
  <c r="B244" i="1"/>
  <c r="B189" i="1"/>
  <c r="B174" i="1"/>
  <c r="B214" i="1"/>
  <c r="B257" i="1"/>
  <c r="B46" i="1"/>
  <c r="B48" i="1"/>
  <c r="B136" i="1"/>
  <c r="B55" i="1"/>
  <c r="B200" i="1"/>
  <c r="B205" i="1"/>
  <c r="B173" i="1"/>
  <c r="B194" i="1"/>
  <c r="B235" i="1"/>
  <c r="B264" i="1"/>
  <c r="B191" i="1"/>
  <c r="B177" i="1"/>
  <c r="B259" i="1"/>
  <c r="B56" i="1"/>
  <c r="B133" i="1"/>
  <c r="B53" i="1"/>
  <c r="B103" i="1"/>
  <c r="B131" i="1"/>
  <c r="B122" i="1"/>
  <c r="B114" i="1"/>
  <c r="B139" i="1"/>
  <c r="B154" i="1"/>
  <c r="B196" i="1"/>
  <c r="B237" i="1"/>
  <c r="B162" i="1"/>
  <c r="B199" i="1"/>
  <c r="B266" i="1"/>
  <c r="B179" i="1"/>
  <c r="B250" i="1"/>
  <c r="B81" i="1"/>
  <c r="B243" i="1"/>
  <c r="B94" i="1"/>
  <c r="B117" i="1"/>
  <c r="B228" i="1"/>
  <c r="B156" i="1"/>
  <c r="B65" i="1"/>
  <c r="B63" i="1"/>
  <c r="B137" i="1"/>
  <c r="B116" i="1"/>
  <c r="B73" i="1"/>
  <c r="B239" i="1"/>
  <c r="B164" i="1"/>
  <c r="B201" i="1"/>
  <c r="B167" i="1"/>
  <c r="B207" i="1"/>
  <c r="B248" i="1"/>
  <c r="B172" i="1"/>
  <c r="B80" i="1"/>
  <c r="B148" i="1"/>
  <c r="B104" i="1"/>
  <c r="B99" i="1"/>
  <c r="B161" i="1"/>
  <c r="B212" i="1"/>
  <c r="B209" i="1"/>
  <c r="B193" i="1"/>
  <c r="B261" i="1"/>
  <c r="B188" i="1"/>
  <c r="B70" i="1"/>
  <c r="B86" i="1"/>
  <c r="B68" i="1"/>
  <c r="B60" i="1"/>
  <c r="B112" i="1"/>
  <c r="B153" i="1"/>
  <c r="B119" i="1"/>
  <c r="B67" i="1"/>
  <c r="B163" i="1"/>
  <c r="B190" i="1"/>
  <c r="B230" i="1"/>
  <c r="B213" i="1"/>
  <c r="B258" i="1"/>
  <c r="B158" i="1"/>
  <c r="B195" i="1"/>
  <c r="B236" i="1"/>
  <c r="B181" i="1"/>
  <c r="B222" i="1"/>
  <c r="B61" i="1"/>
  <c r="B192" i="1"/>
  <c r="B138" i="1"/>
  <c r="B165" i="1"/>
  <c r="B197" i="1"/>
  <c r="B183" i="1"/>
  <c r="B178" i="1"/>
  <c r="B238" i="1"/>
  <c r="B225" i="1"/>
  <c r="B224" i="1" s="1"/>
  <c r="B30" i="1" s="1"/>
  <c r="B240" i="1"/>
  <c r="B249" i="1"/>
  <c r="B233" i="1"/>
  <c r="K142" i="1"/>
  <c r="K20" i="1" s="1"/>
  <c r="I264" i="1"/>
  <c r="I208" i="1"/>
  <c r="I230" i="1"/>
  <c r="I243" i="1"/>
  <c r="I120" i="1"/>
  <c r="I153" i="1"/>
  <c r="I148" i="1"/>
  <c r="I129" i="1"/>
  <c r="I125" i="1"/>
  <c r="I108" i="1"/>
  <c r="I117" i="1"/>
  <c r="I183" i="1"/>
  <c r="I145" i="1"/>
  <c r="I126" i="1"/>
  <c r="I163" i="1"/>
  <c r="I146" i="1"/>
  <c r="I127" i="1"/>
  <c r="I103" i="1"/>
  <c r="I109" i="1"/>
  <c r="I79" i="1"/>
  <c r="I42" i="1"/>
  <c r="I132" i="1"/>
  <c r="I49" i="1"/>
  <c r="I89" i="1"/>
  <c r="I66" i="1"/>
  <c r="I75" i="1"/>
  <c r="I71" i="1"/>
  <c r="I54" i="1"/>
  <c r="I152" i="1"/>
  <c r="I110" i="1"/>
  <c r="I41" i="1"/>
  <c r="I81" i="1"/>
  <c r="I63" i="1"/>
  <c r="I59" i="1"/>
  <c r="I60" i="1"/>
  <c r="I102" i="1"/>
  <c r="I115" i="1"/>
  <c r="I113" i="1"/>
  <c r="I87" i="1"/>
  <c r="I68" i="1"/>
  <c r="I51" i="1"/>
  <c r="I47" i="1"/>
  <c r="I82" i="1"/>
  <c r="I101" i="1"/>
  <c r="I94" i="1"/>
  <c r="I55" i="1"/>
  <c r="I104" i="1"/>
  <c r="I133" i="1"/>
  <c r="I122" i="1"/>
  <c r="I123" i="1"/>
  <c r="I147" i="1"/>
  <c r="I229" i="1"/>
  <c r="I165" i="1"/>
  <c r="I154" i="1"/>
  <c r="I257" i="1"/>
  <c r="I179" i="1"/>
  <c r="I217" i="1"/>
  <c r="I216" i="1" s="1"/>
  <c r="I28" i="1" s="1"/>
  <c r="I207" i="1"/>
  <c r="I173" i="1"/>
  <c r="I213" i="1"/>
  <c r="I160" i="1"/>
  <c r="I197" i="1"/>
  <c r="I240" i="1"/>
  <c r="I48" i="1"/>
  <c r="I91" i="1"/>
  <c r="I88" i="1"/>
  <c r="I95" i="1"/>
  <c r="I86" i="1"/>
  <c r="I138" i="1"/>
  <c r="I201" i="1"/>
  <c r="I112" i="1"/>
  <c r="I181" i="1"/>
  <c r="I220" i="1"/>
  <c r="I259" i="1"/>
  <c r="I184" i="1"/>
  <c r="I162" i="1"/>
  <c r="I199" i="1"/>
  <c r="I242" i="1"/>
  <c r="I98" i="1"/>
  <c r="I131" i="1"/>
  <c r="I250" i="1"/>
  <c r="I261" i="1"/>
  <c r="I186" i="1"/>
  <c r="I222" i="1"/>
  <c r="I99" i="1"/>
  <c r="I57" i="1"/>
  <c r="I114" i="1"/>
  <c r="I70" i="1"/>
  <c r="I121" i="1"/>
  <c r="I137" i="1"/>
  <c r="I155" i="1"/>
  <c r="I188" i="1"/>
  <c r="I258" i="1"/>
  <c r="I193" i="1"/>
  <c r="I234" i="1"/>
  <c r="I251" i="1"/>
  <c r="I69" i="1"/>
  <c r="I62" i="1"/>
  <c r="I116" i="1"/>
  <c r="I119" i="1"/>
  <c r="I172" i="1"/>
  <c r="I209" i="1"/>
  <c r="I239" i="1"/>
  <c r="I178" i="1"/>
  <c r="I260" i="1"/>
  <c r="I236" i="1"/>
  <c r="I164" i="1"/>
  <c r="I67" i="1"/>
  <c r="I195" i="1"/>
  <c r="I100" i="1"/>
  <c r="I90" i="1"/>
  <c r="I45" i="1"/>
  <c r="I185" i="1"/>
  <c r="I144" i="1"/>
  <c r="I174" i="1"/>
  <c r="I212" i="1"/>
  <c r="I252" i="1"/>
  <c r="I159" i="1"/>
  <c r="I196" i="1"/>
  <c r="I241" i="1"/>
  <c r="I180" i="1"/>
  <c r="I244" i="1"/>
  <c r="I139" i="1"/>
  <c r="I58" i="1"/>
  <c r="I227" i="1"/>
  <c r="I157" i="1"/>
  <c r="I214" i="1"/>
  <c r="I255" i="1"/>
  <c r="I161" i="1"/>
  <c r="I198" i="1"/>
  <c r="I233" i="1"/>
  <c r="I182" i="1"/>
  <c r="I221" i="1"/>
  <c r="I166" i="1"/>
  <c r="I266" i="1"/>
  <c r="I80" i="1"/>
  <c r="I50" i="1"/>
  <c r="I65" i="1"/>
  <c r="I61" i="1"/>
  <c r="I143" i="1"/>
  <c r="I111" i="1"/>
  <c r="I136" i="1"/>
  <c r="I200" i="1"/>
  <c r="I235" i="1"/>
  <c r="I168" i="1"/>
  <c r="I206" i="1"/>
  <c r="I249" i="1"/>
  <c r="I105" i="1"/>
  <c r="I74" i="1"/>
  <c r="I53" i="1"/>
  <c r="I73" i="1"/>
  <c r="I64" i="1"/>
  <c r="I76" i="1"/>
  <c r="I140" i="1"/>
  <c r="I128" i="1"/>
  <c r="I158" i="1"/>
  <c r="I151" i="1"/>
  <c r="I118" i="1"/>
  <c r="I190" i="1"/>
  <c r="I52" i="1"/>
  <c r="I192" i="1"/>
  <c r="I96" i="1"/>
  <c r="I46" i="1"/>
  <c r="I189" i="1"/>
  <c r="I83" i="1"/>
  <c r="I156" i="1"/>
  <c r="I237" i="1"/>
  <c r="I167" i="1"/>
  <c r="I202" i="1"/>
  <c r="I245" i="1"/>
  <c r="I194" i="1"/>
  <c r="I226" i="1"/>
  <c r="I72" i="1"/>
  <c r="I56" i="1"/>
  <c r="I97" i="1"/>
  <c r="I205" i="1"/>
  <c r="I256" i="1"/>
  <c r="I248" i="1"/>
  <c r="I130" i="1"/>
  <c r="I124" i="1"/>
  <c r="I225" i="1"/>
  <c r="I191" i="1"/>
  <c r="I238" i="1"/>
  <c r="I187" i="1"/>
  <c r="I228" i="1"/>
  <c r="I177" i="1"/>
  <c r="I265" i="1"/>
  <c r="I171" i="1"/>
  <c r="K44" i="1"/>
  <c r="K38" i="1" s="1"/>
  <c r="K36" i="1" s="1"/>
  <c r="K14" i="1" s="1"/>
  <c r="K13" i="1" s="1"/>
  <c r="K9" i="1" s="1"/>
  <c r="K254" i="1"/>
  <c r="K33" i="1" s="1"/>
  <c r="K211" i="1"/>
  <c r="K27" i="1" s="1"/>
  <c r="K247" i="1"/>
  <c r="K32" i="1" s="1"/>
  <c r="K135" i="1"/>
  <c r="K19" i="1" s="1"/>
  <c r="K93" i="1"/>
  <c r="K17" i="1" s="1"/>
  <c r="K85" i="1"/>
  <c r="K16" i="1" s="1"/>
  <c r="K150" i="1"/>
  <c r="K21" i="1" s="1"/>
  <c r="K219" i="1"/>
  <c r="K29" i="1" s="1"/>
  <c r="K232" i="1"/>
  <c r="K31" i="1" s="1"/>
  <c r="K107" i="1"/>
  <c r="K18" i="1" s="1"/>
  <c r="G11" i="1"/>
  <c r="K176" i="1"/>
  <c r="K23" i="1" s="1"/>
  <c r="B93" i="1" l="1"/>
  <c r="B17" i="1" s="1"/>
  <c r="I224" i="1"/>
  <c r="I30" i="1" s="1"/>
  <c r="I150" i="1"/>
  <c r="I21" i="1" s="1"/>
  <c r="I219" i="1"/>
  <c r="I29" i="1" s="1"/>
  <c r="B219" i="1"/>
  <c r="B29" i="1" s="1"/>
  <c r="I232" i="1"/>
  <c r="I31" i="1" s="1"/>
  <c r="B211" i="1"/>
  <c r="B27" i="1" s="1"/>
  <c r="B107" i="1"/>
  <c r="B18" i="1" s="1"/>
  <c r="D219" i="1"/>
  <c r="D29" i="1" s="1"/>
  <c r="D204" i="1"/>
  <c r="D24" i="1" s="1"/>
  <c r="K26" i="1"/>
  <c r="K10" i="1" s="1"/>
  <c r="K11" i="1" s="1"/>
  <c r="I247" i="1"/>
  <c r="I32" i="1" s="1"/>
  <c r="I135" i="1"/>
  <c r="I19" i="1" s="1"/>
  <c r="D78" i="1"/>
  <c r="D15" i="1" s="1"/>
  <c r="I93" i="1"/>
  <c r="I17" i="1" s="1"/>
  <c r="I107" i="1"/>
  <c r="I18" i="1" s="1"/>
  <c r="B232" i="1"/>
  <c r="B31" i="1" s="1"/>
  <c r="B135" i="1"/>
  <c r="B19" i="1" s="1"/>
  <c r="B40" i="1"/>
  <c r="B37" i="1" s="1"/>
  <c r="B150" i="1"/>
  <c r="B21" i="1" s="1"/>
  <c r="D232" i="1"/>
  <c r="D31" i="1" s="1"/>
  <c r="D176" i="1"/>
  <c r="D23" i="1" s="1"/>
  <c r="D44" i="1"/>
  <c r="D38" i="1" s="1"/>
  <c r="F236" i="1"/>
  <c r="F162" i="1"/>
  <c r="F182" i="1"/>
  <c r="F194" i="1"/>
  <c r="F200" i="1"/>
  <c r="F214" i="1"/>
  <c r="F115" i="1"/>
  <c r="F147" i="1"/>
  <c r="F138" i="1"/>
  <c r="F120" i="1"/>
  <c r="F102" i="1"/>
  <c r="F148" i="1"/>
  <c r="F144" i="1"/>
  <c r="F125" i="1"/>
  <c r="F139" i="1"/>
  <c r="F121" i="1"/>
  <c r="F140" i="1"/>
  <c r="F122" i="1"/>
  <c r="F118" i="1"/>
  <c r="F103" i="1"/>
  <c r="F73" i="1"/>
  <c r="F72" i="1"/>
  <c r="F91" i="1"/>
  <c r="F79" i="1"/>
  <c r="F61" i="1"/>
  <c r="F66" i="1"/>
  <c r="F49" i="1"/>
  <c r="F105" i="1"/>
  <c r="F146" i="1"/>
  <c r="F127" i="1"/>
  <c r="F98" i="1"/>
  <c r="F41" i="1"/>
  <c r="F40" i="1" s="1"/>
  <c r="F37" i="1" s="1"/>
  <c r="F90" i="1"/>
  <c r="F71" i="1"/>
  <c r="F54" i="1"/>
  <c r="F110" i="1"/>
  <c r="F59" i="1"/>
  <c r="F99" i="1"/>
  <c r="F108" i="1"/>
  <c r="F81" i="1"/>
  <c r="F76" i="1"/>
  <c r="F55" i="1"/>
  <c r="F75" i="1"/>
  <c r="F242" i="1"/>
  <c r="F255" i="1"/>
  <c r="F180" i="1"/>
  <c r="F185" i="1"/>
  <c r="F225" i="1"/>
  <c r="F87" i="1"/>
  <c r="F113" i="1"/>
  <c r="F51" i="1"/>
  <c r="F202" i="1"/>
  <c r="F233" i="1"/>
  <c r="F251" i="1"/>
  <c r="F80" i="1"/>
  <c r="F52" i="1"/>
  <c r="F137" i="1"/>
  <c r="F130" i="1"/>
  <c r="F257" i="1"/>
  <c r="F230" i="1"/>
  <c r="F187" i="1"/>
  <c r="F227" i="1"/>
  <c r="F50" i="1"/>
  <c r="F42" i="1"/>
  <c r="F63" i="1"/>
  <c r="F119" i="1"/>
  <c r="F171" i="1"/>
  <c r="F229" i="1"/>
  <c r="F243" i="1"/>
  <c r="F208" i="1"/>
  <c r="F62" i="1"/>
  <c r="F100" i="1"/>
  <c r="F124" i="1"/>
  <c r="F114" i="1"/>
  <c r="F111" i="1"/>
  <c r="F161" i="1"/>
  <c r="F159" i="1"/>
  <c r="F143" i="1"/>
  <c r="F205" i="1"/>
  <c r="F245" i="1"/>
  <c r="F265" i="1"/>
  <c r="F190" i="1"/>
  <c r="F235" i="1"/>
  <c r="F173" i="1"/>
  <c r="F158" i="1"/>
  <c r="F195" i="1"/>
  <c r="F238" i="1"/>
  <c r="F199" i="1"/>
  <c r="F83" i="1"/>
  <c r="F259" i="1"/>
  <c r="F198" i="1"/>
  <c r="F221" i="1"/>
  <c r="F164" i="1"/>
  <c r="F189" i="1"/>
  <c r="F53" i="1"/>
  <c r="F64" i="1"/>
  <c r="F56" i="1"/>
  <c r="F45" i="1"/>
  <c r="F116" i="1"/>
  <c r="F136" i="1"/>
  <c r="F256" i="1"/>
  <c r="F168" i="1"/>
  <c r="F129" i="1"/>
  <c r="F248" i="1"/>
  <c r="F155" i="1"/>
  <c r="F192" i="1"/>
  <c r="F226" i="1"/>
  <c r="F213" i="1"/>
  <c r="F160" i="1"/>
  <c r="F197" i="1"/>
  <c r="F240" i="1"/>
  <c r="F241" i="1"/>
  <c r="F68" i="1"/>
  <c r="F133" i="1"/>
  <c r="F86" i="1"/>
  <c r="F152" i="1"/>
  <c r="F104" i="1"/>
  <c r="F123" i="1"/>
  <c r="F128" i="1"/>
  <c r="F151" i="1"/>
  <c r="F228" i="1"/>
  <c r="F101" i="1"/>
  <c r="F69" i="1"/>
  <c r="F217" i="1"/>
  <c r="F216" i="1" s="1"/>
  <c r="F28" i="1" s="1"/>
  <c r="F181" i="1"/>
  <c r="F177" i="1"/>
  <c r="F176" i="1" s="1"/>
  <c r="F23" i="1" s="1"/>
  <c r="F220" i="1"/>
  <c r="F184" i="1"/>
  <c r="F60" i="1"/>
  <c r="F46" i="1"/>
  <c r="F67" i="1"/>
  <c r="F112" i="1"/>
  <c r="F132" i="1"/>
  <c r="F153" i="1"/>
  <c r="F126" i="1"/>
  <c r="F156" i="1"/>
  <c r="F261" i="1"/>
  <c r="F188" i="1"/>
  <c r="F157" i="1"/>
  <c r="F207" i="1"/>
  <c r="F237" i="1"/>
  <c r="F186" i="1"/>
  <c r="F258" i="1"/>
  <c r="F244" i="1"/>
  <c r="F65" i="1"/>
  <c r="F58" i="1"/>
  <c r="F249" i="1"/>
  <c r="F57" i="1"/>
  <c r="F109" i="1"/>
  <c r="F117" i="1"/>
  <c r="F179" i="1"/>
  <c r="F222" i="1"/>
  <c r="F196" i="1"/>
  <c r="F239" i="1"/>
  <c r="F260" i="1"/>
  <c r="F201" i="1"/>
  <c r="F70" i="1"/>
  <c r="F89" i="1"/>
  <c r="F154" i="1"/>
  <c r="F172" i="1"/>
  <c r="F48" i="1"/>
  <c r="F88" i="1"/>
  <c r="F74" i="1"/>
  <c r="F47" i="1"/>
  <c r="F95" i="1"/>
  <c r="F165" i="1"/>
  <c r="F174" i="1"/>
  <c r="F209" i="1"/>
  <c r="F250" i="1"/>
  <c r="F166" i="1"/>
  <c r="F206" i="1"/>
  <c r="F264" i="1"/>
  <c r="F191" i="1"/>
  <c r="F234" i="1"/>
  <c r="F97" i="1"/>
  <c r="F96" i="1"/>
  <c r="F131" i="1"/>
  <c r="F94" i="1"/>
  <c r="F82" i="1"/>
  <c r="F145" i="1"/>
  <c r="F167" i="1"/>
  <c r="F193" i="1"/>
  <c r="F212" i="1"/>
  <c r="F211" i="1" s="1"/>
  <c r="F27" i="1" s="1"/>
  <c r="F252" i="1"/>
  <c r="F183" i="1"/>
  <c r="F163" i="1"/>
  <c r="F266" i="1"/>
  <c r="F178" i="1"/>
  <c r="I170" i="1"/>
  <c r="I22" i="1" s="1"/>
  <c r="I204" i="1"/>
  <c r="I24" i="1" s="1"/>
  <c r="I142" i="1"/>
  <c r="I20" i="1" s="1"/>
  <c r="I254" i="1"/>
  <c r="I33" i="1" s="1"/>
  <c r="I211" i="1"/>
  <c r="I27" i="1" s="1"/>
  <c r="I85" i="1"/>
  <c r="I16" i="1" s="1"/>
  <c r="I78" i="1"/>
  <c r="I15" i="1" s="1"/>
  <c r="D170" i="1"/>
  <c r="D22" i="1" s="1"/>
  <c r="D107" i="1"/>
  <c r="D18" i="1" s="1"/>
  <c r="D85" i="1"/>
  <c r="D16" i="1" s="1"/>
  <c r="I263" i="1"/>
  <c r="I34" i="1" s="1"/>
  <c r="B204" i="1"/>
  <c r="B24" i="1" s="1"/>
  <c r="B78" i="1"/>
  <c r="B15" i="1" s="1"/>
  <c r="D93" i="1"/>
  <c r="D17" i="1" s="1"/>
  <c r="I40" i="1"/>
  <c r="I37" i="1" s="1"/>
  <c r="I36" i="1" s="1"/>
  <c r="I14" i="1" s="1"/>
  <c r="I13" i="1" s="1"/>
  <c r="I9" i="1" s="1"/>
  <c r="D224" i="1"/>
  <c r="D30" i="1" s="1"/>
  <c r="B85" i="1"/>
  <c r="B16" i="1" s="1"/>
  <c r="B44" i="1"/>
  <c r="B38" i="1" s="1"/>
  <c r="B142" i="1"/>
  <c r="B20" i="1" s="1"/>
  <c r="D254" i="1"/>
  <c r="D33" i="1" s="1"/>
  <c r="D40" i="1"/>
  <c r="D37" i="1" s="1"/>
  <c r="D247" i="1"/>
  <c r="D32" i="1" s="1"/>
  <c r="I176" i="1"/>
  <c r="I23" i="1" s="1"/>
  <c r="B176" i="1"/>
  <c r="B23" i="1" s="1"/>
  <c r="I44" i="1"/>
  <c r="I38" i="1" s="1"/>
  <c r="B247" i="1"/>
  <c r="B32" i="1" s="1"/>
  <c r="B263" i="1"/>
  <c r="B34" i="1" s="1"/>
  <c r="D150" i="1"/>
  <c r="D21" i="1" s="1"/>
  <c r="D211" i="1"/>
  <c r="D27" i="1" s="1"/>
  <c r="D135" i="1"/>
  <c r="D19" i="1" s="1"/>
  <c r="F93" i="1" l="1"/>
  <c r="F17" i="1" s="1"/>
  <c r="F254" i="1"/>
  <c r="F33" i="1" s="1"/>
  <c r="F247" i="1"/>
  <c r="F32" i="1" s="1"/>
  <c r="F219" i="1"/>
  <c r="F29" i="1" s="1"/>
  <c r="F26" i="1" s="1"/>
  <c r="F10" i="1" s="1"/>
  <c r="F85" i="1"/>
  <c r="F16" i="1" s="1"/>
  <c r="F204" i="1"/>
  <c r="F24" i="1" s="1"/>
  <c r="F170" i="1"/>
  <c r="F22" i="1" s="1"/>
  <c r="B36" i="1"/>
  <c r="B14" i="1" s="1"/>
  <c r="B13" i="1" s="1"/>
  <c r="B9" i="1" s="1"/>
  <c r="B26" i="1"/>
  <c r="B10" i="1" s="1"/>
  <c r="F142" i="1"/>
  <c r="F20" i="1" s="1"/>
  <c r="D36" i="1"/>
  <c r="D14" i="1" s="1"/>
  <c r="D13" i="1" s="1"/>
  <c r="D9" i="1" s="1"/>
  <c r="F232" i="1"/>
  <c r="F31" i="1" s="1"/>
  <c r="F263" i="1"/>
  <c r="F34" i="1" s="1"/>
  <c r="F135" i="1"/>
  <c r="F19" i="1" s="1"/>
  <c r="F107" i="1"/>
  <c r="F18" i="1" s="1"/>
  <c r="F44" i="1"/>
  <c r="F38" i="1" s="1"/>
  <c r="F36" i="1" s="1"/>
  <c r="F14" i="1" s="1"/>
  <c r="F13" i="1" s="1"/>
  <c r="F9" i="1" s="1"/>
  <c r="F11" i="1" s="1"/>
  <c r="D26" i="1"/>
  <c r="D10" i="1" s="1"/>
  <c r="I26" i="1"/>
  <c r="I10" i="1" s="1"/>
  <c r="I11" i="1" s="1"/>
  <c r="F150" i="1"/>
  <c r="F21" i="1" s="1"/>
  <c r="F224" i="1"/>
  <c r="F30" i="1" s="1"/>
  <c r="F78" i="1"/>
  <c r="F15" i="1" s="1"/>
  <c r="B11" i="1" l="1"/>
  <c r="D11" i="1"/>
</calcChain>
</file>

<file path=xl/sharedStrings.xml><?xml version="1.0" encoding="utf-8"?>
<sst xmlns="http://schemas.openxmlformats.org/spreadsheetml/2006/main" count="251" uniqueCount="219">
  <si>
    <t>ބަޖެޓު މައުލޫމާތު (4.1)</t>
  </si>
  <si>
    <r>
      <t xml:space="preserve">މުޅި ބަޖެޓުގެ ޚަރަދު ބައިކުރެވިފައިވާ ގޮތުގެ ޖުމުލަ ހިސާބު </t>
    </r>
    <r>
      <rPr>
        <b/>
        <sz val="24"/>
        <color rgb="FFE6773F"/>
        <rFont val="Roboto Condensed"/>
      </rPr>
      <t>2019 - 2023</t>
    </r>
    <r>
      <rPr>
        <sz val="24"/>
        <color rgb="FFE6773F"/>
        <rFont val="Mv Eamaan XP"/>
        <family val="3"/>
      </rPr>
      <t xml:space="preserve">
</t>
    </r>
  </si>
  <si>
    <t>(އަދަދުތައް މިލިއަން ރުފިޔާއިން)</t>
  </si>
  <si>
    <t>ލަފާކުރި</t>
  </si>
  <si>
    <t xml:space="preserve"> ރިވައިޒްކުރި</t>
  </si>
  <si>
    <t>އެކްޗުއަލް</t>
  </si>
  <si>
    <t>%</t>
  </si>
  <si>
    <t>ރުފިޔާ</t>
  </si>
  <si>
    <t>ރިކަރަންޓް ޚަރަދު</t>
  </si>
  <si>
    <t>ކެޕިޓަލް ޚަރަދު</t>
  </si>
  <si>
    <t>މުޅި ޖުމުލަ</t>
  </si>
  <si>
    <t>މުވައްޒަފުންނަށް ހިނގާ ޚަރަދު</t>
  </si>
  <si>
    <t>ޕެންޝަނާއި، މުސްކުޅިކުރައްވާ މުވައްޒަފުންނަށާއި އަދި ވަކި ޚިދުމަތަކަށް ނޫން ގޮތުން ދޭ ފައިސާ</t>
  </si>
  <si>
    <t>ދަތުރުފަތުރު ކުރުމުގެ ޚަރަދު</t>
  </si>
  <si>
    <t>އޮފީސް ހިންގުމުގެ ބޭނުމަށް ހޯދާ ތަކެތީގެ އަގު</t>
  </si>
  <si>
    <t>އޮފީސް ހިންގުމަށް ބޭނުންވާ ޚިދުމަތުގެ ޚަރަދު</t>
  </si>
  <si>
    <t>ޚިދުމަތް ދިނުމުގެ ބޭނުމަށް ހޯދާ ތަކެތީގެ އަގު</t>
  </si>
  <si>
    <t>ތަމްރީން ކުރުމަށް ކުރެވޭ ޚަރަދު</t>
  </si>
  <si>
    <t>މަރާމާތު ކުރުމާއި ބެލެހެއްޓުމުގެ ޚަރަދު</t>
  </si>
  <si>
    <t>ލޯނުގެ ޚިދުމަތުގެ ޚަރަދު</t>
  </si>
  <si>
    <t>ސަރުކާރުންދޭ އެހީ، އިޝްތިރާކާއި އަދި ސަބްސިޑީޒް</t>
  </si>
  <si>
    <t>ލިބިފައިވާ ގެއްލުމެއް ނުވަތަ ލިބިދާނެ ގެއްލުމެއް ހަމަޖެއްސުމަށް ދޭ ފައިސާ</t>
  </si>
  <si>
    <t>ތަރައްޤީގެ މަޝްރޫޢުތައް ހިންގުމަށް ސަރުކާރުން ކުރާ ޚަރަދު</t>
  </si>
  <si>
    <t>ބަޖެޓް ކޮންޓިންޖެންސީ</t>
  </si>
  <si>
    <t>ބިން ހިއްކުމާއި އިމާރާތް ކުރުން</t>
  </si>
  <si>
    <t>އިންފްރާސްޓްރަކްޗަރ ބިނާކުރުން</t>
  </si>
  <si>
    <t>އޮފީސް ހިންގުމަށް ބޭނުންވާ ހަރުމުދާ ހޯދުމަށް ކުރާ ޚަރަދު</t>
  </si>
  <si>
    <t>އިގްތިޞާދީ ފައިދާއަށްޓަކައި ކުރާ ޚަރަދު</t>
  </si>
  <si>
    <t>ލޯން އަނބުރާ ދެއްކުން</t>
  </si>
  <si>
    <t>ލޯން ދޫކުރުން</t>
  </si>
  <si>
    <t>މުސާރައާއި އުޖޫރަ</t>
  </si>
  <si>
    <t>މުވައްޒަފުންނަށް ދޭ އެލަވަންސް</t>
  </si>
  <si>
    <t>މުވައްޒަފުންގެ މުސާރަ</t>
  </si>
  <si>
    <t>އިތުރުގަޑީގެ މަސައްކަތަށްދޭ ފައިސާ</t>
  </si>
  <si>
    <t>މަތީތަޢުލީމުގެ އެލަވަންސް</t>
  </si>
  <si>
    <t>ފަންނީ އެލަވަންސް</t>
  </si>
  <si>
    <t>ދިގުމުއްދަތަށް ޚިދުމަތްކުރުމުގެ އެލަވަންސް</t>
  </si>
  <si>
    <t xml:space="preserve">ރަމަޟާން މަހުގެ މުނާސަބަތުގައި ދޭ އެލަވަންސް </t>
  </si>
  <si>
    <t>މެޑިކަލް އެލަވަންސް</t>
  </si>
  <si>
    <t>ޑޮމެސްޓިކް މާކެޓް އެލަވަންސް</t>
  </si>
  <si>
    <t>މުސާރައިގެ ކުރިއެރުމުގެ އެލެވަންސް</t>
  </si>
  <si>
    <t>މުވައްޒަފުންގެ މަޤާމުގެގޮތުން ދޭ ޚާއްޞަ އެލަވަންސް</t>
  </si>
  <si>
    <t>މުވައްޒަފުންގެ ކޮއްތުގެގޮތުގައި ފައިސާއިން ދޭ އެލަވަންސް</t>
  </si>
  <si>
    <t>އެކިއެކި ކޮމިޓީތަކުގެ މެންބަރުންނަށްދޭ އެލަވަންސް</t>
  </si>
  <si>
    <t>އަމިއްލަރަށް ފިޔަވައި އެހެންރަށެއްގައި ވަޒީފާއަދާކުރާތީ ދޭ އެލަވަންސް</t>
  </si>
  <si>
    <t>އަމިއްލަރަށް ފިޔަވައި އެހެންރަށެއްގައި ވަޒީފާއަދާކުރާތީ ދޭ ދަތުރު އެލަވަންސް</t>
  </si>
  <si>
    <t>މުވައްޒަފުންނާއި މުވައްޒަފުންގެ އަނބިދަރީންގެ ލިވިންގ އެލަވަންސްއާއި ފެމިލީ އެލަވަންސް</t>
  </si>
  <si>
    <t>ބަންދު ދުވަސްތަކުގައި މަސަތްކުރާތީ މުސާރައިގެ އިތުރުން ދޭ އެލަވަންސް</t>
  </si>
  <si>
    <t>އަސާސީ ވަޒީފާގެ އިތުރުން މުވައްޒަފުންކުރާ އިތުރުމަސައްކަތަށް ދޭ ފައިސާ</t>
  </si>
  <si>
    <t>އަހަރީޗުއްޓީ ކެންސަލްވާ ދުވަސްތަކަށް ދޭ ފައިސާ</t>
  </si>
  <si>
    <t>ޔުނިފޯމު އެލަވަންސް</t>
  </si>
  <si>
    <t>ވަގުތީ ހިންގުމުގެ އެލަވަންސް</t>
  </si>
  <si>
    <t>ދީނީ ޚިދުމަތުގެ އެލަވަންސް</t>
  </si>
  <si>
    <t>ޝިފްޓް ޑިއުޓީ އެލަވަންސް</t>
  </si>
  <si>
    <t>ހާޑްޝިޕް އެލަވަންސް</t>
  </si>
  <si>
    <t>އެހެންވަޒީފާއެއް އަދާ ކުރުން މަނާ ކުރާތީ ދޭ އެލަވަންސް</t>
  </si>
  <si>
    <t>ފޯނު އެލަވަންސް</t>
  </si>
  <si>
    <t>ރިސްކް އެލަވަންސް</t>
  </si>
  <si>
    <t>ހެދުން އެލަވަންސް</t>
  </si>
  <si>
    <t>ސަރވިސް އެލަވަންސް</t>
  </si>
  <si>
    <t>ޒިންމާދާރު ވެރިންނަށް ދެވޭ އެލަވަންސް</t>
  </si>
  <si>
    <t>ސްކޮލަރޝިޕް، ފެލޯޝިޕް އެލަވަންސް - ރާއްޖޭން ބޭރު</t>
  </si>
  <si>
    <t>ސްކޮލަރޝިޕް، ފެލޯޝިޕް އެލަވަންސް - ރާއްޖޭ</t>
  </si>
  <si>
    <t>ސަޕޯޓިންގ ކޯ އެލަވަންސް</t>
  </si>
  <si>
    <t>ޓެކްނިކަލް ކޯ އެލަވަންސް</t>
  </si>
  <si>
    <t>އެހެނިހެން ގޮތްގޮތުން މުވައްޒަފުންނަށް ދޭ ފައިސާ</t>
  </si>
  <si>
    <t>ޕެންޝަންގެ ފައިސާ</t>
  </si>
  <si>
    <t>ދައުލަތުން ވަކިޚިދުމަތަކަށް ނޫންގޮތުން ދޭ ފައިސާ</t>
  </si>
  <si>
    <t>ވަޒީފާއިން މުސްކުޅި ކުރައްވާ ފަރާތްތަކަށް ދެއްވާ ޢިނާޔަތުގެ ފައިސާ</t>
  </si>
  <si>
    <t>ވަޒީފާއިން މުސްކުޅި ކުރައްވާ ފަރާތްތަކަށް މަހުންމަހަށް ދެއްވާ ފައިސާ</t>
  </si>
  <si>
    <t>ރިޓަޔަރމެންޓް ޕެންޝަން ސްކީމަށް ޖަމާކުރާ ފައިސާ</t>
  </si>
  <si>
    <t>ރާއްޖޭގެ އެތެރޭގައި ކަނޑު މަގުން ކުރާ ދަތުރު ޙަރަދު</t>
  </si>
  <si>
    <t>ރާއްޖޭގެ އެތެރޭގައި އެއްގަމު މަގުން ކުރާ ދަތުރު ޙަރަދު</t>
  </si>
  <si>
    <t>ރާއްޖޭގެ އެތެރޭގައި ވައިގެ މަގުން ކުރާ ދަތުރު ޙަރަދު</t>
  </si>
  <si>
    <t>ރާއްޖޭން ބޭރަށްކުރާ ދަތުރު ޚަރަދު</t>
  </si>
  <si>
    <t>ބިދޭސީނަށްދެވޭ ދަތުރު ޚަރަދު</t>
  </si>
  <si>
    <t>އެހެނިހެން ދަތުރު ޚަރަދު</t>
  </si>
  <si>
    <t>ލިޔެކިޔުމާއި ބެހޭ ގޮތުން ހޯދާތަކެތި</t>
  </si>
  <si>
    <t>އިންފޮމޭޝަން ޓެކްނޮލޮޖީ އާއިބެހޭ ގޮތުން ހޯދާ ތަކެތި</t>
  </si>
  <si>
    <t>ފިއުލްގެ ގޮތުގައި ބޭނުންކުރެވޭ ތަކެއްޗާއި އިންޖީނު ތެޔޮފަދަ ތަކެތި</t>
  </si>
  <si>
    <t>އޮފީހުގެ ޚިދުމަތުގައި އުޅޭވަގުތުގައި އޮފީހުގައި ދެވޭ ކެއުމާއި ސައިފަދަ ތަކެތި</t>
  </si>
  <si>
    <t>އިލެކްޓްރިކާ ބެހޭގޮތުން ހޯދާތަކެތި</t>
  </si>
  <si>
    <t>ސްޕެއަރ ޕާރޓްސް ހޯދުމަށް</t>
  </si>
  <si>
    <t>ޔުނިފޯމް ދިނުމަށްޓަކައި ހޯދާތަކެތި</t>
  </si>
  <si>
    <t>ކުނިކަހާ ފޮޅާސާފުކުރުމަށް ހޯދާ ތަކެތި</t>
  </si>
  <si>
    <t>ހިފާގެންގުޅޭ ތަކެތި ހޯދުމަށް</t>
  </si>
  <si>
    <t>އޮފީސް ޒީނަތްތެރި ކުރުމަށް ހޯދާތަކެތި</t>
  </si>
  <si>
    <t>ދޮރުފޮތި، މޭޒުފޮތި އަދި ދިދަފަދަ ފޮތީގެ ބާވަތްތައް ހޯދުމަށް</t>
  </si>
  <si>
    <t>އެހެނިހެން ގޮތްގޮތުން ހޯދާ ތަކެތި</t>
  </si>
  <si>
    <t>ޓެލެފޯން، ފެކްސް އަދި ޓެލެކްސް</t>
  </si>
  <si>
    <t>އިލެކްޓްރިކް ފީގެ ޚަރަދު</t>
  </si>
  <si>
    <t>ބޯފެނާއި ފާޚާނާގެ ޚިދުމަތުގެ އަގުދިނުމަށް ކުރާޚަރަދު</t>
  </si>
  <si>
    <t>ލީޒްލައިނާއި އިންޓަނެޓްގެ ޚަރަދު</t>
  </si>
  <si>
    <t>ޢިމާރާތުގެ ކުއްޔާއި ބިމުގެ ކުލި</t>
  </si>
  <si>
    <t>ތަކެތީގެ ކުލި</t>
  </si>
  <si>
    <t>ޢިމާރާތާއި ތަންތާނގެ ސެކިއުރިޓީ ބެލެހެއްޓުމުގެ ޚަރަދު</t>
  </si>
  <si>
    <t>އޮފީސް ޢިމާރާތް ފޮޅާސާފުކުރުމުގެ ޚިދުމަތަށް ދޭ ފައިސާ އާއި ކުނީފީ</t>
  </si>
  <si>
    <t>ޕޯސްޓޭޖާއި މެސެޖް ޚަރަދު</t>
  </si>
  <si>
    <t>އިޢްލާން، އިޝްތިހާރު، އެންގުން އަދި އިޝްތިރާކް ޚަރަދު</t>
  </si>
  <si>
    <t>އުފުލުމުގެ ޚަރަދު</t>
  </si>
  <si>
    <t>ޖަލްސާ އަދި ސެމިނަރ ފަދަކަންތައްތަކަށް ކުރާޚަރަދު</t>
  </si>
  <si>
    <t>އެކިއެކި ރަސްމީ މުބާރާތްތަކާއި މުނާސަބަތު ފާހަގަ ކުރުމަށް ކުރާ ޚަރަދު</t>
  </si>
  <si>
    <t>އިޖްތިމާޢީ ތަރައްޤީގެ އެކިއެކި ޕްރޮގްރާމްތައް ހިންގުމުގެ ޚަރަދު</t>
  </si>
  <si>
    <t xml:space="preserve">ސަރުކާރުން ބާއްވާ އެކިއެކި އިމްތިޙާންތަކާ ބެހޭގޮތުން ކުރާ ޚަރަދު </t>
  </si>
  <si>
    <t>ކޮންސަލްޓެންސީ ޚިދުމަތާއި، ތަރުޖަމާކުރުންފަދަ ޚިދުމަތުގެ އަގަށްދޭ ފައިސާ</t>
  </si>
  <si>
    <t>މެހުމާނުންނަށް މެހުމާންދާރީ އަދާކުރުމަށް ކުރާޚަރަދު</t>
  </si>
  <si>
    <t>ބިދޭސީ މުވައްޒަފުންގެ ވިސާފީ، ވޯކްޕާމިޓް ފީ އަދި އައި.ޑީ ކާޑު ހެއްދުމަށް</t>
  </si>
  <si>
    <t>އެކިކަންކަމަށް ސަރުކާރަށް ދައްކަންޖެހޭ އަހަރީފީތައް</t>
  </si>
  <si>
    <t>ޢާންމުފައިދާއަށް ޗާޕުކުރާ ތަކެތީގެ ޚަރަދު</t>
  </si>
  <si>
    <t>ދޮވެއިސްތިރިކުރުމުގެ ޚަރަދު</t>
  </si>
  <si>
    <t>އޮފީހުގެ ޚިދުމަތުގައި އުޅެނިކޮށް ލިބޭ ގެއްލުމަށް ނުވަތަ ބަލިވާ މީހުނަށް ބޭސްކޮށްދިނުމަށް</t>
  </si>
  <si>
    <t>ރާއްޖެއާއި ރާއްޖޭންބޭރުގައި ބާއްވާ އެކިއެކި ފެއަރގައި ބައިވެރިމުވުގެ ޚަރަދު</t>
  </si>
  <si>
    <t>ބޭންކްޗާޖާއި ކޮމިޝަންގެ ގޮތުގައި ދައްކާ ފައިސާ</t>
  </si>
  <si>
    <t>އިންޝުއަރެންސް ޚިދުމަތުގެ އަގު އަދާ ކުރުން</t>
  </si>
  <si>
    <t>އޮފީސް ހިންގުމުގެ ޚިދުމަތުގެ އެހެނިހެން ޚަރަދު</t>
  </si>
  <si>
    <t>މެޑިކަލް ސަޕްލައިޒް / ކޮންޒިއުމަބަލްސް</t>
  </si>
  <si>
    <t>އެޑިޔުކޭޝަން ސަޕްލައިޒް / ކޮންޒިއުމަބަލްސް</t>
  </si>
  <si>
    <t>ބަންދު ކުރެވިފައި ތިބޭމީހުންނަށް ކާން ދިނުމަށް ހޯދާ ތަކެތި</t>
  </si>
  <si>
    <t>ބަންދު ކުރެވިފައި ތިބޭމީހުންނަށް ހޯދަންޖެހޭ އެހެނިހެން ތަކެތި ހޯދުމަށް</t>
  </si>
  <si>
    <t>އެހެނިހެން އޮޕެރޭޝަނަލް ކޮންޒިއުމަބަލްސް</t>
  </si>
  <si>
    <t>ސްކޮލަރޝިޕް، ފެލޯޝިޕްގައި ދާމީހުންގެ ފައިސާ</t>
  </si>
  <si>
    <t>ކުރުމުއްދަތުގެ ޓްރޭނިންގއާއި ސްޓަޑީ ޓުއާސްގައި ދާމީހުންގެ ޚަރަދު</t>
  </si>
  <si>
    <t>ވާރކްޝޮޕް ފަދަކަންތައްތަކަށް ކުރާ ޚަރަދު</t>
  </si>
  <si>
    <t>ރާއްޖޭގައި ހިންގާ އެކިއެކި ޓްރޭނިންގ ކޯސްތަކުގައި ބައިވެރިވުމަށް ދޭ ފައިސާ</t>
  </si>
  <si>
    <t>ރާއްޖޭގައި އެކިއެކި ޓްރޭނިންގ ކޯސްތައް ހިންގުމަށް ކުރާ ޚަރަދު</t>
  </si>
  <si>
    <t>އޮފީސް މުވައްޒަފުންނަށް ޚާއްޞަކޮށްގެން ހިންގޭ ޓްރޭނިންގގެ ޚަރަދު</t>
  </si>
  <si>
    <t>މީހުން ދިރިއުޅޭ ގޮތަށް ބިނާކުރާ ޢިމާރާތް މަރާމާތުކުރުން</t>
  </si>
  <si>
    <t>މީހުން ދިރިއުޅުން ނޫން ބޭނުންތަކަށް ބިނާކުރާ ޢިމާރާތް މަރާމާތުކުރުން</t>
  </si>
  <si>
    <t>މަގާއި، ފާލަން އަދި ބްރިޖް ފަދަ ތަންތަން މަރާމާތުކުރުން</t>
  </si>
  <si>
    <t>ވައިގެ ބަނދަރު މަރާމާތުކުރުން</t>
  </si>
  <si>
    <t>މަގަތު ފާލަމާއި ބަނދަރު މަރާމާތްކުރުން</t>
  </si>
  <si>
    <t>ފާޚާނާ އާއި ފެނާބެހޭ ނިޒާމް މަރާމާތުކުރުން</t>
  </si>
  <si>
    <t>ކަރަންޓް ވިއުގަ މަރާމާތުކުރުން</t>
  </si>
  <si>
    <t>އެހެނިހެން އިންފްރާސްޓްރަކްޗަރ މަރާމާތުކުރުން</t>
  </si>
  <si>
    <t>ފަރުނީޗަރާއި ފިޓިންގްސް މަރާމާތުކުރުން</t>
  </si>
  <si>
    <t>މެޝިނަރީއާއި އިކްވިޕްމަންޓްސް މަރާމާތުކުރުން</t>
  </si>
  <si>
    <t>ވެހިކިއުލަރ އިކްވިޕްމަންޓް މަރާމާތުކުރުން</t>
  </si>
  <si>
    <t>ކޮމިޔުނިކޭޝަން އިންފްރާސްޓްރަކްޗަރ މަރާމާތުކުރުން</t>
  </si>
  <si>
    <t>ކޮމްޕިޔުޓަރ ސޮފްޓްވެޔަރ މަރާމާތުކުރުން</t>
  </si>
  <si>
    <t>އައި.ޓީ. އާއި ގުޅޭގޮތުން ހޯދާ ހާޑްވެޔަރ މަރާމާތުކުރުން</t>
  </si>
  <si>
    <t>އެހެނިހެން އިކްވިޕްމަންޓް މަރާމާތުކުރުން</t>
  </si>
  <si>
    <t>އެއްގަމުގައި ދުއްވާތަކެތި މަރާމާތުކުރުން</t>
  </si>
  <si>
    <t>ކަނޑުގައި ދުއްވާ އުޅަނދުފަހަރު މަރާމާތުކުރުން</t>
  </si>
  <si>
    <t>މަރާމާތުކުރުން - ވައިގެ އުޅަނދުފަހަރު</t>
  </si>
  <si>
    <t>ޚިދުމަތުގެ ޚަރަދު -ސަރުކާރުގެ އެއްތަނުން އަނެއްތަނަށް ދައްކަންޖެހޭ</t>
  </si>
  <si>
    <t>ޚިދުމަތުގެ ޚަރަދު -ރާއްޖޭގެ އަމިއްލަ ފަރާތްތަކަށް ދަންކަންޖެހޭ</t>
  </si>
  <si>
    <t>ޚިދުމަތުގެ ޚަރަދު -ރާއްޖޭން ބޭރުގެ ފަރާތްތަކަށް ދަންކަންޖެހޭ</t>
  </si>
  <si>
    <t>ޓީ ބިލްއާއި ޓީ ބޮންޑުގެ އިންޓަރެސްޓަށް ދަންކަންޖެހޭ</t>
  </si>
  <si>
    <t>ތަކެތި ނުވަތަ ޚިދުމަތުގެ އަގުހެޔޮކުރުމުގެ ގޮތުން ދޭ ފައިސާ</t>
  </si>
  <si>
    <t>ނިކަމެތިންގެ ޢާންމު ޙާލަތު ރަނގަޅުކުރުމަށް ދޭ ފައިސާ</t>
  </si>
  <si>
    <t>އަމިއްލަފަރާތްތަކަށްދޭ އެހީގެ ފައިސާ</t>
  </si>
  <si>
    <t>ސަރުކާރުން އެކިފަރާތްތަކަށް އިނާމުގެ ގޮތުގައި ދެވޭ ފައިސާ</t>
  </si>
  <si>
    <t>ގުދުރަތީގޮތުން ލިބޭ ގެއްލުމަށް އެހީގެ ގޮތުގައި ދޭ ފައިސާ</t>
  </si>
  <si>
    <t>ރާއްޖޭގެ އެކިއެކި ޖަމާޢަތްތަކާއި ތަންތާނގެ ޗަންދާއާއި މެމްބަރޝިޕް ފީ އަށް ދައްކާ ފައިސާ</t>
  </si>
  <si>
    <t>ބޭރުގެ އެކިއެކި ޖަމާޢަތްތަކާއި ތަންތާނގެ ޗަންދާއާއި މެމްބަރޝިޕް ފީ އަށް ދައްކާ ފައިސާ</t>
  </si>
  <si>
    <t>ބޭރުގެ ފަރާތްތަކަށް އެހީގެ ގޮތުގައި ދޭފައިސާ</t>
  </si>
  <si>
    <t>އެކިއެކި އެސޯސިއޭޝަންތަކާއި އިޖްތިމާއި ކޮމިޓީތައް ހިންގުމަށް ދޭ އެހީގެ ފައިސާ</t>
  </si>
  <si>
    <t>ޖަމާޢަތުގެ ފައިދާއަށްޓަކައި ކުރާމަސައްކަތްތަކަށް އެހީގެ ގޮތުގައި ދޭ ފައިސާ</t>
  </si>
  <si>
    <t>ކަރަންޓު އަގުހެޔޮކުރުމުގެ ގޮތުންދޭ ފައިސާ</t>
  </si>
  <si>
    <t>ފެން އަގުހެޔޮކުރުމުގެ ގޮތުންދޭ ފައިސާ</t>
  </si>
  <si>
    <t>ކާބޯތަކެތި އަގުހެޔޮކުރުމުގެ ގޮތުންދޭ ފައިސާ</t>
  </si>
  <si>
    <t xml:space="preserve">އެކަނިވެރި މައިން ނުވަތަ ބަފައިންނަށް ދެވޭ އެހީ </t>
  </si>
  <si>
    <t>ރާއްޖެއިން ބޭރުން ކުރާ ބޭސް ފަރުވާއަށް ދެވޭ އެހީ</t>
  </si>
  <si>
    <t>ރާއްޖެއިން ކުރާ ބޭސް ފަރުވާއަށް ދެވޭ އެހީ</t>
  </si>
  <si>
    <t>ބެލެނިވެރިކަން ހަވާލުކުރެވިފައިވާ ކުދިންނަށް ދެވޭ އެހީ</t>
  </si>
  <si>
    <t>ޞިއްޙީ އިންޝުއަރެންސްގެ އަގައް ދައްކާ ފައިސާ</t>
  </si>
  <si>
    <t>ނުކުޅެދޭ ފަރާތްތަކަށް ދޭ އެހީގެ ފައިސާ</t>
  </si>
  <si>
    <t>ޕްރީ ސްކޫލް ހިންގުމަށް ދެވޭ އެހީ</t>
  </si>
  <si>
    <t>ކައުންސިލްތަކަށް ދޭ އެހީގެ ފައިސާ</t>
  </si>
  <si>
    <t>ތެރަޕިއުޓިކް ފަރުވާގެ ހިދުމަތް</t>
  </si>
  <si>
    <t>ކުނި މެނޭޖްކުރުމަށް ދޭ ސަބްސިޑީ</t>
  </si>
  <si>
    <t>ފިއުލް ސަބްސިޑީ</t>
  </si>
  <si>
    <t>ވަޒީފާ ހޯދާތީ ނުވަތަ ހާލަތުބަދަލުވެފައިވާތީ ދޭއެހީ</t>
  </si>
  <si>
    <t>އެހެނިހެންގޮތްގޮތުން ދޭ އެހީގެ ފައިސާ</t>
  </si>
  <si>
    <t>ސަރުކާރަށްވީ ގެއްލުމެއް ނުވަތަ ލިބިދާނެ ގެއްލުމެއް ހަމަޖެއްސުމަށް ދޭ ފައިސާ</t>
  </si>
  <si>
    <t>އަމިއްލަ ފަރާތްތަކަށް ލިބޭ ގެއްލުމެއް ހަމަޖައްސައި ދިނުމުގެ ގޮތުންދޭ ފައިސާ</t>
  </si>
  <si>
    <t>އެކްސްޗޭންޖް ރޭޓަށް އަންނަ ބަދަލަކާއި ގުޅިގެން ލިބޭ ގެއްލުމަށް ދޭ ފައިސާ</t>
  </si>
  <si>
    <t>ސަރުކާރުގެ ބިންވިއްކައިގެން ލިބޭ ގެއްލުމަށް ދޭ ފައިސާ</t>
  </si>
  <si>
    <t>އެހެނިހެން ގެއްލުމެއް ނުވަތަ ލިބިދާނެ ގެއްލުމަކަށް ދޭ ފައިސާ</t>
  </si>
  <si>
    <t>ބޭރުގެއެހީގެ ދަށުން ހިންގާ ތަރައްޤީގެ މަޝްރޫޢުތަކަށް ސަރުކާރުން ކުރާޚަރަދު</t>
  </si>
  <si>
    <t>ބޭރުގެ އެހީގެދަށުން ހިންގާ އިޤްތިޞާދީ ތަރައްޤީގެ އެހެނިހެން މަޝްރޫޢުތައް ހިންގުމުގެ ޚަރަދު</t>
  </si>
  <si>
    <t>ސަރުކާރުގެ ބަޖެޓުން ހިންގާ އިޤްތިޞާދީ ތަރައްޤީގެ އެހެނިހެން ކަންތައްތަކަށް ކުރެވޭ ޚަރަދު</t>
  </si>
  <si>
    <t>ބިން ހިއްކުމާއި ބިން ގަތުން</t>
  </si>
  <si>
    <t>މީހުން ދިރިއުޅޭ ގޮތަށް ބިނާކުރާ ޢިމާރާތް</t>
  </si>
  <si>
    <t>މީހުން ދިރިއުޅުން ނޫން ބޭނުންތަކަށް ބިނާކުރާ ޢިމާރާތް</t>
  </si>
  <si>
    <t xml:space="preserve">މަގާއި، ފާލަން އަދި ބްރިޖް ފަދަ ތަންތަން </t>
  </si>
  <si>
    <t>ވައިގެ ބަނދަރު</t>
  </si>
  <si>
    <t xml:space="preserve">މަގަތު ފާލަމާއި ބަނދަރު </t>
  </si>
  <si>
    <t xml:space="preserve">ފާޚާނާ އާއި ފެނާބެހޭ ނިޒާމް </t>
  </si>
  <si>
    <t xml:space="preserve">ކަރަންޓް ވިއުގަ </t>
  </si>
  <si>
    <t>އެހެނިހެން އިންފްރާސްޓްރަކްޗަރ</t>
  </si>
  <si>
    <t>ފަރުނީޗަރާއި ފިޓިންގްސް</t>
  </si>
  <si>
    <t>ޕްލާންޓް، މެޝިނަރީއާއި އިކްވިޕްމަންޓްސް</t>
  </si>
  <si>
    <t>ވެހިކިއުލަރ އިކްވިޕްމަންޓް</t>
  </si>
  <si>
    <t>އެކިއެކި މަސައްކަތަށް ބޭނުންކުރާ ސާމާނު (ޓޫލްސް)</t>
  </si>
  <si>
    <t>ރިފަރެންސް ފޮތް</t>
  </si>
  <si>
    <t>މުވާޞަލާތުގެ ތަކެތި</t>
  </si>
  <si>
    <t>ކޮމްޕިއުޓަރ ސޮފްޓްވެޔަރ</t>
  </si>
  <si>
    <t>އައި.ޓީ. އާއި ގުޅޭގޮތުން ހޯދާ ހާޑްވެޔަރ</t>
  </si>
  <si>
    <t>އެހެނިހެން އިކްވިޕްމަންޓް</t>
  </si>
  <si>
    <t>އެއްގަމުގައި ދުއްވާތަކެތި</t>
  </si>
  <si>
    <t>ކަނޑުގައި ދުއްވާ އުޅަނދުފަހަރު</t>
  </si>
  <si>
    <t>ވައިގެ އުޅަނދުފަހަރު</t>
  </si>
  <si>
    <t>މީހުން ދިރިއުޅުން ނޫން ބޭނުންތަކަށް ބިނާކުރާ ޢިމާރާތަށް ގެނެވޭ ބަދަލު</t>
  </si>
  <si>
    <t>ސަރުކާރުން ހިންގާ އަދި ބައިވެރިވާ ތަންތަނުން ޙިއްޞާގަތުމަށް ދޭ ފައިސާ</t>
  </si>
  <si>
    <t>ސަރުކާރުން ހިންގާ ފައިދާ ލިބޭގޮތަށް ހުންނަތަންތަނަށް ކެޕިޓަލް ދޫކުރުމަށް ދޭ ފައިސާ</t>
  </si>
  <si>
    <t>ހިއްސާގައި ކުރެވޭ އިންވެސްޓްމަންޓް</t>
  </si>
  <si>
    <t>ރާއްޖޭން ބޭރުގައި ހިންގާ ކުންފުނިތައް ފަދަތަންތާނގައި ބައިވެރިވުމަށް ގެންދާ ރައުސްމާލު</t>
  </si>
  <si>
    <t>ދިގުމުއްދަތުގެ އިންވެސްޓްމަންޓްސް</t>
  </si>
  <si>
    <t>ކުރުމުއްދަތުގެ ޑޮމެސްޓިކް ލޯނު އަނބުރާ ދެއްކުން - އެހެނިހެން</t>
  </si>
  <si>
    <t>ދިގުމުއްދަތުގެ ޑޮމެސްޓިކް ލޯނު އަނބުރާ ދެއްކުން - ރާއްޖޭގެ މާލީ އިދާރާތައް</t>
  </si>
  <si>
    <t>ދިގުމުއްދަތުގެ ޑޮމެސްޓިކް ލޯނު އަނބުރާ ދެއްކުން - އަމިއްލަ ފަރާތްތައް</t>
  </si>
  <si>
    <t>ދިގުމުއްދަތުގެ ލޯން އަނބުރާ ދެއްކުން - ބައިނަލްއަޤްވާމީ އިދާރާތައް</t>
  </si>
  <si>
    <t>ދިގުމުއްދަތުގެ ލޯން އަނބުރާ ދެއްކުން - ބޭރުގެ ސަރުކާރުތަކަށް</t>
  </si>
  <si>
    <t>ދިގުމުއްދަތުގެ ލޯން އަނބުރާ ދެއްކުން - ބޭރުގެ މާލީ އިދާރާތައް</t>
  </si>
  <si>
    <t>ދިގުމުއްދަތުގެ ލޯން އަނބުރާ ދެއްކުން - ބޭރުގެ އަމިއްލަ ފަރާތްތަކަށް</t>
  </si>
  <si>
    <t>ސަރުކާރު ޙިއްސާވާ ކުންފުނިތަކަށް ދޫކުރާ</t>
  </si>
  <si>
    <t>ރާއްޖޭގެ އަމިއްލަ ފަރާތްތަކަށް</t>
  </si>
  <si>
    <t>ރާއްޖޭގެ އެހެނިހެން ފަރާތްތަކަށް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</si>
</sst>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#,##0.0_);\(#,##0.0\)"/>
  </numFmts>
  <fonts count="27">
    <font>
      <sz val="12"/>
      <color theme="1"/>
      <name val="Century Gothic"/>
      <family val="2"/>
    </font>
    <font>
      <sz val="12"/>
      <color theme="1"/>
      <name val="Century Gothic"/>
      <family val="2"/>
    </font>
    <font>
      <b/>
      <sz val="12"/>
      <name val="Century Gothic"/>
      <family val="2"/>
    </font>
    <font>
      <sz val="12"/>
      <color rgb="FF595959"/>
      <name val="Faruma"/>
    </font>
    <font>
      <sz val="24"/>
      <color rgb="FFE6773F"/>
      <name val="Mv Eamaan XP"/>
      <family val="3"/>
    </font>
    <font>
      <b/>
      <sz val="24"/>
      <color rgb="FFE6773F"/>
      <name val="Roboto Condensed"/>
    </font>
    <font>
      <sz val="12"/>
      <name val="Century Gothic"/>
      <family val="2"/>
    </font>
    <font>
      <b/>
      <sz val="12"/>
      <color theme="0"/>
      <name val="Roboto Condensed"/>
    </font>
    <font>
      <sz val="11"/>
      <color theme="1"/>
      <name val="Calibri"/>
      <family val="2"/>
      <scheme val="minor"/>
    </font>
    <font>
      <sz val="12"/>
      <color theme="0"/>
      <name val="Mv Eamaan XP"/>
      <family val="3"/>
    </font>
    <font>
      <sz val="12"/>
      <color theme="0"/>
      <name val="Roboto Condensed"/>
    </font>
    <font>
      <sz val="12"/>
      <color theme="0"/>
      <name val="Faruma"/>
    </font>
    <font>
      <sz val="12"/>
      <color rgb="FF595959"/>
      <name val="Roboto Condensed"/>
    </font>
    <font>
      <sz val="12"/>
      <color rgb="FFE6773F"/>
      <name val="Roboto Condensed"/>
    </font>
    <font>
      <b/>
      <i/>
      <sz val="12"/>
      <color rgb="FF595959"/>
      <name val="Faruma"/>
    </font>
    <font>
      <b/>
      <sz val="12"/>
      <color theme="1" tint="-0.249977111117893"/>
      <name val="Calibri"/>
      <family val="2"/>
      <scheme val="minor"/>
    </font>
    <font>
      <sz val="12"/>
      <color rgb="FF595959"/>
      <name val="Century Gothic"/>
      <family val="2"/>
    </font>
    <font>
      <sz val="12"/>
      <color theme="1" tint="-0.249977111117893"/>
      <name val="Century Gothic"/>
      <family val="2"/>
    </font>
    <font>
      <b/>
      <sz val="12"/>
      <name val="Roboto Condensed"/>
    </font>
    <font>
      <b/>
      <sz val="12"/>
      <color rgb="FFE6773F"/>
      <name val="Roboto Condensed"/>
    </font>
    <font>
      <sz val="14"/>
      <name val="Mv Eamaan XP"/>
      <family val="3"/>
    </font>
    <font>
      <b/>
      <i/>
      <sz val="12"/>
      <name val="Faruma"/>
    </font>
    <font>
      <sz val="12"/>
      <name val="Calibri"/>
      <family val="2"/>
      <scheme val="minor"/>
    </font>
    <font>
      <sz val="12"/>
      <color rgb="FFE6773F"/>
      <name val="Century Gothic"/>
      <family val="2"/>
    </font>
    <font>
      <b/>
      <sz val="12"/>
      <color rgb="FF595959"/>
      <name val="Calibri"/>
      <family val="2"/>
      <scheme val="minor"/>
    </font>
    <font>
      <b/>
      <sz val="12"/>
      <color rgb="FF595959"/>
      <name val="Roboto Condensed"/>
    </font>
    <font>
      <b/>
      <i/>
      <sz val="12"/>
      <color rgb="FF595959"/>
      <name val="Roboto Condensed"/>
    </font>
  </fonts>
  <fills count="3">
    <fill>
      <patternFill patternType="none"/>
    </fill>
    <fill>
      <patternFill patternType="gray125"/>
    </fill>
    <fill>
      <patternFill patternType="solid">
        <fgColor rgb="FFE6773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medium">
        <color rgb="FFE6773F"/>
      </top>
      <bottom style="medium">
        <color rgb="FFE6773F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rgb="FFEBBAB5"/>
      </top>
      <bottom/>
      <diagonal/>
    </border>
    <border>
      <left/>
      <right/>
      <top style="thin">
        <color rgb="FFEBBAB5"/>
      </top>
      <bottom style="thin">
        <color theme="0" tint="-0.149967955565050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</cellStyleXfs>
  <cellXfs count="8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1" applyNumberFormat="1" applyFont="1" applyBorder="1" applyAlignment="1">
      <alignment vertical="center" readingOrder="2"/>
    </xf>
    <xf numFmtId="0" fontId="6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right" vertical="center" readingOrder="2"/>
    </xf>
    <xf numFmtId="0" fontId="7" fillId="2" borderId="0" xfId="1" applyNumberFormat="1" applyFont="1" applyFill="1" applyBorder="1" applyAlignment="1" applyProtection="1">
      <alignment horizontal="center" vertical="center" readingOrder="2"/>
    </xf>
    <xf numFmtId="0" fontId="1" fillId="0" borderId="0" xfId="0" applyFont="1"/>
    <xf numFmtId="0" fontId="9" fillId="2" borderId="0" xfId="3" applyFont="1" applyFill="1" applyBorder="1" applyAlignment="1">
      <alignment horizontal="center" vertical="center" readingOrder="2"/>
    </xf>
    <xf numFmtId="164" fontId="9" fillId="2" borderId="0" xfId="1" applyNumberFormat="1" applyFont="1" applyFill="1" applyBorder="1" applyAlignment="1" applyProtection="1">
      <alignment horizontal="center" vertical="center" readingOrder="2"/>
    </xf>
    <xf numFmtId="164" fontId="10" fillId="2" borderId="0" xfId="1" applyNumberFormat="1" applyFont="1" applyFill="1" applyBorder="1" applyAlignment="1" applyProtection="1">
      <alignment horizontal="center" vertical="center" readingOrder="2"/>
    </xf>
    <xf numFmtId="164" fontId="11" fillId="2" borderId="0" xfId="1" applyNumberFormat="1" applyFont="1" applyFill="1" applyBorder="1" applyAlignment="1" applyProtection="1">
      <alignment horizontal="center" vertical="center" readingOrder="2"/>
    </xf>
    <xf numFmtId="164" fontId="12" fillId="0" borderId="1" xfId="1" applyNumberFormat="1" applyFont="1" applyFill="1" applyBorder="1" applyAlignment="1" applyProtection="1">
      <alignment vertical="center"/>
      <protection hidden="1"/>
    </xf>
    <xf numFmtId="164" fontId="13" fillId="0" borderId="1" xfId="1" applyNumberFormat="1" applyFont="1" applyFill="1" applyBorder="1" applyAlignment="1" applyProtection="1">
      <alignment vertical="center"/>
      <protection hidden="1"/>
    </xf>
    <xf numFmtId="0" fontId="1" fillId="0" borderId="1" xfId="0" applyFont="1" applyBorder="1"/>
    <xf numFmtId="0" fontId="3" fillId="0" borderId="1" xfId="0" applyFont="1" applyFill="1" applyBorder="1" applyAlignment="1">
      <alignment horizontal="right" vertical="center"/>
    </xf>
    <xf numFmtId="0" fontId="14" fillId="0" borderId="1" xfId="0" applyNumberFormat="1" applyFont="1" applyFill="1" applyBorder="1" applyAlignment="1">
      <alignment horizontal="right" vertical="center"/>
    </xf>
    <xf numFmtId="0" fontId="15" fillId="0" borderId="1" xfId="0" applyFont="1" applyFill="1" applyBorder="1" applyAlignment="1">
      <alignment vertical="center"/>
    </xf>
    <xf numFmtId="164" fontId="12" fillId="0" borderId="0" xfId="1" applyNumberFormat="1" applyFont="1" applyFill="1" applyBorder="1" applyAlignment="1" applyProtection="1">
      <alignment vertical="center"/>
      <protection hidden="1"/>
    </xf>
    <xf numFmtId="164" fontId="13" fillId="0" borderId="0" xfId="1" applyNumberFormat="1" applyFont="1" applyFill="1" applyBorder="1" applyAlignment="1" applyProtection="1">
      <alignment vertical="center"/>
      <protection hidden="1"/>
    </xf>
    <xf numFmtId="0" fontId="1" fillId="0" borderId="0" xfId="0" applyFont="1" applyBorder="1"/>
    <xf numFmtId="0" fontId="3" fillId="0" borderId="0" xfId="0" applyFont="1" applyFill="1" applyBorder="1" applyAlignment="1">
      <alignment horizontal="right" vertical="center"/>
    </xf>
    <xf numFmtId="0" fontId="16" fillId="0" borderId="0" xfId="0" applyFont="1" applyBorder="1" applyAlignment="1">
      <alignment horizontal="right" vertical="center"/>
    </xf>
    <xf numFmtId="0" fontId="17" fillId="0" borderId="0" xfId="0" applyFont="1" applyBorder="1" applyAlignment="1">
      <alignment vertical="center"/>
    </xf>
    <xf numFmtId="165" fontId="18" fillId="0" borderId="2" xfId="1" applyNumberFormat="1" applyFont="1" applyFill="1" applyBorder="1" applyAlignment="1" applyProtection="1">
      <alignment vertical="center"/>
      <protection hidden="1"/>
    </xf>
    <xf numFmtId="165" fontId="19" fillId="0" borderId="2" xfId="1" applyNumberFormat="1" applyFont="1" applyFill="1" applyBorder="1" applyAlignment="1" applyProtection="1">
      <alignment vertical="center"/>
      <protection hidden="1"/>
    </xf>
    <xf numFmtId="0" fontId="20" fillId="0" borderId="2" xfId="0" applyFont="1" applyFill="1" applyBorder="1" applyAlignment="1">
      <alignment vertical="center"/>
    </xf>
    <xf numFmtId="0" fontId="21" fillId="0" borderId="2" xfId="0" applyNumberFormat="1" applyFont="1" applyFill="1" applyBorder="1" applyAlignment="1">
      <alignment horizontal="right" vertical="center"/>
    </xf>
    <xf numFmtId="0" fontId="22" fillId="0" borderId="2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165" fontId="19" fillId="0" borderId="0" xfId="1" applyNumberFormat="1" applyFont="1" applyFill="1" applyBorder="1" applyAlignment="1" applyProtection="1">
      <alignment vertical="center"/>
      <protection hidden="1"/>
    </xf>
    <xf numFmtId="0" fontId="1" fillId="0" borderId="0" xfId="0" applyFont="1" applyBorder="1" applyAlignment="1">
      <alignment vertical="center"/>
    </xf>
    <xf numFmtId="165" fontId="1" fillId="0" borderId="0" xfId="0" applyNumberFormat="1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43" fontId="0" fillId="0" borderId="0" xfId="0" applyNumberFormat="1" applyAlignment="1">
      <alignment vertical="center"/>
    </xf>
    <xf numFmtId="0" fontId="16" fillId="0" borderId="0" xfId="0" applyFont="1"/>
    <xf numFmtId="0" fontId="12" fillId="0" borderId="0" xfId="0" applyNumberFormat="1" applyFont="1" applyFill="1" applyBorder="1" applyAlignment="1">
      <alignment horizontal="right" vertical="center"/>
    </xf>
    <xf numFmtId="0" fontId="24" fillId="0" borderId="0" xfId="0" applyFont="1" applyFill="1" applyBorder="1" applyAlignment="1">
      <alignment vertical="center"/>
    </xf>
    <xf numFmtId="9" fontId="0" fillId="0" borderId="0" xfId="2" applyFont="1" applyAlignment="1">
      <alignment vertical="center"/>
    </xf>
    <xf numFmtId="164" fontId="12" fillId="0" borderId="3" xfId="1" applyNumberFormat="1" applyFont="1" applyFill="1" applyBorder="1" applyAlignment="1" applyProtection="1">
      <alignment vertical="center"/>
      <protection hidden="1"/>
    </xf>
    <xf numFmtId="164" fontId="13" fillId="0" borderId="3" xfId="1" applyNumberFormat="1" applyFont="1" applyFill="1" applyBorder="1" applyAlignment="1" applyProtection="1">
      <alignment vertical="center"/>
      <protection hidden="1"/>
    </xf>
    <xf numFmtId="0" fontId="16" fillId="0" borderId="3" xfId="0" applyFont="1" applyBorder="1"/>
    <xf numFmtId="0" fontId="3" fillId="0" borderId="3" xfId="0" applyFont="1" applyFill="1" applyBorder="1" applyAlignment="1">
      <alignment horizontal="right" vertical="center" wrapText="1"/>
    </xf>
    <xf numFmtId="0" fontId="12" fillId="0" borderId="3" xfId="0" applyNumberFormat="1" applyFont="1" applyFill="1" applyBorder="1" applyAlignment="1">
      <alignment horizontal="right" vertical="center"/>
    </xf>
    <xf numFmtId="0" fontId="24" fillId="0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horizontal="right"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0" fontId="16" fillId="0" borderId="0" xfId="0" applyFont="1" applyBorder="1"/>
    <xf numFmtId="165" fontId="25" fillId="0" borderId="0" xfId="1" applyNumberFormat="1" applyFont="1" applyFill="1" applyBorder="1" applyAlignment="1" applyProtection="1">
      <alignment vertical="center"/>
      <protection hidden="1"/>
    </xf>
    <xf numFmtId="0" fontId="3" fillId="0" borderId="0" xfId="0" applyFont="1" applyFill="1" applyBorder="1" applyAlignment="1">
      <alignment horizontal="left" vertical="center"/>
    </xf>
    <xf numFmtId="0" fontId="26" fillId="0" borderId="0" xfId="0" applyNumberFormat="1" applyFont="1" applyFill="1" applyBorder="1" applyAlignment="1">
      <alignment horizontal="right" vertical="center"/>
    </xf>
    <xf numFmtId="0" fontId="18" fillId="0" borderId="2" xfId="0" applyNumberFormat="1" applyFont="1" applyFill="1" applyBorder="1" applyAlignment="1">
      <alignment horizontal="right" vertical="center"/>
    </xf>
    <xf numFmtId="164" fontId="12" fillId="0" borderId="4" xfId="1" applyNumberFormat="1" applyFont="1" applyFill="1" applyBorder="1" applyAlignment="1" applyProtection="1">
      <alignment vertical="center"/>
      <protection hidden="1"/>
    </xf>
    <xf numFmtId="164" fontId="13" fillId="0" borderId="4" xfId="1" applyNumberFormat="1" applyFont="1" applyFill="1" applyBorder="1" applyAlignment="1" applyProtection="1">
      <alignment vertical="center"/>
      <protection hidden="1"/>
    </xf>
    <xf numFmtId="0" fontId="3" fillId="0" borderId="4" xfId="0" applyFont="1" applyFill="1" applyBorder="1" applyAlignment="1">
      <alignment horizontal="right" vertical="center"/>
    </xf>
    <xf numFmtId="0" fontId="12" fillId="0" borderId="4" xfId="0" applyNumberFormat="1" applyFont="1" applyFill="1" applyBorder="1" applyAlignment="1">
      <alignment horizontal="right" vertical="center"/>
    </xf>
    <xf numFmtId="0" fontId="24" fillId="0" borderId="4" xfId="0" applyFont="1" applyFill="1" applyBorder="1" applyAlignment="1">
      <alignment vertical="center"/>
    </xf>
    <xf numFmtId="0" fontId="25" fillId="0" borderId="0" xfId="0" applyNumberFormat="1" applyFont="1" applyFill="1" applyBorder="1" applyAlignment="1">
      <alignment horizontal="right" vertical="center"/>
    </xf>
    <xf numFmtId="165" fontId="12" fillId="0" borderId="0" xfId="1" applyNumberFormat="1" applyFont="1" applyFill="1" applyBorder="1" applyAlignment="1" applyProtection="1">
      <alignment vertical="center"/>
      <protection hidden="1"/>
    </xf>
    <xf numFmtId="165" fontId="13" fillId="0" borderId="0" xfId="1" applyNumberFormat="1" applyFont="1" applyFill="1" applyBorder="1" applyAlignment="1" applyProtection="1">
      <alignment vertical="center"/>
      <protection hidden="1"/>
    </xf>
    <xf numFmtId="0" fontId="3" fillId="0" borderId="0" xfId="0" applyFont="1" applyFill="1" applyBorder="1" applyAlignment="1">
      <alignment vertical="center"/>
    </xf>
    <xf numFmtId="164" fontId="12" fillId="0" borderId="5" xfId="1" applyNumberFormat="1" applyFont="1" applyFill="1" applyBorder="1" applyAlignment="1" applyProtection="1">
      <alignment vertical="center"/>
      <protection hidden="1"/>
    </xf>
    <xf numFmtId="164" fontId="13" fillId="0" borderId="5" xfId="1" applyNumberFormat="1" applyFont="1" applyFill="1" applyBorder="1" applyAlignment="1" applyProtection="1">
      <alignment vertical="center"/>
      <protection hidden="1"/>
    </xf>
    <xf numFmtId="0" fontId="16" fillId="0" borderId="1" xfId="0" applyFont="1" applyBorder="1"/>
    <xf numFmtId="0" fontId="3" fillId="0" borderId="5" xfId="0" applyFont="1" applyFill="1" applyBorder="1" applyAlignment="1">
      <alignment horizontal="right" vertical="center"/>
    </xf>
    <xf numFmtId="0" fontId="12" fillId="0" borderId="5" xfId="0" applyNumberFormat="1" applyFont="1" applyFill="1" applyBorder="1" applyAlignment="1">
      <alignment horizontal="right" vertical="center"/>
    </xf>
    <xf numFmtId="0" fontId="24" fillId="0" borderId="5" xfId="0" applyFont="1" applyFill="1" applyBorder="1" applyAlignment="1">
      <alignment vertical="center"/>
    </xf>
    <xf numFmtId="0" fontId="12" fillId="0" borderId="1" xfId="0" applyNumberFormat="1" applyFont="1" applyFill="1" applyBorder="1" applyAlignment="1">
      <alignment horizontal="right" vertical="center"/>
    </xf>
    <xf numFmtId="0" fontId="24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0" applyFont="1" applyFill="1" applyBorder="1" applyAlignment="1">
      <alignment horizontal="right" vertical="center" wrapText="1"/>
    </xf>
    <xf numFmtId="0" fontId="0" fillId="0" borderId="3" xfId="0" applyBorder="1" applyAlignment="1">
      <alignment vertical="center"/>
    </xf>
    <xf numFmtId="165" fontId="12" fillId="0" borderId="0" xfId="0" applyNumberFormat="1" applyFont="1" applyBorder="1" applyAlignment="1">
      <alignment vertical="center"/>
    </xf>
    <xf numFmtId="165" fontId="13" fillId="0" borderId="0" xfId="0" applyNumberFormat="1" applyFont="1" applyBorder="1" applyAlignment="1">
      <alignment vertical="center"/>
    </xf>
  </cellXfs>
  <cellStyles count="4">
    <cellStyle name="Comma" xfId="1" builtinId="3"/>
    <cellStyle name="Normal" xfId="0" builtinId="0"/>
    <cellStyle name="Normal 2 2" xfId="3" xr:uid="{82D0DD83-0BD8-432B-8681-1FCD6888618F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152400</xdr:colOff>
          <xdr:row>0</xdr:row>
          <xdr:rowOff>0</xdr:rowOff>
        </xdr:to>
        <xdr:sp macro="" textlink="">
          <xdr:nvSpPr>
            <xdr:cNvPr id="1025" name="FPMExcelClientSheetOptionstb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EE3BE46-CCC0-470E-BA3E-09C2491FDB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30D47-A1BF-4852-B309-284A70DB64C7}">
  <sheetPr codeName="Sheet2">
    <tabColor theme="8" tint="-0.499984740745262"/>
    <pageSetUpPr fitToPage="1"/>
  </sheetPr>
  <dimension ref="A1:U266"/>
  <sheetViews>
    <sheetView showGridLines="0" tabSelected="1" topLeftCell="B3" zoomScaleNormal="100" zoomScaleSheetLayoutView="85" workbookViewId="0">
      <selection activeCell="G29" sqref="G29:G30"/>
    </sheetView>
  </sheetViews>
  <sheetFormatPr defaultColWidth="8.88671875" defaultRowHeight="17.25" outlineLevelRow="1"/>
  <cols>
    <col min="1" max="1" width="8.44140625" style="1" hidden="1" customWidth="1"/>
    <col min="2" max="2" width="5.5546875" style="1" customWidth="1"/>
    <col min="3" max="3" width="8.33203125" style="1" customWidth="1"/>
    <col min="4" max="4" width="5.5546875" style="1" customWidth="1"/>
    <col min="5" max="5" width="8.21875" style="1" customWidth="1"/>
    <col min="6" max="6" width="5.5546875" style="1" customWidth="1"/>
    <col min="7" max="7" width="8.21875" style="1" customWidth="1"/>
    <col min="8" max="8" width="1.109375" customWidth="1"/>
    <col min="9" max="9" width="5.5546875" style="1" customWidth="1"/>
    <col min="10" max="10" width="8.21875" style="1" customWidth="1"/>
    <col min="11" max="11" width="5.5546875" style="1" customWidth="1"/>
    <col min="12" max="12" width="8.33203125" style="1" customWidth="1"/>
    <col min="13" max="13" width="48.5546875" style="1" customWidth="1"/>
    <col min="14" max="14" width="7.21875" style="2" customWidth="1"/>
    <col min="15" max="15" width="2.77734375" style="1" customWidth="1"/>
    <col min="16" max="16" width="6.21875" style="1" customWidth="1"/>
    <col min="17" max="19" width="6" style="1" bestFit="1" customWidth="1"/>
    <col min="20" max="20" width="6" style="7" bestFit="1" customWidth="1"/>
    <col min="21" max="21" width="7.21875" style="1" bestFit="1" customWidth="1"/>
    <col min="22" max="22" width="6.33203125" style="1" customWidth="1"/>
    <col min="23" max="16384" width="8.88671875" style="1"/>
  </cols>
  <sheetData>
    <row r="1" spans="1:21" ht="93.75" hidden="1" customHeight="1" outlineLevel="1">
      <c r="O1" s="3"/>
      <c r="T1" s="4"/>
    </row>
    <row r="2" spans="1:21" ht="18.75" hidden="1" customHeight="1" collapsed="1">
      <c r="O2" s="5" t="s">
        <v>0</v>
      </c>
      <c r="T2" s="1"/>
    </row>
    <row r="3" spans="1:21" ht="37.5" customHeight="1">
      <c r="O3" s="6" t="s">
        <v>1</v>
      </c>
    </row>
    <row r="4" spans="1:21" ht="18.75" customHeight="1">
      <c r="O4" s="8" t="s">
        <v>2</v>
      </c>
      <c r="Q4" s="1" t="b">
        <v>1</v>
      </c>
      <c r="R4" s="1" t="b">
        <v>1</v>
      </c>
      <c r="S4" s="1" t="b">
        <v>1</v>
      </c>
      <c r="T4" s="1" t="b">
        <v>1</v>
      </c>
      <c r="U4" s="1" t="b">
        <v>1</v>
      </c>
    </row>
    <row r="5" spans="1:21" ht="11.25" customHeight="1">
      <c r="O5" s="3"/>
    </row>
    <row r="6" spans="1:21" ht="26.25" customHeight="1">
      <c r="B6" s="9">
        <v>2023</v>
      </c>
      <c r="C6" s="9"/>
      <c r="D6" s="9">
        <v>2022</v>
      </c>
      <c r="E6" s="9"/>
      <c r="F6" s="9">
        <v>2021</v>
      </c>
      <c r="G6" s="9"/>
      <c r="H6" s="10"/>
      <c r="I6" s="9">
        <v>2020</v>
      </c>
      <c r="J6" s="9"/>
      <c r="K6" s="9">
        <v>2019</v>
      </c>
      <c r="L6" s="9"/>
      <c r="M6" s="10"/>
      <c r="N6" s="10"/>
      <c r="O6" s="10"/>
    </row>
    <row r="7" spans="1:21" ht="26.25" customHeight="1">
      <c r="B7" s="11" t="s">
        <v>3</v>
      </c>
      <c r="C7" s="11"/>
      <c r="D7" s="11"/>
      <c r="E7" s="11"/>
      <c r="F7" s="11"/>
      <c r="G7" s="11"/>
      <c r="H7" s="10"/>
      <c r="I7" s="12" t="s">
        <v>4</v>
      </c>
      <c r="J7" s="12"/>
      <c r="K7" s="12" t="s">
        <v>5</v>
      </c>
      <c r="L7" s="12"/>
      <c r="M7" s="10"/>
      <c r="N7" s="10"/>
      <c r="O7" s="10"/>
    </row>
    <row r="8" spans="1:21" ht="26.25" customHeight="1">
      <c r="B8" s="13" t="s">
        <v>6</v>
      </c>
      <c r="C8" s="14" t="s">
        <v>7</v>
      </c>
      <c r="D8" s="13" t="s">
        <v>6</v>
      </c>
      <c r="E8" s="14" t="s">
        <v>7</v>
      </c>
      <c r="F8" s="13" t="s">
        <v>6</v>
      </c>
      <c r="G8" s="14" t="s">
        <v>7</v>
      </c>
      <c r="H8" s="10"/>
      <c r="I8" s="13" t="s">
        <v>6</v>
      </c>
      <c r="J8" s="14" t="s">
        <v>7</v>
      </c>
      <c r="K8" s="13" t="s">
        <v>6</v>
      </c>
      <c r="L8" s="14" t="s">
        <v>7</v>
      </c>
      <c r="M8" s="10"/>
      <c r="N8" s="10"/>
      <c r="O8" s="10"/>
    </row>
    <row r="9" spans="1:21" ht="30" customHeight="1">
      <c r="B9" s="15">
        <f t="shared" ref="B9" si="0">B13</f>
        <v>55.5408902739604</v>
      </c>
      <c r="C9" s="15">
        <f>C13</f>
        <v>22637.167852000002</v>
      </c>
      <c r="D9" s="15">
        <f t="shared" ref="D9" si="1">D13</f>
        <v>49.438827083412015</v>
      </c>
      <c r="E9" s="15">
        <f>E13</f>
        <v>22012.718536</v>
      </c>
      <c r="F9" s="16">
        <f t="shared" ref="F9" si="2">F13</f>
        <v>62.27473770044471</v>
      </c>
      <c r="G9" s="16">
        <f>G13</f>
        <v>21663.961476</v>
      </c>
      <c r="H9" s="17"/>
      <c r="I9" s="15">
        <f t="shared" ref="I9" si="3">I13</f>
        <v>65.677317649294679</v>
      </c>
      <c r="J9" s="15">
        <f>J13</f>
        <v>20876.937707000001</v>
      </c>
      <c r="K9" s="15">
        <f>K13</f>
        <v>70.936683107203677</v>
      </c>
      <c r="L9" s="15">
        <f>L13</f>
        <v>21371.957551</v>
      </c>
      <c r="M9" s="18" t="s">
        <v>8</v>
      </c>
      <c r="N9" s="19"/>
      <c r="O9" s="20"/>
    </row>
    <row r="10" spans="1:21" ht="30" customHeight="1" thickBot="1">
      <c r="B10" s="21">
        <f t="shared" ref="B10" si="4">B26</f>
        <v>44.459109726039586</v>
      </c>
      <c r="C10" s="21">
        <f>C26</f>
        <v>18120.493288000001</v>
      </c>
      <c r="D10" s="21">
        <f t="shared" ref="D10" si="5">D26</f>
        <v>50.561172916587978</v>
      </c>
      <c r="E10" s="21">
        <f>E26</f>
        <v>22512.444852000001</v>
      </c>
      <c r="F10" s="22">
        <f t="shared" ref="F10" si="6">F26</f>
        <v>37.725262299555283</v>
      </c>
      <c r="G10" s="22">
        <f>G26</f>
        <v>13123.758675000003</v>
      </c>
      <c r="H10" s="23"/>
      <c r="I10" s="21">
        <f t="shared" ref="I10" si="7">I26</f>
        <v>34.322682350705321</v>
      </c>
      <c r="J10" s="21">
        <f>J26</f>
        <v>10910.197416999999</v>
      </c>
      <c r="K10" s="21">
        <f>K26</f>
        <v>29.063316892796337</v>
      </c>
      <c r="L10" s="21">
        <f>L26</f>
        <v>8756.2590710000004</v>
      </c>
      <c r="M10" s="24" t="s">
        <v>9</v>
      </c>
      <c r="N10" s="25"/>
      <c r="O10" s="26"/>
    </row>
    <row r="11" spans="1:21" ht="30" customHeight="1" thickBot="1">
      <c r="B11" s="27">
        <f t="shared" ref="B11:G11" si="8">SUM(B9:B10)</f>
        <v>99.999999999999986</v>
      </c>
      <c r="C11" s="27">
        <f t="shared" si="8"/>
        <v>40757.661140000004</v>
      </c>
      <c r="D11" s="27">
        <f t="shared" si="8"/>
        <v>100</v>
      </c>
      <c r="E11" s="27">
        <f t="shared" si="8"/>
        <v>44525.163388000001</v>
      </c>
      <c r="F11" s="28">
        <f t="shared" si="8"/>
        <v>100</v>
      </c>
      <c r="G11" s="28">
        <f t="shared" si="8"/>
        <v>34787.720151000001</v>
      </c>
      <c r="H11" s="10"/>
      <c r="I11" s="27">
        <f>SUM(I9:I10)</f>
        <v>100</v>
      </c>
      <c r="J11" s="27">
        <f>SUM(J9:J10)</f>
        <v>31787.135124</v>
      </c>
      <c r="K11" s="27">
        <f>SUM(K9:K10)</f>
        <v>100.00000000000001</v>
      </c>
      <c r="L11" s="27">
        <f>SUM(L9:L10)</f>
        <v>30128.216622</v>
      </c>
      <c r="M11" s="29" t="s">
        <v>10</v>
      </c>
      <c r="N11" s="30"/>
      <c r="O11" s="31"/>
    </row>
    <row r="12" spans="1:21" ht="11.25" customHeight="1" thickBot="1">
      <c r="B12" s="32"/>
      <c r="C12" s="32"/>
      <c r="D12" s="32"/>
      <c r="E12" s="32"/>
      <c r="F12" s="33"/>
      <c r="G12" s="34"/>
      <c r="H12" s="10"/>
      <c r="I12" s="35"/>
      <c r="J12" s="36"/>
      <c r="K12" s="32"/>
      <c r="L12" s="32"/>
      <c r="M12" s="32"/>
      <c r="N12" s="37"/>
      <c r="O12" s="32"/>
    </row>
    <row r="13" spans="1:21" ht="30" customHeight="1" thickBot="1">
      <c r="B13" s="27">
        <f t="shared" ref="B13:K13" si="9">SUM(B14:B24)</f>
        <v>55.5408902739604</v>
      </c>
      <c r="C13" s="27">
        <f t="shared" si="9"/>
        <v>22637.167852000002</v>
      </c>
      <c r="D13" s="27">
        <f t="shared" si="9"/>
        <v>49.438827083412015</v>
      </c>
      <c r="E13" s="27">
        <f t="shared" si="9"/>
        <v>22012.718536</v>
      </c>
      <c r="F13" s="28">
        <f t="shared" si="9"/>
        <v>62.27473770044471</v>
      </c>
      <c r="G13" s="28">
        <f t="shared" si="9"/>
        <v>21663.961476</v>
      </c>
      <c r="H13" s="10"/>
      <c r="I13" s="27">
        <f t="shared" si="9"/>
        <v>65.677317649294679</v>
      </c>
      <c r="J13" s="27">
        <f t="shared" si="9"/>
        <v>20876.937707000001</v>
      </c>
      <c r="K13" s="27">
        <f t="shared" si="9"/>
        <v>70.936683107203677</v>
      </c>
      <c r="L13" s="27">
        <f>SUM(L14:L24)</f>
        <v>21371.957551</v>
      </c>
      <c r="M13" s="29" t="s">
        <v>8</v>
      </c>
      <c r="N13" s="30"/>
      <c r="O13" s="31"/>
    </row>
    <row r="14" spans="1:21" ht="30" customHeight="1">
      <c r="A14" s="38"/>
      <c r="B14" s="21">
        <f t="shared" ref="B14" si="10">B36</f>
        <v>22.451642376062011</v>
      </c>
      <c r="C14" s="21">
        <f>C36</f>
        <v>9150.7643199999984</v>
      </c>
      <c r="D14" s="21">
        <f t="shared" ref="D14" si="11">D36</f>
        <v>19.996001511360021</v>
      </c>
      <c r="E14" s="21">
        <f>E36</f>
        <v>8903.2523440000004</v>
      </c>
      <c r="F14" s="22">
        <f t="shared" ref="F14" si="12">F36</f>
        <v>24.190542612370919</v>
      </c>
      <c r="G14" s="22">
        <f>G36</f>
        <v>8415.3382669999992</v>
      </c>
      <c r="H14" s="39"/>
      <c r="I14" s="21">
        <f t="shared" ref="I14" si="13">I36</f>
        <v>25.603142457639244</v>
      </c>
      <c r="J14" s="21">
        <f>J36</f>
        <v>8138.505489000001</v>
      </c>
      <c r="K14" s="21">
        <f>K36</f>
        <v>27.529795095616258</v>
      </c>
      <c r="L14" s="21">
        <f>L36</f>
        <v>8294.2363019999993</v>
      </c>
      <c r="M14" s="24" t="s">
        <v>11</v>
      </c>
      <c r="N14" s="40">
        <v>210</v>
      </c>
      <c r="O14" s="41"/>
      <c r="Q14" s="42"/>
      <c r="R14" s="42"/>
    </row>
    <row r="15" spans="1:21" ht="48.75" customHeight="1">
      <c r="B15" s="43">
        <f t="shared" ref="B15" si="14">B78</f>
        <v>4.3477836618570995</v>
      </c>
      <c r="C15" s="43">
        <f>C78</f>
        <v>1772.0549320000002</v>
      </c>
      <c r="D15" s="43">
        <f t="shared" ref="D15" si="15">D78</f>
        <v>3.7511239710579805</v>
      </c>
      <c r="E15" s="43">
        <f>E78</f>
        <v>1670.1940769999999</v>
      </c>
      <c r="F15" s="44">
        <f t="shared" ref="F15" si="16">F78</f>
        <v>4.5777291874478374</v>
      </c>
      <c r="G15" s="44">
        <f>G78</f>
        <v>1592.487619</v>
      </c>
      <c r="H15" s="45"/>
      <c r="I15" s="43">
        <f t="shared" ref="I15" si="17">I78</f>
        <v>4.8939815523842043</v>
      </c>
      <c r="J15" s="43">
        <f>J78</f>
        <v>1555.6565289999999</v>
      </c>
      <c r="K15" s="43">
        <f>K78</f>
        <v>5.1140070795790757</v>
      </c>
      <c r="L15" s="43">
        <f>L78</f>
        <v>1540.759131</v>
      </c>
      <c r="M15" s="46" t="s">
        <v>12</v>
      </c>
      <c r="N15" s="47">
        <v>213</v>
      </c>
      <c r="O15" s="48"/>
      <c r="Q15" s="42"/>
      <c r="R15" s="42"/>
    </row>
    <row r="16" spans="1:21" ht="30" customHeight="1">
      <c r="B16" s="43">
        <f t="shared" ref="B16" si="18">B85</f>
        <v>0.409408143972807</v>
      </c>
      <c r="C16" s="43">
        <f>C85</f>
        <v>166.865184</v>
      </c>
      <c r="D16" s="43">
        <f t="shared" ref="D16" si="19">D85</f>
        <v>0.37815267634790606</v>
      </c>
      <c r="E16" s="43">
        <f>E85</f>
        <v>168.373097</v>
      </c>
      <c r="F16" s="44">
        <f t="shared" ref="F16" si="20">F85</f>
        <v>0.49038184813354657</v>
      </c>
      <c r="G16" s="44">
        <f>G85</f>
        <v>170.59266500000004</v>
      </c>
      <c r="H16" s="45"/>
      <c r="I16" s="43">
        <f t="shared" ref="I16" si="21">I85</f>
        <v>0.49125481233475121</v>
      </c>
      <c r="J16" s="43">
        <f>J85</f>
        <v>156.15583100000001</v>
      </c>
      <c r="K16" s="43">
        <f>K85</f>
        <v>0.7678777702065076</v>
      </c>
      <c r="L16" s="43">
        <f>L85</f>
        <v>231.34787799999998</v>
      </c>
      <c r="M16" s="49" t="s">
        <v>13</v>
      </c>
      <c r="N16" s="47">
        <v>221</v>
      </c>
      <c r="O16" s="48"/>
      <c r="Q16" s="42"/>
      <c r="R16" s="42"/>
    </row>
    <row r="17" spans="2:18" ht="30" customHeight="1">
      <c r="B17" s="43">
        <f t="shared" ref="B17" si="22">B93</f>
        <v>1.5024406059429736</v>
      </c>
      <c r="C17" s="43">
        <f>C93</f>
        <v>612.3596510000001</v>
      </c>
      <c r="D17" s="43">
        <f t="shared" ref="D17" si="23">D93</f>
        <v>1.3440239910748601</v>
      </c>
      <c r="E17" s="43">
        <f>E93</f>
        <v>598.42887800000005</v>
      </c>
      <c r="F17" s="44">
        <f t="shared" ref="F17" si="24">F93</f>
        <v>1.7486235411794118</v>
      </c>
      <c r="G17" s="44">
        <f>G93</f>
        <v>608.30626399999994</v>
      </c>
      <c r="H17" s="45"/>
      <c r="I17" s="43">
        <f t="shared" ref="I17" si="25">I93</f>
        <v>2.1026332615151846</v>
      </c>
      <c r="J17" s="43">
        <f>J93</f>
        <v>668.36687599999993</v>
      </c>
      <c r="K17" s="43">
        <f>K93</f>
        <v>2.1151943873593146</v>
      </c>
      <c r="L17" s="43">
        <f>L93</f>
        <v>637.27034700000002</v>
      </c>
      <c r="M17" s="49" t="s">
        <v>14</v>
      </c>
      <c r="N17" s="47">
        <v>222</v>
      </c>
      <c r="O17" s="48"/>
      <c r="Q17" s="42"/>
      <c r="R17" s="42"/>
    </row>
    <row r="18" spans="2:18" ht="30" customHeight="1">
      <c r="B18" s="43">
        <f t="shared" ref="B18" si="26">B107</f>
        <v>5.1298181164474927</v>
      </c>
      <c r="C18" s="43">
        <f>C107</f>
        <v>2090.793885</v>
      </c>
      <c r="D18" s="43">
        <f t="shared" ref="D18" si="27">D107</f>
        <v>4.7800473463812274</v>
      </c>
      <c r="E18" s="43">
        <f>E107</f>
        <v>2128.323891</v>
      </c>
      <c r="F18" s="44">
        <f t="shared" ref="F18" si="28">F107</f>
        <v>6.8272115639970385</v>
      </c>
      <c r="G18" s="44">
        <f>G107</f>
        <v>2375.0312530000001</v>
      </c>
      <c r="H18" s="45"/>
      <c r="I18" s="43">
        <f t="shared" ref="I18" si="29">I107</f>
        <v>6.0280882140688998</v>
      </c>
      <c r="J18" s="43">
        <f>J107</f>
        <v>1916.1565459999999</v>
      </c>
      <c r="K18" s="43">
        <f>K107</f>
        <v>6.4077774706063719</v>
      </c>
      <c r="L18" s="43">
        <f>L107</f>
        <v>1930.5490769999997</v>
      </c>
      <c r="M18" s="49" t="s">
        <v>15</v>
      </c>
      <c r="N18" s="47">
        <v>223</v>
      </c>
      <c r="O18" s="48"/>
      <c r="Q18" s="42"/>
      <c r="R18" s="42"/>
    </row>
    <row r="19" spans="2:18" ht="30" customHeight="1">
      <c r="B19" s="43">
        <f t="shared" ref="B19" si="30">B135</f>
        <v>2.4455686762206588</v>
      </c>
      <c r="C19" s="43">
        <f>C135</f>
        <v>996.75659400000006</v>
      </c>
      <c r="D19" s="43">
        <f t="shared" ref="D19" si="31">D135</f>
        <v>2.1752741333253205</v>
      </c>
      <c r="E19" s="43">
        <f>E135</f>
        <v>968.54436200000009</v>
      </c>
      <c r="F19" s="44">
        <f t="shared" ref="F19" si="32">F135</f>
        <v>3.1564058415838323</v>
      </c>
      <c r="G19" s="44">
        <f>G135</f>
        <v>1098.0416309999998</v>
      </c>
      <c r="H19" s="45"/>
      <c r="I19" s="43">
        <f t="shared" ref="I19" si="33">I135</f>
        <v>5.0902617763069093</v>
      </c>
      <c r="J19" s="43">
        <f>J135</f>
        <v>1618.0483890000003</v>
      </c>
      <c r="K19" s="43">
        <f>K135</f>
        <v>3.2322636657123009</v>
      </c>
      <c r="L19" s="43">
        <f>L135</f>
        <v>973.82339899999999</v>
      </c>
      <c r="M19" s="49" t="s">
        <v>16</v>
      </c>
      <c r="N19" s="47">
        <v>224</v>
      </c>
      <c r="O19" s="48"/>
      <c r="Q19" s="42"/>
      <c r="R19" s="42"/>
    </row>
    <row r="20" spans="2:18" ht="30" customHeight="1">
      <c r="B20" s="43">
        <f t="shared" ref="B20" si="34">B142</f>
        <v>1.6038849573692686</v>
      </c>
      <c r="C20" s="43">
        <f>C142</f>
        <v>653.70599600000014</v>
      </c>
      <c r="D20" s="43">
        <f t="shared" ref="D20" si="35">D142</f>
        <v>1.4425756765961901</v>
      </c>
      <c r="E20" s="43">
        <f>E142</f>
        <v>642.30917700000009</v>
      </c>
      <c r="F20" s="44">
        <f t="shared" ref="F20" si="36">F142</f>
        <v>1.790730689726135</v>
      </c>
      <c r="G20" s="44">
        <f>G142</f>
        <v>622.95438100000013</v>
      </c>
      <c r="H20" s="45"/>
      <c r="I20" s="43">
        <f t="shared" ref="I20" si="37">I142</f>
        <v>1.2802833203195214</v>
      </c>
      <c r="J20" s="43">
        <f>J142</f>
        <v>406.96538899999996</v>
      </c>
      <c r="K20" s="43">
        <f>K142</f>
        <v>1.8725919794005654</v>
      </c>
      <c r="L20" s="43">
        <f>L142</f>
        <v>564.17856800000004</v>
      </c>
      <c r="M20" s="49" t="s">
        <v>17</v>
      </c>
      <c r="N20" s="47">
        <v>225</v>
      </c>
      <c r="O20" s="48"/>
      <c r="Q20" s="42"/>
      <c r="R20" s="42"/>
    </row>
    <row r="21" spans="2:18" ht="30" customHeight="1">
      <c r="B21" s="43">
        <f t="shared" ref="B21" si="38">B150</f>
        <v>0.68086910101829246</v>
      </c>
      <c r="C21" s="43">
        <f>C150</f>
        <v>277.50632100000001</v>
      </c>
      <c r="D21" s="43">
        <f t="shared" ref="D21" si="39">D150</f>
        <v>0.63962528226624094</v>
      </c>
      <c r="E21" s="43">
        <f>E150</f>
        <v>284.79420199999998</v>
      </c>
      <c r="F21" s="44">
        <f t="shared" ref="F21" si="40">F150</f>
        <v>0.7349019564671041</v>
      </c>
      <c r="G21" s="44">
        <f>G150</f>
        <v>255.65563600000004</v>
      </c>
      <c r="H21" s="45"/>
      <c r="I21" s="43">
        <f t="shared" ref="I21" si="41">I150</f>
        <v>0.87097002268369617</v>
      </c>
      <c r="J21" s="43">
        <f>J150</f>
        <v>276.85641799999996</v>
      </c>
      <c r="K21" s="43">
        <f>K150</f>
        <v>1.3555418799723473</v>
      </c>
      <c r="L21" s="43">
        <f>L150</f>
        <v>408.40059400000001</v>
      </c>
      <c r="M21" s="49" t="s">
        <v>18</v>
      </c>
      <c r="N21" s="47">
        <v>226</v>
      </c>
      <c r="O21" s="48"/>
      <c r="Q21" s="42"/>
      <c r="R21" s="42"/>
    </row>
    <row r="22" spans="2:18" ht="30" customHeight="1">
      <c r="B22" s="43">
        <f t="shared" ref="B22" si="42">B170</f>
        <v>6.4889934727005283</v>
      </c>
      <c r="C22" s="43">
        <f>C170</f>
        <v>2644.7619709999999</v>
      </c>
      <c r="D22" s="43">
        <f t="shared" ref="D22" si="43">D170</f>
        <v>6.0028991420171804</v>
      </c>
      <c r="E22" s="43">
        <f>E170</f>
        <v>2672.8006509999996</v>
      </c>
      <c r="F22" s="44">
        <f t="shared" ref="F22" si="44">F170</f>
        <v>7.3658246613391292</v>
      </c>
      <c r="G22" s="44">
        <f>G170</f>
        <v>2562.40247</v>
      </c>
      <c r="H22" s="45"/>
      <c r="I22" s="43">
        <f t="shared" ref="I22" si="45">I170</f>
        <v>5.373409838090069</v>
      </c>
      <c r="J22" s="43">
        <f>J170</f>
        <v>1708.053046</v>
      </c>
      <c r="K22" s="43">
        <f>K170</f>
        <v>5.1141862903192177</v>
      </c>
      <c r="L22" s="43">
        <f>L170</f>
        <v>1540.813124</v>
      </c>
      <c r="M22" s="49" t="s">
        <v>19</v>
      </c>
      <c r="N22" s="47">
        <v>227</v>
      </c>
      <c r="O22" s="48"/>
      <c r="Q22" s="42"/>
      <c r="R22" s="42"/>
    </row>
    <row r="23" spans="2:18" ht="30" customHeight="1">
      <c r="B23" s="43">
        <f t="shared" ref="B23" si="46">B176</f>
        <v>10.234459194485561</v>
      </c>
      <c r="C23" s="43">
        <f>C176</f>
        <v>4171.3261979999997</v>
      </c>
      <c r="D23" s="43">
        <f t="shared" ref="D23" si="47">D176</f>
        <v>8.7039879522249617</v>
      </c>
      <c r="E23" s="43">
        <f>E176</f>
        <v>3875.4648569999999</v>
      </c>
      <c r="F23" s="44">
        <f t="shared" ref="F23" si="48">F176</f>
        <v>11.104353125851384</v>
      </c>
      <c r="G23" s="44">
        <f>G176</f>
        <v>3862.95129</v>
      </c>
      <c r="H23" s="45"/>
      <c r="I23" s="43">
        <f t="shared" ref="I23" si="49">I176</f>
        <v>13.647798504258814</v>
      </c>
      <c r="J23" s="43">
        <f>J176</f>
        <v>4338.2441520000002</v>
      </c>
      <c r="K23" s="43">
        <f>K176</f>
        <v>12.481021293687116</v>
      </c>
      <c r="L23" s="43">
        <f>L176</f>
        <v>3760.3091319999994</v>
      </c>
      <c r="M23" s="49" t="s">
        <v>20</v>
      </c>
      <c r="N23" s="47">
        <v>228</v>
      </c>
      <c r="O23" s="48"/>
      <c r="Q23" s="42"/>
      <c r="R23" s="42"/>
    </row>
    <row r="24" spans="2:18" ht="30" customHeight="1">
      <c r="B24" s="43">
        <f t="shared" ref="B24" si="50">B204</f>
        <v>0.2460219678837047</v>
      </c>
      <c r="C24" s="43">
        <f>C204</f>
        <v>100.2728</v>
      </c>
      <c r="D24" s="43">
        <f t="shared" ref="D24" si="51">D204</f>
        <v>0.22511540076013253</v>
      </c>
      <c r="E24" s="43">
        <f>E204</f>
        <v>100.233</v>
      </c>
      <c r="F24" s="44">
        <f t="shared" ref="F24" si="52">F204</f>
        <v>0.28803267234837654</v>
      </c>
      <c r="G24" s="44">
        <f>G204</f>
        <v>100.2</v>
      </c>
      <c r="H24" s="45"/>
      <c r="I24" s="43">
        <f t="shared" ref="I24" si="53">I204</f>
        <v>0.29549388969338564</v>
      </c>
      <c r="J24" s="43">
        <f>J204</f>
        <v>93.929041999999995</v>
      </c>
      <c r="K24" s="43">
        <f>K204</f>
        <v>4.9464261947445847</v>
      </c>
      <c r="L24" s="43">
        <f>L204</f>
        <v>1490.2699989999999</v>
      </c>
      <c r="M24" s="49" t="s">
        <v>21</v>
      </c>
      <c r="N24" s="47">
        <v>281</v>
      </c>
      <c r="O24" s="48"/>
      <c r="Q24" s="42"/>
      <c r="R24" s="42"/>
    </row>
    <row r="25" spans="2:18" ht="11.25" customHeight="1" thickBot="1">
      <c r="B25" s="50"/>
      <c r="C25" s="50"/>
      <c r="D25" s="50"/>
      <c r="E25" s="50"/>
      <c r="F25" s="33"/>
      <c r="G25" s="34"/>
      <c r="H25" s="39"/>
      <c r="I25" s="51"/>
      <c r="J25" s="51"/>
      <c r="K25" s="50"/>
      <c r="L25" s="50"/>
      <c r="M25" s="50"/>
      <c r="N25" s="52"/>
      <c r="O25" s="50"/>
    </row>
    <row r="26" spans="2:18" ht="30" customHeight="1" thickBot="1">
      <c r="B26" s="27">
        <f t="shared" ref="B26:G26" si="54">SUM(B27:B34)</f>
        <v>44.459109726039586</v>
      </c>
      <c r="C26" s="27">
        <f t="shared" si="54"/>
        <v>18120.493288000001</v>
      </c>
      <c r="D26" s="27">
        <f t="shared" si="54"/>
        <v>50.561172916587978</v>
      </c>
      <c r="E26" s="27">
        <f t="shared" si="54"/>
        <v>22512.444852000001</v>
      </c>
      <c r="F26" s="28">
        <f t="shared" si="54"/>
        <v>37.725262299555283</v>
      </c>
      <c r="G26" s="28">
        <f t="shared" si="54"/>
        <v>13123.758675000003</v>
      </c>
      <c r="H26" s="10"/>
      <c r="I26" s="27">
        <f>SUM(I27:I34)</f>
        <v>34.322682350705321</v>
      </c>
      <c r="J26" s="27">
        <f>SUM(J27:J34)</f>
        <v>10910.197416999999</v>
      </c>
      <c r="K26" s="27">
        <f>SUM(K27:K34)</f>
        <v>29.063316892796337</v>
      </c>
      <c r="L26" s="27">
        <f>SUM(L27:L34)</f>
        <v>8756.2590710000004</v>
      </c>
      <c r="M26" s="29" t="s">
        <v>9</v>
      </c>
      <c r="N26" s="30"/>
      <c r="O26" s="31"/>
    </row>
    <row r="27" spans="2:18" ht="30" customHeight="1">
      <c r="B27" s="21">
        <f t="shared" ref="B27" si="55">B211</f>
        <v>1.5953388438225774E-2</v>
      </c>
      <c r="C27" s="21">
        <f>C211</f>
        <v>6.5022280000000006</v>
      </c>
      <c r="D27" s="21">
        <f t="shared" ref="D27" si="56">D211</f>
        <v>1.6650173600481429E-2</v>
      </c>
      <c r="E27" s="21">
        <f>E211</f>
        <v>7.4135169999999997</v>
      </c>
      <c r="F27" s="22">
        <f t="shared" ref="F27" si="57">F211</f>
        <v>8.8289775434211952E-3</v>
      </c>
      <c r="G27" s="22">
        <f>G211</f>
        <v>3.0714000000000001</v>
      </c>
      <c r="H27" s="53"/>
      <c r="I27" s="21">
        <f t="shared" ref="I27" si="58">I211</f>
        <v>1.5554852555010018E-2</v>
      </c>
      <c r="J27" s="21">
        <f>J211</f>
        <v>4.9444420000000004</v>
      </c>
      <c r="K27" s="21">
        <f>K211</f>
        <v>4.0137453708991723E-2</v>
      </c>
      <c r="L27" s="21">
        <f>L211</f>
        <v>12.092699000000001</v>
      </c>
      <c r="M27" s="24" t="s">
        <v>22</v>
      </c>
      <c r="N27" s="40">
        <v>291</v>
      </c>
      <c r="O27" s="41"/>
      <c r="Q27" s="42"/>
      <c r="R27" s="42"/>
    </row>
    <row r="28" spans="2:18" ht="30" customHeight="1">
      <c r="B28" s="43">
        <f t="shared" ref="B28" si="59">B216</f>
        <v>3.7712690179159769</v>
      </c>
      <c r="C28" s="43">
        <f>C216</f>
        <v>1537.0810469999999</v>
      </c>
      <c r="D28" s="43">
        <f t="shared" ref="D28" si="60">D216</f>
        <v>4.0174856146223563</v>
      </c>
      <c r="E28" s="43">
        <f>E216</f>
        <v>1788.7920340000001</v>
      </c>
      <c r="F28" s="44">
        <f t="shared" ref="F28" si="61">F216</f>
        <v>4.0108684355962065</v>
      </c>
      <c r="G28" s="44">
        <f>G216</f>
        <v>1395.289687</v>
      </c>
      <c r="H28" s="45"/>
      <c r="I28" s="43">
        <f t="shared" ref="I28" si="62">I216</f>
        <v>0</v>
      </c>
      <c r="J28" s="43">
        <f>J216</f>
        <v>0</v>
      </c>
      <c r="K28" s="43">
        <f>K216</f>
        <v>0</v>
      </c>
      <c r="L28" s="43">
        <f>L216</f>
        <v>0</v>
      </c>
      <c r="M28" s="49" t="s">
        <v>23</v>
      </c>
      <c r="N28" s="47">
        <v>292</v>
      </c>
      <c r="O28" s="48"/>
      <c r="Q28" s="42"/>
      <c r="R28" s="42"/>
    </row>
    <row r="29" spans="2:18" ht="30" customHeight="1">
      <c r="B29" s="43">
        <f t="shared" ref="B29" si="63">B219</f>
        <v>8.4081826977964802</v>
      </c>
      <c r="C29" s="43">
        <f>C219</f>
        <v>3426.9786119999999</v>
      </c>
      <c r="D29" s="43">
        <f t="shared" ref="D29" si="64">D219</f>
        <v>9.6053335205787018</v>
      </c>
      <c r="E29" s="43">
        <f>E219</f>
        <v>4276.7904440000002</v>
      </c>
      <c r="F29" s="44">
        <f t="shared" ref="F29" si="65">F219</f>
        <v>7.0594538111156027</v>
      </c>
      <c r="G29" s="44">
        <f>G219</f>
        <v>2455.8230360000002</v>
      </c>
      <c r="H29" s="45"/>
      <c r="I29" s="43">
        <f t="shared" ref="I29" si="66">I219</f>
        <v>7.8338355730582325</v>
      </c>
      <c r="J29" s="43">
        <f>J219</f>
        <v>2490.151899</v>
      </c>
      <c r="K29" s="43">
        <f>K219</f>
        <v>4.1187794238503601</v>
      </c>
      <c r="L29" s="43">
        <f>L219</f>
        <v>1240.9147869999999</v>
      </c>
      <c r="M29" s="49" t="s">
        <v>24</v>
      </c>
      <c r="N29" s="47">
        <v>421</v>
      </c>
      <c r="O29" s="48"/>
      <c r="Q29" s="42"/>
      <c r="R29" s="42"/>
    </row>
    <row r="30" spans="2:18" ht="30" customHeight="1">
      <c r="B30" s="43">
        <f t="shared" ref="B30:G30" si="67">B224</f>
        <v>23.414722400825177</v>
      </c>
      <c r="C30" s="43">
        <f t="shared" si="67"/>
        <v>9543.2932130000008</v>
      </c>
      <c r="D30" s="43">
        <f t="shared" si="67"/>
        <v>20.029430996773236</v>
      </c>
      <c r="E30" s="43">
        <f t="shared" si="67"/>
        <v>8918.1368770000008</v>
      </c>
      <c r="F30" s="44">
        <f t="shared" si="67"/>
        <v>16.817641387838471</v>
      </c>
      <c r="G30" s="44">
        <f t="shared" si="67"/>
        <v>5850.4740220000003</v>
      </c>
      <c r="H30" s="45"/>
      <c r="I30" s="43">
        <f>I224</f>
        <v>9.6723940927870089</v>
      </c>
      <c r="J30" s="43">
        <f>J224</f>
        <v>3074.5769799999998</v>
      </c>
      <c r="K30" s="43">
        <f>K224</f>
        <v>9.9831800525614263</v>
      </c>
      <c r="L30" s="43">
        <f>L224</f>
        <v>3007.7541120000001</v>
      </c>
      <c r="M30" s="49" t="s">
        <v>25</v>
      </c>
      <c r="N30" s="47">
        <v>422</v>
      </c>
      <c r="O30" s="48"/>
      <c r="Q30" s="42"/>
      <c r="R30" s="42"/>
    </row>
    <row r="31" spans="2:18" ht="30" customHeight="1">
      <c r="B31" s="43">
        <f t="shared" ref="B31" si="68">B232</f>
        <v>1.1011448705518139</v>
      </c>
      <c r="C31" s="43">
        <f>C232</f>
        <v>448.80089500000003</v>
      </c>
      <c r="D31" s="43">
        <f t="shared" ref="D31" si="69">D232</f>
        <v>1.1119433806130246</v>
      </c>
      <c r="E31" s="43">
        <f>E232</f>
        <v>495.094607</v>
      </c>
      <c r="F31" s="44">
        <f t="shared" ref="F31" si="70">F232</f>
        <v>1.4898907567103132</v>
      </c>
      <c r="G31" s="44">
        <f>G232</f>
        <v>518.29902700000002</v>
      </c>
      <c r="H31" s="45"/>
      <c r="I31" s="43">
        <f t="shared" ref="I31" si="71">I232</f>
        <v>1.6985795979844087</v>
      </c>
      <c r="J31" s="43">
        <f>J232</f>
        <v>539.92979200000002</v>
      </c>
      <c r="K31" s="43">
        <f>K232</f>
        <v>1.5378129041387774</v>
      </c>
      <c r="L31" s="43">
        <f>L232</f>
        <v>463.31560300000001</v>
      </c>
      <c r="M31" s="49" t="s">
        <v>26</v>
      </c>
      <c r="N31" s="47">
        <v>423</v>
      </c>
      <c r="O31" s="48"/>
      <c r="Q31" s="42"/>
      <c r="R31" s="42"/>
    </row>
    <row r="32" spans="2:18" ht="30" customHeight="1">
      <c r="B32" s="43">
        <f t="shared" ref="B32" si="72">B247</f>
        <v>1.3095066745039432</v>
      </c>
      <c r="C32" s="43">
        <f>C247</f>
        <v>533.72429299999999</v>
      </c>
      <c r="D32" s="43">
        <f t="shared" ref="D32" si="73">D247</f>
        <v>1.3889321137599058</v>
      </c>
      <c r="E32" s="43">
        <f>E247</f>
        <v>618.42429300000003</v>
      </c>
      <c r="F32" s="44">
        <f t="shared" ref="F32" si="74">F247</f>
        <v>3.9694538676467581</v>
      </c>
      <c r="G32" s="44">
        <f>G247</f>
        <v>1380.882503</v>
      </c>
      <c r="H32" s="45"/>
      <c r="I32" s="43">
        <f t="shared" ref="I32" si="75">I247</f>
        <v>6.7806906838000458</v>
      </c>
      <c r="J32" s="43">
        <f>J247</f>
        <v>2155.3873100000001</v>
      </c>
      <c r="K32" s="43">
        <f>K247</f>
        <v>5.2524461930629576</v>
      </c>
      <c r="L32" s="43">
        <f>L247</f>
        <v>1582.4683670000002</v>
      </c>
      <c r="M32" s="49" t="s">
        <v>27</v>
      </c>
      <c r="N32" s="47">
        <v>440</v>
      </c>
      <c r="O32" s="48"/>
      <c r="Q32" s="42"/>
      <c r="R32" s="42"/>
    </row>
    <row r="33" spans="2:18" ht="30" customHeight="1">
      <c r="B33" s="43">
        <f t="shared" ref="B33" si="76">B254</f>
        <v>6.3156543530750788</v>
      </c>
      <c r="C33" s="43">
        <f>C254</f>
        <v>2574.1129999999998</v>
      </c>
      <c r="D33" s="43">
        <f t="shared" ref="D33" si="77">D254</f>
        <v>14.279101066058056</v>
      </c>
      <c r="E33" s="43">
        <f>E254</f>
        <v>6357.7930799999995</v>
      </c>
      <c r="F33" s="44">
        <f t="shared" ref="F33" si="78">F254</f>
        <v>4.2253961846871588</v>
      </c>
      <c r="G33" s="44">
        <f>G254</f>
        <v>1469.9189999999999</v>
      </c>
      <c r="H33" s="45"/>
      <c r="I33" s="43">
        <f t="shared" ref="I33" si="79">I254</f>
        <v>3.5807158762811193</v>
      </c>
      <c r="J33" s="43">
        <f>J254</f>
        <v>1138.2069939999999</v>
      </c>
      <c r="K33" s="43">
        <f>K254</f>
        <v>3.7325393670292497</v>
      </c>
      <c r="L33" s="43">
        <f>L254</f>
        <v>1124.547546</v>
      </c>
      <c r="M33" s="49" t="s">
        <v>28</v>
      </c>
      <c r="N33" s="47">
        <v>720</v>
      </c>
      <c r="O33" s="48"/>
      <c r="Q33" s="42"/>
      <c r="R33" s="42"/>
    </row>
    <row r="34" spans="2:18" ht="30" customHeight="1">
      <c r="B34" s="43">
        <f t="shared" ref="B34" si="80">B263</f>
        <v>0.12267632293289142</v>
      </c>
      <c r="C34" s="43">
        <f>C263</f>
        <v>50</v>
      </c>
      <c r="D34" s="43">
        <f t="shared" ref="D34" si="81">D263</f>
        <v>0.11229605058220972</v>
      </c>
      <c r="E34" s="43">
        <f>E263</f>
        <v>50</v>
      </c>
      <c r="F34" s="44">
        <f t="shared" ref="F34" si="82">F263</f>
        <v>0.14372887841735357</v>
      </c>
      <c r="G34" s="44">
        <f>G263</f>
        <v>50</v>
      </c>
      <c r="H34" s="45"/>
      <c r="I34" s="43">
        <f t="shared" ref="I34" si="83">I263</f>
        <v>4.7409116742394977</v>
      </c>
      <c r="J34" s="43">
        <f>J263</f>
        <v>1507</v>
      </c>
      <c r="K34" s="43">
        <f>K263</f>
        <v>4.3984214984445753</v>
      </c>
      <c r="L34" s="43">
        <f>L263</f>
        <v>1325.1659569999999</v>
      </c>
      <c r="M34" s="49" t="s">
        <v>29</v>
      </c>
      <c r="N34" s="47">
        <v>730</v>
      </c>
      <c r="O34" s="48"/>
      <c r="Q34" s="42"/>
      <c r="R34" s="42"/>
    </row>
    <row r="35" spans="2:18" ht="11.25" customHeight="1" thickBot="1">
      <c r="B35" s="54"/>
      <c r="C35" s="54"/>
      <c r="D35" s="54"/>
      <c r="E35" s="54"/>
      <c r="F35" s="34"/>
      <c r="G35" s="34"/>
      <c r="H35" s="39"/>
      <c r="I35" s="54"/>
      <c r="J35" s="54"/>
      <c r="K35" s="54"/>
      <c r="L35" s="54"/>
      <c r="M35" s="55"/>
      <c r="N35" s="56"/>
      <c r="O35" s="51"/>
    </row>
    <row r="36" spans="2:18" ht="30" customHeight="1" thickBot="1">
      <c r="B36" s="27">
        <f t="shared" ref="B36:K36" si="84">SUM(B37:B38)</f>
        <v>22.451642376062011</v>
      </c>
      <c r="C36" s="27">
        <f t="shared" si="84"/>
        <v>9150.7643199999984</v>
      </c>
      <c r="D36" s="27">
        <f t="shared" si="84"/>
        <v>19.996001511360021</v>
      </c>
      <c r="E36" s="27">
        <f t="shared" si="84"/>
        <v>8903.2523440000004</v>
      </c>
      <c r="F36" s="28">
        <f t="shared" si="84"/>
        <v>24.190542612370919</v>
      </c>
      <c r="G36" s="28">
        <f t="shared" si="84"/>
        <v>8415.3382669999992</v>
      </c>
      <c r="H36" s="10"/>
      <c r="I36" s="27">
        <f t="shared" si="84"/>
        <v>25.603142457639244</v>
      </c>
      <c r="J36" s="27">
        <f t="shared" si="84"/>
        <v>8138.505489000001</v>
      </c>
      <c r="K36" s="27">
        <f t="shared" si="84"/>
        <v>27.529795095616258</v>
      </c>
      <c r="L36" s="27">
        <f>SUM(L37:L38)</f>
        <v>8294.2363019999993</v>
      </c>
      <c r="M36" s="29" t="s">
        <v>11</v>
      </c>
      <c r="N36" s="57">
        <v>210</v>
      </c>
      <c r="O36" s="31"/>
    </row>
    <row r="37" spans="2:18" ht="30" customHeight="1">
      <c r="B37" s="58">
        <f t="shared" ref="B37:K37" si="85">B40</f>
        <v>12.881998957116799</v>
      </c>
      <c r="C37" s="58">
        <f t="shared" si="85"/>
        <v>5250.4014829999996</v>
      </c>
      <c r="D37" s="58">
        <f t="shared" si="85"/>
        <v>11.234759238072039</v>
      </c>
      <c r="E37" s="58">
        <f t="shared" si="85"/>
        <v>5002.2949069999995</v>
      </c>
      <c r="F37" s="59">
        <f t="shared" si="85"/>
        <v>12.962911094564417</v>
      </c>
      <c r="G37" s="59">
        <f t="shared" si="85"/>
        <v>4509.5012349999997</v>
      </c>
      <c r="H37" s="53"/>
      <c r="I37" s="58">
        <f t="shared" ref="I37" si="86">I40</f>
        <v>13.613721501226788</v>
      </c>
      <c r="J37" s="58">
        <f t="shared" si="85"/>
        <v>4327.4120490000005</v>
      </c>
      <c r="K37" s="58">
        <f t="shared" si="85"/>
        <v>15.410472402836138</v>
      </c>
      <c r="L37" s="58">
        <f>L40</f>
        <v>4642.9005079999997</v>
      </c>
      <c r="M37" s="60" t="s">
        <v>30</v>
      </c>
      <c r="N37" s="61">
        <v>211</v>
      </c>
      <c r="O37" s="62"/>
    </row>
    <row r="38" spans="2:18" ht="30" customHeight="1">
      <c r="B38" s="43">
        <f t="shared" ref="B38:K38" si="87">B44</f>
        <v>9.569643418945212</v>
      </c>
      <c r="C38" s="43">
        <f t="shared" si="87"/>
        <v>3900.3628369999997</v>
      </c>
      <c r="D38" s="43">
        <f t="shared" si="87"/>
        <v>8.7612422732879818</v>
      </c>
      <c r="E38" s="43">
        <f t="shared" si="87"/>
        <v>3900.957437</v>
      </c>
      <c r="F38" s="44">
        <f t="shared" si="87"/>
        <v>11.2276315178065</v>
      </c>
      <c r="G38" s="44">
        <f t="shared" si="87"/>
        <v>3905.8370319999995</v>
      </c>
      <c r="H38" s="45"/>
      <c r="I38" s="43">
        <f t="shared" ref="I38" si="88">I44</f>
        <v>11.989420956412454</v>
      </c>
      <c r="J38" s="43">
        <f t="shared" si="87"/>
        <v>3811.0934400000001</v>
      </c>
      <c r="K38" s="43">
        <f t="shared" si="87"/>
        <v>12.119322692780122</v>
      </c>
      <c r="L38" s="43">
        <f>L44</f>
        <v>3651.3357940000001</v>
      </c>
      <c r="M38" s="49" t="s">
        <v>31</v>
      </c>
      <c r="N38" s="47">
        <v>212</v>
      </c>
      <c r="O38" s="48"/>
    </row>
    <row r="39" spans="2:18" ht="11.25" customHeight="1" thickBot="1">
      <c r="B39" s="54"/>
      <c r="C39" s="54"/>
      <c r="D39" s="54"/>
      <c r="E39" s="54"/>
      <c r="F39" s="34"/>
      <c r="G39" s="34"/>
      <c r="H39" s="39"/>
      <c r="I39" s="54"/>
      <c r="J39" s="54"/>
      <c r="K39" s="54"/>
      <c r="L39" s="54"/>
      <c r="M39" s="55"/>
      <c r="N39" s="63"/>
      <c r="O39" s="51"/>
    </row>
    <row r="40" spans="2:18" ht="30" customHeight="1" thickBot="1">
      <c r="B40" s="27">
        <f t="shared" ref="B40:K40" si="89">SUM(B41:B42)</f>
        <v>12.881998957116799</v>
      </c>
      <c r="C40" s="27">
        <f t="shared" si="89"/>
        <v>5250.4014829999996</v>
      </c>
      <c r="D40" s="27">
        <f t="shared" si="89"/>
        <v>11.234759238072039</v>
      </c>
      <c r="E40" s="27">
        <f t="shared" si="89"/>
        <v>5002.2949069999995</v>
      </c>
      <c r="F40" s="28">
        <f t="shared" si="89"/>
        <v>12.962911094564417</v>
      </c>
      <c r="G40" s="28">
        <f t="shared" si="89"/>
        <v>4509.5012349999997</v>
      </c>
      <c r="H40" s="10"/>
      <c r="I40" s="27">
        <f t="shared" si="89"/>
        <v>13.613721501226788</v>
      </c>
      <c r="J40" s="27">
        <f t="shared" si="89"/>
        <v>4327.4120490000005</v>
      </c>
      <c r="K40" s="27">
        <f t="shared" si="89"/>
        <v>15.410472402836138</v>
      </c>
      <c r="L40" s="27">
        <f>SUM(L41:L42)</f>
        <v>4642.9005079999997</v>
      </c>
      <c r="M40" s="29" t="s">
        <v>30</v>
      </c>
      <c r="N40" s="57">
        <v>211</v>
      </c>
      <c r="O40" s="31"/>
    </row>
    <row r="41" spans="2:18" ht="30" customHeight="1">
      <c r="B41" s="58">
        <f>+C41/$C$11*100</f>
        <v>11.497738206574626</v>
      </c>
      <c r="C41" s="58">
        <v>4686.2091769999997</v>
      </c>
      <c r="D41" s="58">
        <f>+E41/$E$11*100</f>
        <v>9.9676278834186487</v>
      </c>
      <c r="E41" s="58">
        <v>4438.1026009999996</v>
      </c>
      <c r="F41" s="59">
        <f>+G41/$G$11*100</f>
        <v>11.333879897520854</v>
      </c>
      <c r="G41" s="59">
        <v>3942.798421</v>
      </c>
      <c r="H41" s="53"/>
      <c r="I41" s="58">
        <f>+J41/$J$11*100</f>
        <v>12.060784175876901</v>
      </c>
      <c r="J41" s="58">
        <v>3833.777763</v>
      </c>
      <c r="K41" s="58">
        <f>+L41/$L$11*100</f>
        <v>13.27385842705257</v>
      </c>
      <c r="L41" s="58">
        <v>3999.176821</v>
      </c>
      <c r="M41" s="60" t="s">
        <v>32</v>
      </c>
      <c r="N41" s="61">
        <v>211001</v>
      </c>
      <c r="O41" s="62"/>
    </row>
    <row r="42" spans="2:18" ht="30" customHeight="1">
      <c r="B42" s="43">
        <f>+C42/$C$11*100</f>
        <v>1.384260750542174</v>
      </c>
      <c r="C42" s="43">
        <v>564.19230600000003</v>
      </c>
      <c r="D42" s="43">
        <f>+E42/$E$11*100</f>
        <v>1.2671313546533909</v>
      </c>
      <c r="E42" s="43">
        <v>564.19230600000003</v>
      </c>
      <c r="F42" s="44">
        <f>+G42/$G$11*100</f>
        <v>1.6290311970435627</v>
      </c>
      <c r="G42" s="44">
        <v>566.70281399999999</v>
      </c>
      <c r="H42" s="45"/>
      <c r="I42" s="43">
        <f>+J42/$J$11*100</f>
        <v>1.5529373253498866</v>
      </c>
      <c r="J42" s="43">
        <v>493.63428599999997</v>
      </c>
      <c r="K42" s="43">
        <f>+L42/$L$11*100</f>
        <v>2.1366139757835683</v>
      </c>
      <c r="L42" s="43">
        <v>643.72368700000004</v>
      </c>
      <c r="M42" s="49" t="s">
        <v>33</v>
      </c>
      <c r="N42" s="47">
        <v>211002</v>
      </c>
      <c r="O42" s="48"/>
    </row>
    <row r="43" spans="2:18" ht="11.25" customHeight="1" thickBot="1">
      <c r="B43" s="54"/>
      <c r="C43" s="54"/>
      <c r="D43" s="54"/>
      <c r="E43" s="54"/>
      <c r="F43" s="34"/>
      <c r="G43" s="34"/>
      <c r="H43" s="39"/>
      <c r="I43" s="54"/>
      <c r="J43" s="54"/>
      <c r="K43" s="54"/>
      <c r="L43" s="54"/>
      <c r="M43" s="55"/>
      <c r="N43" s="63"/>
      <c r="O43" s="51"/>
    </row>
    <row r="44" spans="2:18" ht="30" customHeight="1" thickBot="1">
      <c r="B44" s="27">
        <f t="shared" ref="B44:G44" si="90">SUM(B45:B76)</f>
        <v>9.569643418945212</v>
      </c>
      <c r="C44" s="27">
        <f t="shared" si="90"/>
        <v>3900.3628369999997</v>
      </c>
      <c r="D44" s="27">
        <f t="shared" si="90"/>
        <v>8.7612422732879818</v>
      </c>
      <c r="E44" s="27">
        <f t="shared" si="90"/>
        <v>3900.957437</v>
      </c>
      <c r="F44" s="28">
        <f t="shared" si="90"/>
        <v>11.2276315178065</v>
      </c>
      <c r="G44" s="28">
        <f t="shared" si="90"/>
        <v>3905.8370319999995</v>
      </c>
      <c r="H44" s="10"/>
      <c r="I44" s="27">
        <f>SUM(I45:I76)</f>
        <v>11.989420956412454</v>
      </c>
      <c r="J44" s="27">
        <f>SUM(J45:J76)</f>
        <v>3811.0934400000001</v>
      </c>
      <c r="K44" s="27">
        <f>SUM(K45:K76)</f>
        <v>12.119322692780122</v>
      </c>
      <c r="L44" s="27">
        <f>SUM(L45:L76)</f>
        <v>3651.3357940000001</v>
      </c>
      <c r="M44" s="29" t="s">
        <v>31</v>
      </c>
      <c r="N44" s="57">
        <v>212</v>
      </c>
      <c r="O44" s="31"/>
    </row>
    <row r="45" spans="2:18" ht="30" customHeight="1">
      <c r="B45" s="43">
        <f t="shared" ref="B45:B76" si="91">+C45/$C$11*100</f>
        <v>9.1573269800240553E-2</v>
      </c>
      <c r="C45" s="43">
        <v>37.323123000000002</v>
      </c>
      <c r="D45" s="43">
        <f t="shared" ref="D45:D76" si="92">+E45/$E$11*100</f>
        <v>8.3824786165880696E-2</v>
      </c>
      <c r="E45" s="43">
        <v>37.323123000000002</v>
      </c>
      <c r="F45" s="44">
        <f t="shared" ref="F45:F76" si="93">+G45/$G$11*100</f>
        <v>0.10728821215645866</v>
      </c>
      <c r="G45" s="44">
        <v>37.323123000000002</v>
      </c>
      <c r="H45" s="45"/>
      <c r="I45" s="43">
        <f t="shared" ref="I45:I76" si="94">+J45/$J$11*100</f>
        <v>0.11660929446898716</v>
      </c>
      <c r="J45" s="43">
        <v>37.066754000000003</v>
      </c>
      <c r="K45" s="43">
        <f t="shared" ref="K45:K76" si="95">+L45/$L$11*100</f>
        <v>0.11189038310148142</v>
      </c>
      <c r="L45" s="43">
        <v>33.710577000000001</v>
      </c>
      <c r="M45" s="49" t="s">
        <v>34</v>
      </c>
      <c r="N45" s="47">
        <v>212002</v>
      </c>
      <c r="O45" s="48"/>
    </row>
    <row r="46" spans="2:18" ht="30" customHeight="1">
      <c r="B46" s="43">
        <f t="shared" si="91"/>
        <v>0.45319403477429271</v>
      </c>
      <c r="C46" s="43">
        <v>184.71128899999999</v>
      </c>
      <c r="D46" s="43">
        <f t="shared" si="92"/>
        <v>0.41484696505298313</v>
      </c>
      <c r="E46" s="43">
        <v>184.71128899999999</v>
      </c>
      <c r="F46" s="44">
        <f t="shared" si="93"/>
        <v>0.5309669279798731</v>
      </c>
      <c r="G46" s="44">
        <v>184.71128899999999</v>
      </c>
      <c r="H46" s="45"/>
      <c r="I46" s="43">
        <f t="shared" si="94"/>
        <v>0.55520572493099773</v>
      </c>
      <c r="J46" s="43">
        <v>176.483994</v>
      </c>
      <c r="K46" s="43">
        <f t="shared" si="95"/>
        <v>0.54016166652613762</v>
      </c>
      <c r="L46" s="43">
        <v>162.74107699999999</v>
      </c>
      <c r="M46" s="49" t="s">
        <v>35</v>
      </c>
      <c r="N46" s="47">
        <v>212003</v>
      </c>
      <c r="O46" s="48"/>
    </row>
    <row r="47" spans="2:18" ht="30" customHeight="1">
      <c r="B47" s="43">
        <f t="shared" si="91"/>
        <v>0.27258447097438132</v>
      </c>
      <c r="C47" s="43">
        <v>111.09905500000001</v>
      </c>
      <c r="D47" s="43">
        <f t="shared" si="92"/>
        <v>0.249519701998314</v>
      </c>
      <c r="E47" s="43">
        <v>111.09905500000001</v>
      </c>
      <c r="F47" s="44">
        <f t="shared" si="93"/>
        <v>0.31936285136755754</v>
      </c>
      <c r="G47" s="44">
        <v>111.09905500000001</v>
      </c>
      <c r="H47" s="45"/>
      <c r="I47" s="43">
        <f t="shared" si="94"/>
        <v>0.32225940651901575</v>
      </c>
      <c r="J47" s="43">
        <v>102.437033</v>
      </c>
      <c r="K47" s="43">
        <f t="shared" si="95"/>
        <v>0.32479440196451997</v>
      </c>
      <c r="L47" s="43">
        <v>97.854760999999996</v>
      </c>
      <c r="M47" s="49" t="s">
        <v>36</v>
      </c>
      <c r="N47" s="47">
        <v>212004</v>
      </c>
      <c r="O47" s="48"/>
    </row>
    <row r="48" spans="2:18" ht="30" customHeight="1">
      <c r="B48" s="43">
        <f t="shared" si="91"/>
        <v>0.3002806774893364</v>
      </c>
      <c r="C48" s="43">
        <v>122.387381</v>
      </c>
      <c r="D48" s="43">
        <f t="shared" si="92"/>
        <v>0.27489934160014318</v>
      </c>
      <c r="E48" s="43">
        <v>122.39938100000001</v>
      </c>
      <c r="F48" s="44">
        <f t="shared" si="93"/>
        <v>0.35184651500216674</v>
      </c>
      <c r="G48" s="44">
        <v>122.39938100000001</v>
      </c>
      <c r="H48" s="45"/>
      <c r="I48" s="43">
        <f t="shared" si="94"/>
        <v>0.37921062885906143</v>
      </c>
      <c r="J48" s="43">
        <v>120.540195</v>
      </c>
      <c r="K48" s="43">
        <f t="shared" si="95"/>
        <v>0.42438071793016857</v>
      </c>
      <c r="L48" s="43">
        <v>127.85834199999999</v>
      </c>
      <c r="M48" s="49" t="s">
        <v>37</v>
      </c>
      <c r="N48" s="47">
        <v>212005</v>
      </c>
      <c r="O48" s="48"/>
    </row>
    <row r="49" spans="2:20" ht="30" customHeight="1">
      <c r="B49" s="43">
        <f t="shared" si="91"/>
        <v>5.3607344947860752E-4</v>
      </c>
      <c r="C49" s="43">
        <v>0.21849099999999999</v>
      </c>
      <c r="D49" s="43">
        <f t="shared" si="92"/>
        <v>4.9071352775515158E-4</v>
      </c>
      <c r="E49" s="43">
        <v>0.21849099999999999</v>
      </c>
      <c r="F49" s="44">
        <f t="shared" si="93"/>
        <v>6.2806932748571995E-4</v>
      </c>
      <c r="G49" s="44">
        <v>0.21849099999999999</v>
      </c>
      <c r="H49" s="45"/>
      <c r="I49" s="43">
        <f t="shared" si="94"/>
        <v>2.5831204882004324E-5</v>
      </c>
      <c r="J49" s="43">
        <v>8.2109999999999995E-3</v>
      </c>
      <c r="K49" s="43">
        <f t="shared" si="95"/>
        <v>2.0396162431708105E-5</v>
      </c>
      <c r="L49" s="43">
        <v>6.1450000000000003E-3</v>
      </c>
      <c r="M49" s="49" t="s">
        <v>38</v>
      </c>
      <c r="N49" s="47">
        <v>212006</v>
      </c>
      <c r="O49" s="48"/>
    </row>
    <row r="50" spans="2:20" ht="30" customHeight="1">
      <c r="B50" s="43">
        <f t="shared" si="91"/>
        <v>2.153754595939015E-4</v>
      </c>
      <c r="C50" s="43">
        <v>8.7781999999999999E-2</v>
      </c>
      <c r="D50" s="43">
        <f t="shared" si="92"/>
        <v>1.9715143824415067E-4</v>
      </c>
      <c r="E50" s="43">
        <v>8.7781999999999999E-2</v>
      </c>
      <c r="F50" s="44">
        <f t="shared" si="93"/>
        <v>2.5233616810464265E-4</v>
      </c>
      <c r="G50" s="44">
        <v>8.7781999999999999E-2</v>
      </c>
      <c r="H50" s="45"/>
      <c r="I50" s="43">
        <f t="shared" si="94"/>
        <v>0</v>
      </c>
      <c r="J50" s="43">
        <v>0</v>
      </c>
      <c r="K50" s="43">
        <f t="shared" si="95"/>
        <v>0</v>
      </c>
      <c r="L50" s="43">
        <v>0</v>
      </c>
      <c r="M50" s="49" t="s">
        <v>39</v>
      </c>
      <c r="N50" s="47">
        <v>212007</v>
      </c>
      <c r="O50" s="48"/>
      <c r="T50" s="1"/>
    </row>
    <row r="51" spans="2:20" ht="30" customHeight="1">
      <c r="B51" s="43">
        <f t="shared" si="91"/>
        <v>2.9331908813254337E-4</v>
      </c>
      <c r="C51" s="43">
        <v>0.11955</v>
      </c>
      <c r="D51" s="43">
        <f t="shared" si="92"/>
        <v>2.6849985694206343E-4</v>
      </c>
      <c r="E51" s="43">
        <v>0.11955</v>
      </c>
      <c r="F51" s="44">
        <f t="shared" si="93"/>
        <v>3.4365574829589237E-4</v>
      </c>
      <c r="G51" s="44">
        <v>0.11955</v>
      </c>
      <c r="H51" s="45"/>
      <c r="I51" s="43">
        <f t="shared" si="94"/>
        <v>2.0259265186618773E-3</v>
      </c>
      <c r="J51" s="43">
        <v>0.643984</v>
      </c>
      <c r="K51" s="43">
        <f t="shared" si="95"/>
        <v>4.4316662242299253E-3</v>
      </c>
      <c r="L51" s="43">
        <v>1.3351820000000001</v>
      </c>
      <c r="M51" s="49" t="s">
        <v>40</v>
      </c>
      <c r="N51" s="47">
        <v>212008</v>
      </c>
      <c r="O51" s="48"/>
    </row>
    <row r="52" spans="2:20" ht="30" customHeight="1">
      <c r="B52" s="43">
        <f t="shared" si="91"/>
        <v>0.21509098792217884</v>
      </c>
      <c r="C52" s="43">
        <v>87.666055999999998</v>
      </c>
      <c r="D52" s="43">
        <f t="shared" si="92"/>
        <v>0.19738963164296161</v>
      </c>
      <c r="E52" s="43">
        <v>87.888056000000006</v>
      </c>
      <c r="F52" s="44">
        <f t="shared" si="93"/>
        <v>0.25264103430323126</v>
      </c>
      <c r="G52" s="44">
        <v>87.888056000000006</v>
      </c>
      <c r="H52" s="45"/>
      <c r="I52" s="43">
        <f t="shared" si="94"/>
        <v>0.24738420965979974</v>
      </c>
      <c r="J52" s="43">
        <v>78.636353</v>
      </c>
      <c r="K52" s="43">
        <f t="shared" si="95"/>
        <v>0.27188428053250735</v>
      </c>
      <c r="L52" s="43">
        <v>81.913884999999993</v>
      </c>
      <c r="M52" s="49" t="s">
        <v>41</v>
      </c>
      <c r="N52" s="47">
        <v>212009</v>
      </c>
      <c r="O52" s="48"/>
    </row>
    <row r="53" spans="2:20" ht="30" customHeight="1">
      <c r="B53" s="43">
        <f t="shared" si="91"/>
        <v>0.3803758450895251</v>
      </c>
      <c r="C53" s="43">
        <v>155.032298</v>
      </c>
      <c r="D53" s="43">
        <f t="shared" si="92"/>
        <v>0.34819029556168418</v>
      </c>
      <c r="E53" s="43">
        <v>155.032298</v>
      </c>
      <c r="F53" s="44">
        <f t="shared" si="93"/>
        <v>0.44565236620009857</v>
      </c>
      <c r="G53" s="44">
        <v>155.032298</v>
      </c>
      <c r="H53" s="45"/>
      <c r="I53" s="43">
        <f t="shared" si="94"/>
        <v>0.5325449284424163</v>
      </c>
      <c r="J53" s="43">
        <v>169.280776</v>
      </c>
      <c r="K53" s="43">
        <f t="shared" si="95"/>
        <v>0.51813095331374903</v>
      </c>
      <c r="L53" s="43">
        <v>156.10361599999999</v>
      </c>
      <c r="M53" s="49" t="s">
        <v>42</v>
      </c>
      <c r="N53" s="47">
        <v>212010</v>
      </c>
      <c r="O53" s="48"/>
    </row>
    <row r="54" spans="2:20" ht="30" customHeight="1">
      <c r="B54" s="43">
        <f t="shared" si="91"/>
        <v>7.3515854840339831E-2</v>
      </c>
      <c r="C54" s="43">
        <v>29.963342999999998</v>
      </c>
      <c r="D54" s="43">
        <f t="shared" si="92"/>
        <v>6.7295301622801978E-2</v>
      </c>
      <c r="E54" s="43">
        <v>29.963342999999998</v>
      </c>
      <c r="F54" s="44">
        <f t="shared" si="93"/>
        <v>8.6131953660489244E-2</v>
      </c>
      <c r="G54" s="44">
        <v>29.963342999999998</v>
      </c>
      <c r="H54" s="45"/>
      <c r="I54" s="43">
        <f t="shared" si="94"/>
        <v>8.9219308029390057E-2</v>
      </c>
      <c r="J54" s="43">
        <v>28.360261999999999</v>
      </c>
      <c r="K54" s="43">
        <f t="shared" si="95"/>
        <v>9.4015823622685055E-2</v>
      </c>
      <c r="L54" s="43">
        <v>28.325291</v>
      </c>
      <c r="M54" s="49" t="s">
        <v>43</v>
      </c>
      <c r="N54" s="47">
        <v>212011</v>
      </c>
      <c r="O54" s="48"/>
    </row>
    <row r="55" spans="2:20" ht="30" customHeight="1">
      <c r="B55" s="43">
        <f t="shared" si="91"/>
        <v>0.27541763894256666</v>
      </c>
      <c r="C55" s="43">
        <v>112.253788</v>
      </c>
      <c r="D55" s="43">
        <f t="shared" si="92"/>
        <v>0.25211314110585292</v>
      </c>
      <c r="E55" s="43">
        <v>112.253788</v>
      </c>
      <c r="F55" s="44">
        <f t="shared" si="93"/>
        <v>0.32268222094678767</v>
      </c>
      <c r="G55" s="44">
        <v>112.253788</v>
      </c>
      <c r="H55" s="45"/>
      <c r="I55" s="43">
        <f t="shared" si="94"/>
        <v>0.34232176500185063</v>
      </c>
      <c r="J55" s="43">
        <v>108.81428200000001</v>
      </c>
      <c r="K55" s="43">
        <f t="shared" si="95"/>
        <v>0.32447130949203384</v>
      </c>
      <c r="L55" s="43">
        <v>97.757418999999999</v>
      </c>
      <c r="M55" s="49" t="s">
        <v>44</v>
      </c>
      <c r="N55" s="47">
        <v>212012</v>
      </c>
      <c r="O55" s="48"/>
    </row>
    <row r="56" spans="2:20" ht="30" customHeight="1">
      <c r="B56" s="43">
        <f t="shared" si="91"/>
        <v>4.9918757433390831E-2</v>
      </c>
      <c r="C56" s="43">
        <v>20.345718000000002</v>
      </c>
      <c r="D56" s="43">
        <f t="shared" si="92"/>
        <v>4.5694875553187499E-2</v>
      </c>
      <c r="E56" s="43">
        <v>20.345718000000002</v>
      </c>
      <c r="F56" s="44">
        <f t="shared" si="93"/>
        <v>5.8485344574715249E-2</v>
      </c>
      <c r="G56" s="44">
        <v>20.345718000000002</v>
      </c>
      <c r="H56" s="45"/>
      <c r="I56" s="43">
        <f t="shared" si="94"/>
        <v>5.9638218184962587E-2</v>
      </c>
      <c r="J56" s="43">
        <v>18.957280999999998</v>
      </c>
      <c r="K56" s="43">
        <f t="shared" si="95"/>
        <v>5.8643690138295096E-2</v>
      </c>
      <c r="L56" s="43">
        <v>17.668298</v>
      </c>
      <c r="M56" s="49" t="s">
        <v>45</v>
      </c>
      <c r="N56" s="47">
        <v>212013</v>
      </c>
      <c r="O56" s="48"/>
    </row>
    <row r="57" spans="2:20" ht="48.75" customHeight="1">
      <c r="B57" s="43">
        <f t="shared" si="91"/>
        <v>1.1796395660401233</v>
      </c>
      <c r="C57" s="43">
        <v>480.793497</v>
      </c>
      <c r="D57" s="43">
        <f t="shared" si="92"/>
        <v>1.0801732332993994</v>
      </c>
      <c r="E57" s="43">
        <v>480.94889699999999</v>
      </c>
      <c r="F57" s="44">
        <f t="shared" si="93"/>
        <v>1.3825249108374662</v>
      </c>
      <c r="G57" s="44">
        <v>480.94889699999999</v>
      </c>
      <c r="H57" s="45"/>
      <c r="I57" s="43">
        <f t="shared" si="94"/>
        <v>1.3992202765834885</v>
      </c>
      <c r="J57" s="43">
        <v>444.77204</v>
      </c>
      <c r="K57" s="43">
        <f t="shared" si="95"/>
        <v>1.4610766628601679</v>
      </c>
      <c r="L57" s="43">
        <v>440.19634200000002</v>
      </c>
      <c r="M57" s="46" t="s">
        <v>46</v>
      </c>
      <c r="N57" s="47">
        <v>212014</v>
      </c>
      <c r="O57" s="48"/>
    </row>
    <row r="58" spans="2:20" ht="30" customHeight="1">
      <c r="B58" s="43">
        <f t="shared" si="91"/>
        <v>0.15433863288652877</v>
      </c>
      <c r="C58" s="43">
        <v>62.904817000000001</v>
      </c>
      <c r="D58" s="43">
        <f t="shared" si="92"/>
        <v>0.14127925023393292</v>
      </c>
      <c r="E58" s="43">
        <v>62.904817000000001</v>
      </c>
      <c r="F58" s="44">
        <f t="shared" si="93"/>
        <v>0.18082477588917753</v>
      </c>
      <c r="G58" s="44">
        <v>62.904817000000001</v>
      </c>
      <c r="H58" s="45"/>
      <c r="I58" s="43">
        <f t="shared" si="94"/>
        <v>0.18937907982323648</v>
      </c>
      <c r="J58" s="43">
        <v>60.198183999999998</v>
      </c>
      <c r="K58" s="43">
        <f t="shared" si="95"/>
        <v>0.2139744970929531</v>
      </c>
      <c r="L58" s="43">
        <v>64.466700000000003</v>
      </c>
      <c r="M58" s="49" t="s">
        <v>47</v>
      </c>
      <c r="N58" s="47">
        <v>212015</v>
      </c>
      <c r="O58" s="48"/>
    </row>
    <row r="59" spans="2:20" ht="30" customHeight="1">
      <c r="B59" s="43">
        <f t="shared" si="91"/>
        <v>1.5331007288510961E-3</v>
      </c>
      <c r="C59" s="43">
        <v>0.62485599999999997</v>
      </c>
      <c r="D59" s="43">
        <f t="shared" si="92"/>
        <v>1.4033772196519446E-3</v>
      </c>
      <c r="E59" s="43">
        <v>0.62485599999999997</v>
      </c>
      <c r="F59" s="44">
        <f t="shared" si="93"/>
        <v>1.7961970410470777E-3</v>
      </c>
      <c r="G59" s="44">
        <v>0.62485599999999997</v>
      </c>
      <c r="H59" s="45"/>
      <c r="I59" s="43">
        <f t="shared" si="94"/>
        <v>0.24756943553740812</v>
      </c>
      <c r="J59" s="43">
        <v>78.695231000000007</v>
      </c>
      <c r="K59" s="43">
        <f t="shared" si="95"/>
        <v>2.7610694998540493E-3</v>
      </c>
      <c r="L59" s="43">
        <v>0.83186099999999996</v>
      </c>
      <c r="M59" s="49" t="s">
        <v>48</v>
      </c>
      <c r="N59" s="47">
        <v>212016</v>
      </c>
      <c r="O59" s="48"/>
    </row>
    <row r="60" spans="2:20" ht="30" customHeight="1">
      <c r="B60" s="43">
        <f t="shared" si="91"/>
        <v>0</v>
      </c>
      <c r="C60" s="43">
        <v>0</v>
      </c>
      <c r="D60" s="43">
        <f t="shared" si="92"/>
        <v>0</v>
      </c>
      <c r="E60" s="43">
        <v>0</v>
      </c>
      <c r="F60" s="44">
        <f t="shared" si="93"/>
        <v>0</v>
      </c>
      <c r="G60" s="44">
        <v>0</v>
      </c>
      <c r="H60" s="45"/>
      <c r="I60" s="43">
        <f t="shared" si="94"/>
        <v>2.5328020183615966E-2</v>
      </c>
      <c r="J60" s="43">
        <v>8.0510520000000003</v>
      </c>
      <c r="K60" s="43">
        <f t="shared" si="95"/>
        <v>2.8457920717880322E-2</v>
      </c>
      <c r="L60" s="43">
        <v>8.5738640000000004</v>
      </c>
      <c r="M60" s="49" t="s">
        <v>49</v>
      </c>
      <c r="N60" s="47">
        <v>212017</v>
      </c>
      <c r="O60" s="48"/>
    </row>
    <row r="61" spans="2:20" ht="30" customHeight="1">
      <c r="B61" s="43">
        <f t="shared" si="91"/>
        <v>5.969809925162943E-2</v>
      </c>
      <c r="C61" s="43">
        <v>24.331548999999999</v>
      </c>
      <c r="D61" s="43">
        <f t="shared" si="92"/>
        <v>5.4646737144950282E-2</v>
      </c>
      <c r="E61" s="43">
        <v>24.331548999999999</v>
      </c>
      <c r="F61" s="44">
        <f t="shared" si="93"/>
        <v>6.9942924958537614E-2</v>
      </c>
      <c r="G61" s="44">
        <v>24.331548999999999</v>
      </c>
      <c r="H61" s="45"/>
      <c r="I61" s="43">
        <f t="shared" si="94"/>
        <v>7.1000890492203511E-2</v>
      </c>
      <c r="J61" s="43">
        <v>22.569148999999999</v>
      </c>
      <c r="K61" s="43">
        <f t="shared" si="95"/>
        <v>7.0298581777104963E-2</v>
      </c>
      <c r="L61" s="43">
        <v>21.179708999999999</v>
      </c>
      <c r="M61" s="49" t="s">
        <v>50</v>
      </c>
      <c r="N61" s="47">
        <v>212018</v>
      </c>
      <c r="O61" s="48"/>
    </row>
    <row r="62" spans="2:20" ht="30" customHeight="1">
      <c r="B62" s="43">
        <f t="shared" si="91"/>
        <v>7.0630647575966364E-3</v>
      </c>
      <c r="C62" s="43">
        <v>2.8787400000000001</v>
      </c>
      <c r="D62" s="43">
        <f t="shared" si="92"/>
        <v>6.4654226530606075E-3</v>
      </c>
      <c r="E62" s="43">
        <v>2.8787400000000001</v>
      </c>
      <c r="F62" s="44">
        <f t="shared" si="93"/>
        <v>8.2751614291034486E-3</v>
      </c>
      <c r="G62" s="44">
        <v>2.8787400000000001</v>
      </c>
      <c r="H62" s="45"/>
      <c r="I62" s="43">
        <f t="shared" si="94"/>
        <v>1.1362706912435624E-2</v>
      </c>
      <c r="J62" s="43">
        <v>3.6118790000000001</v>
      </c>
      <c r="K62" s="43">
        <f t="shared" si="95"/>
        <v>1.7322482327709547E-2</v>
      </c>
      <c r="L62" s="43">
        <v>5.2189550000000002</v>
      </c>
      <c r="M62" s="49" t="s">
        <v>51</v>
      </c>
      <c r="N62" s="47">
        <v>212019</v>
      </c>
      <c r="O62" s="48"/>
    </row>
    <row r="63" spans="2:20" ht="30" customHeight="1">
      <c r="B63" s="43">
        <f t="shared" si="91"/>
        <v>2.7630172303846769E-2</v>
      </c>
      <c r="C63" s="43">
        <v>11.261412</v>
      </c>
      <c r="D63" s="43">
        <f t="shared" si="92"/>
        <v>2.5292241831582067E-2</v>
      </c>
      <c r="E63" s="43">
        <v>11.261412</v>
      </c>
      <c r="F63" s="44">
        <f t="shared" si="93"/>
        <v>3.2371802323114533E-2</v>
      </c>
      <c r="G63" s="44">
        <v>11.261412</v>
      </c>
      <c r="H63" s="45"/>
      <c r="I63" s="43">
        <f t="shared" si="94"/>
        <v>2.4912134953681581E-2</v>
      </c>
      <c r="J63" s="43">
        <v>7.9188539999999996</v>
      </c>
      <c r="K63" s="43">
        <f t="shared" si="95"/>
        <v>3.1494814708253063E-2</v>
      </c>
      <c r="L63" s="43">
        <v>9.4888259999999995</v>
      </c>
      <c r="M63" s="49" t="s">
        <v>52</v>
      </c>
      <c r="N63" s="47">
        <v>212020</v>
      </c>
      <c r="O63" s="48"/>
    </row>
    <row r="64" spans="2:20" ht="30" customHeight="1">
      <c r="B64" s="43">
        <f t="shared" si="91"/>
        <v>7.1663076788610836E-2</v>
      </c>
      <c r="C64" s="43">
        <v>29.208193999999999</v>
      </c>
      <c r="D64" s="43">
        <f t="shared" si="92"/>
        <v>6.5599296616779892E-2</v>
      </c>
      <c r="E64" s="43">
        <v>29.208193999999999</v>
      </c>
      <c r="F64" s="44">
        <f t="shared" si="93"/>
        <v>8.3961219284329508E-2</v>
      </c>
      <c r="G64" s="44">
        <v>29.208193999999999</v>
      </c>
      <c r="H64" s="45"/>
      <c r="I64" s="43">
        <f t="shared" si="94"/>
        <v>7.2772100756367628E-2</v>
      </c>
      <c r="J64" s="43">
        <v>23.132166000000002</v>
      </c>
      <c r="K64" s="43">
        <f t="shared" si="95"/>
        <v>7.770937886480786E-2</v>
      </c>
      <c r="L64" s="43">
        <v>23.41245</v>
      </c>
      <c r="M64" s="49" t="s">
        <v>53</v>
      </c>
      <c r="N64" s="47">
        <v>212021</v>
      </c>
      <c r="O64" s="48"/>
    </row>
    <row r="65" spans="2:15" ht="30" customHeight="1">
      <c r="B65" s="43">
        <f t="shared" si="91"/>
        <v>5.6708357038958391E-3</v>
      </c>
      <c r="C65" s="43">
        <v>2.3113000000000001</v>
      </c>
      <c r="D65" s="43">
        <f t="shared" si="92"/>
        <v>5.1909972342132271E-3</v>
      </c>
      <c r="E65" s="43">
        <v>2.3113000000000001</v>
      </c>
      <c r="F65" s="44">
        <f t="shared" si="93"/>
        <v>6.6440111337205858E-3</v>
      </c>
      <c r="G65" s="44">
        <v>2.3113000000000001</v>
      </c>
      <c r="H65" s="45"/>
      <c r="I65" s="43">
        <f t="shared" si="94"/>
        <v>6.2225865661815457E-3</v>
      </c>
      <c r="J65" s="43">
        <v>1.9779819999999999</v>
      </c>
      <c r="K65" s="43">
        <f t="shared" si="95"/>
        <v>6.633618660789248E-3</v>
      </c>
      <c r="L65" s="43">
        <v>1.998591</v>
      </c>
      <c r="M65" s="49" t="s">
        <v>54</v>
      </c>
      <c r="N65" s="47">
        <v>212022</v>
      </c>
      <c r="O65" s="48"/>
    </row>
    <row r="66" spans="2:15" ht="30" customHeight="1">
      <c r="B66" s="43">
        <f t="shared" si="91"/>
        <v>1.3169550091607634</v>
      </c>
      <c r="C66" s="43">
        <v>536.76005999999995</v>
      </c>
      <c r="D66" s="43">
        <f t="shared" si="92"/>
        <v>1.2055206969653982</v>
      </c>
      <c r="E66" s="43">
        <v>536.76005999999995</v>
      </c>
      <c r="F66" s="44">
        <f t="shared" si="93"/>
        <v>1.5429584280606281</v>
      </c>
      <c r="G66" s="44">
        <v>536.76005999999995</v>
      </c>
      <c r="H66" s="45"/>
      <c r="I66" s="43">
        <f t="shared" si="94"/>
        <v>1.5909716809243586</v>
      </c>
      <c r="J66" s="43">
        <v>505.72431799999998</v>
      </c>
      <c r="K66" s="43">
        <f t="shared" si="95"/>
        <v>1.5739403561435266</v>
      </c>
      <c r="L66" s="43">
        <v>474.20015999999998</v>
      </c>
      <c r="M66" s="49" t="s">
        <v>55</v>
      </c>
      <c r="N66" s="47">
        <v>212023</v>
      </c>
      <c r="O66" s="48"/>
    </row>
    <row r="67" spans="2:15" ht="30" customHeight="1">
      <c r="B67" s="43">
        <f t="shared" si="91"/>
        <v>7.8458729243951891E-2</v>
      </c>
      <c r="C67" s="43">
        <v>31.977943</v>
      </c>
      <c r="D67" s="43">
        <f t="shared" si="92"/>
        <v>7.1881921512781763E-2</v>
      </c>
      <c r="E67" s="43">
        <v>32.005543000000003</v>
      </c>
      <c r="F67" s="44">
        <f t="shared" si="93"/>
        <v>9.2002415970567644E-2</v>
      </c>
      <c r="G67" s="44">
        <v>32.005543000000003</v>
      </c>
      <c r="H67" s="45"/>
      <c r="I67" s="43">
        <f t="shared" si="94"/>
        <v>9.0939950666313468E-2</v>
      </c>
      <c r="J67" s="43">
        <v>28.907205000000001</v>
      </c>
      <c r="K67" s="43">
        <f t="shared" si="95"/>
        <v>9.6871897086295455E-2</v>
      </c>
      <c r="L67" s="43">
        <v>29.185775</v>
      </c>
      <c r="M67" s="49" t="s">
        <v>56</v>
      </c>
      <c r="N67" s="47">
        <v>212024</v>
      </c>
      <c r="O67" s="48"/>
    </row>
    <row r="68" spans="2:15" ht="30" customHeight="1">
      <c r="B68" s="43">
        <f t="shared" si="91"/>
        <v>0.39313283814204653</v>
      </c>
      <c r="C68" s="43">
        <v>160.23175000000001</v>
      </c>
      <c r="D68" s="43">
        <f t="shared" si="92"/>
        <v>0.35986785405751964</v>
      </c>
      <c r="E68" s="43">
        <v>160.23175000000001</v>
      </c>
      <c r="F68" s="44">
        <f t="shared" si="93"/>
        <v>0.4605985942869959</v>
      </c>
      <c r="G68" s="44">
        <v>160.23175000000001</v>
      </c>
      <c r="H68" s="45"/>
      <c r="I68" s="43">
        <f t="shared" si="94"/>
        <v>0.41538797845392139</v>
      </c>
      <c r="J68" s="43">
        <v>132.03993800000001</v>
      </c>
      <c r="K68" s="43">
        <f t="shared" si="95"/>
        <v>0.44770651609529571</v>
      </c>
      <c r="L68" s="43">
        <v>134.885989</v>
      </c>
      <c r="M68" s="49" t="s">
        <v>57</v>
      </c>
      <c r="N68" s="47">
        <v>212025</v>
      </c>
      <c r="O68" s="48"/>
    </row>
    <row r="69" spans="2:15" ht="30" customHeight="1">
      <c r="B69" s="43">
        <f t="shared" si="91"/>
        <v>5.5326678149029826E-3</v>
      </c>
      <c r="C69" s="43">
        <v>2.2549860000000002</v>
      </c>
      <c r="D69" s="43">
        <f t="shared" si="92"/>
        <v>5.064520438363496E-3</v>
      </c>
      <c r="E69" s="43">
        <v>2.2549860000000002</v>
      </c>
      <c r="F69" s="44">
        <f t="shared" si="93"/>
        <v>6.4821321725366896E-3</v>
      </c>
      <c r="G69" s="44">
        <v>2.2549860000000002</v>
      </c>
      <c r="H69" s="45"/>
      <c r="I69" s="43">
        <f t="shared" si="94"/>
        <v>8.6960746516377384E-3</v>
      </c>
      <c r="J69" s="43">
        <v>2.7642329999999999</v>
      </c>
      <c r="K69" s="43">
        <f t="shared" si="95"/>
        <v>7.3714817835526126E-3</v>
      </c>
      <c r="L69" s="43">
        <v>2.2208960000000002</v>
      </c>
      <c r="M69" s="49" t="s">
        <v>58</v>
      </c>
      <c r="N69" s="47">
        <v>212026</v>
      </c>
      <c r="O69" s="48"/>
    </row>
    <row r="70" spans="2:15" ht="30" customHeight="1">
      <c r="B70" s="43">
        <f t="shared" si="91"/>
        <v>3.5525476474875068</v>
      </c>
      <c r="C70" s="43">
        <v>1447.935332</v>
      </c>
      <c r="D70" s="43">
        <f t="shared" si="92"/>
        <v>3.25234726121248</v>
      </c>
      <c r="E70" s="43">
        <v>1448.112932</v>
      </c>
      <c r="F70" s="44">
        <f t="shared" si="93"/>
        <v>4.176739725090127</v>
      </c>
      <c r="G70" s="44">
        <v>1452.9925270000001</v>
      </c>
      <c r="H70" s="45"/>
      <c r="I70" s="43">
        <f t="shared" si="94"/>
        <v>4.475539501909596</v>
      </c>
      <c r="J70" s="43">
        <v>1422.6457889999999</v>
      </c>
      <c r="K70" s="43">
        <f t="shared" si="95"/>
        <v>4.5550889394425038</v>
      </c>
      <c r="L70" s="43">
        <v>1372.3670629999999</v>
      </c>
      <c r="M70" s="49" t="s">
        <v>59</v>
      </c>
      <c r="N70" s="47">
        <v>212027</v>
      </c>
      <c r="O70" s="48"/>
    </row>
    <row r="71" spans="2:15" ht="30" customHeight="1">
      <c r="B71" s="43">
        <f t="shared" si="91"/>
        <v>5.8884635007787883E-5</v>
      </c>
      <c r="C71" s="43">
        <v>2.4E-2</v>
      </c>
      <c r="D71" s="43">
        <f t="shared" si="92"/>
        <v>5.3902104279460663E-5</v>
      </c>
      <c r="E71" s="43">
        <v>2.4E-2</v>
      </c>
      <c r="F71" s="44">
        <f t="shared" si="93"/>
        <v>6.8989861640329723E-5</v>
      </c>
      <c r="G71" s="44">
        <v>2.4E-2</v>
      </c>
      <c r="H71" s="45"/>
      <c r="I71" s="43">
        <f t="shared" si="94"/>
        <v>0</v>
      </c>
      <c r="J71" s="43">
        <v>0</v>
      </c>
      <c r="K71" s="43">
        <f t="shared" si="95"/>
        <v>1.4644743349256713E-3</v>
      </c>
      <c r="L71" s="43">
        <v>0.44122</v>
      </c>
      <c r="M71" s="49" t="s">
        <v>60</v>
      </c>
      <c r="N71" s="47">
        <v>212028</v>
      </c>
      <c r="O71" s="48"/>
    </row>
    <row r="72" spans="2:15" ht="30" customHeight="1">
      <c r="B72" s="43">
        <f t="shared" si="91"/>
        <v>5.1782706391086111E-3</v>
      </c>
      <c r="C72" s="43">
        <v>2.1105420000000001</v>
      </c>
      <c r="D72" s="43">
        <f t="shared" si="92"/>
        <v>4.7401106237575609E-3</v>
      </c>
      <c r="E72" s="43">
        <v>2.1105420000000001</v>
      </c>
      <c r="F72" s="44">
        <f t="shared" si="93"/>
        <v>6.0669166902543653E-3</v>
      </c>
      <c r="G72" s="44">
        <v>2.1105420000000001</v>
      </c>
      <c r="H72" s="45"/>
      <c r="I72" s="43">
        <f t="shared" si="94"/>
        <v>1.5628863628698243E-2</v>
      </c>
      <c r="J72" s="43">
        <v>4.9679679999999999</v>
      </c>
      <c r="K72" s="43">
        <f t="shared" si="95"/>
        <v>2.0568290110722903E-2</v>
      </c>
      <c r="L72" s="43">
        <v>6.1968589999999999</v>
      </c>
      <c r="M72" s="49" t="s">
        <v>61</v>
      </c>
      <c r="N72" s="47">
        <v>212029</v>
      </c>
      <c r="O72" s="48"/>
    </row>
    <row r="73" spans="2:15" ht="30" customHeight="1">
      <c r="B73" s="43">
        <f t="shared" si="91"/>
        <v>1.4780043386954759E-4</v>
      </c>
      <c r="C73" s="43">
        <v>6.0240000000000002E-2</v>
      </c>
      <c r="D73" s="43">
        <f t="shared" si="92"/>
        <v>1.3529428174144628E-4</v>
      </c>
      <c r="E73" s="43">
        <v>6.0240000000000002E-2</v>
      </c>
      <c r="F73" s="44">
        <f t="shared" si="93"/>
        <v>1.7316455271722757E-4</v>
      </c>
      <c r="G73" s="44">
        <v>6.0240000000000002E-2</v>
      </c>
      <c r="H73" s="45"/>
      <c r="I73" s="43">
        <f t="shared" si="94"/>
        <v>0</v>
      </c>
      <c r="J73" s="43">
        <v>0</v>
      </c>
      <c r="K73" s="43">
        <f t="shared" si="95"/>
        <v>0</v>
      </c>
      <c r="L73" s="43">
        <v>0</v>
      </c>
      <c r="M73" s="49" t="s">
        <v>62</v>
      </c>
      <c r="N73" s="47">
        <v>212030</v>
      </c>
      <c r="O73" s="48"/>
    </row>
    <row r="74" spans="2:15" ht="30" customHeight="1">
      <c r="B74" s="43">
        <f t="shared" si="91"/>
        <v>0.34198679242466457</v>
      </c>
      <c r="C74" s="43">
        <v>139.385818</v>
      </c>
      <c r="D74" s="43">
        <f t="shared" si="92"/>
        <v>0.3130495373714135</v>
      </c>
      <c r="E74" s="43">
        <v>139.385818</v>
      </c>
      <c r="F74" s="44">
        <f t="shared" si="93"/>
        <v>0.4006753457685075</v>
      </c>
      <c r="G74" s="44">
        <v>139.385818</v>
      </c>
      <c r="H74" s="45"/>
      <c r="I74" s="43">
        <f t="shared" si="94"/>
        <v>0.41735957796282713</v>
      </c>
      <c r="J74" s="43">
        <v>132.666653</v>
      </c>
      <c r="K74" s="43">
        <f t="shared" si="95"/>
        <v>0.54315289900201513</v>
      </c>
      <c r="L74" s="43">
        <v>163.64228199999999</v>
      </c>
      <c r="M74" s="49" t="s">
        <v>63</v>
      </c>
      <c r="N74" s="47">
        <v>212031</v>
      </c>
      <c r="O74" s="48"/>
    </row>
    <row r="75" spans="2:15" ht="30" customHeight="1">
      <c r="B75" s="43">
        <f t="shared" si="91"/>
        <v>9.1741893313164721E-2</v>
      </c>
      <c r="C75" s="43">
        <v>37.391849999999998</v>
      </c>
      <c r="D75" s="43">
        <f t="shared" si="92"/>
        <v>8.3979141579247948E-2</v>
      </c>
      <c r="E75" s="43">
        <v>37.391849999999998</v>
      </c>
      <c r="F75" s="44">
        <f t="shared" si="93"/>
        <v>0.10748577324899843</v>
      </c>
      <c r="G75" s="44">
        <v>37.391849999999998</v>
      </c>
      <c r="H75" s="45"/>
      <c r="I75" s="43">
        <f t="shared" si="94"/>
        <v>9.6118869727682604E-2</v>
      </c>
      <c r="J75" s="43">
        <v>30.553435</v>
      </c>
      <c r="K75" s="43">
        <f t="shared" si="95"/>
        <v>8.6760648092634396E-2</v>
      </c>
      <c r="L75" s="43">
        <v>26.139436</v>
      </c>
      <c r="M75" s="49" t="s">
        <v>64</v>
      </c>
      <c r="N75" s="47">
        <v>212032</v>
      </c>
      <c r="O75" s="48"/>
    </row>
    <row r="76" spans="2:15" ht="30" customHeight="1">
      <c r="B76" s="43">
        <f t="shared" si="91"/>
        <v>0.16367003192568375</v>
      </c>
      <c r="C76" s="43">
        <v>66.708077000000003</v>
      </c>
      <c r="D76" s="43">
        <f t="shared" si="92"/>
        <v>0.1498210717806788</v>
      </c>
      <c r="E76" s="43">
        <v>66.708077000000003</v>
      </c>
      <c r="F76" s="44">
        <f t="shared" si="93"/>
        <v>0.19175754177176921</v>
      </c>
      <c r="G76" s="44">
        <v>66.708077000000003</v>
      </c>
      <c r="H76" s="45"/>
      <c r="I76" s="43">
        <f t="shared" si="94"/>
        <v>0.1845659848587744</v>
      </c>
      <c r="J76" s="43">
        <v>58.668239</v>
      </c>
      <c r="K76" s="43">
        <f t="shared" si="95"/>
        <v>0.203842875170894</v>
      </c>
      <c r="L76" s="43">
        <v>61.414223</v>
      </c>
      <c r="M76" s="49" t="s">
        <v>65</v>
      </c>
      <c r="N76" s="47">
        <v>212999</v>
      </c>
      <c r="O76" s="48"/>
    </row>
    <row r="77" spans="2:15" ht="11.25" customHeight="1" thickBot="1">
      <c r="B77" s="54"/>
      <c r="C77" s="54"/>
      <c r="D77" s="54"/>
      <c r="E77" s="54"/>
      <c r="F77" s="34"/>
      <c r="G77" s="34"/>
      <c r="H77" s="39"/>
      <c r="I77" s="54"/>
      <c r="J77" s="54"/>
      <c r="K77" s="54"/>
      <c r="L77" s="54"/>
      <c r="M77" s="55"/>
      <c r="N77" s="63"/>
      <c r="O77" s="51"/>
    </row>
    <row r="78" spans="2:15" ht="30" customHeight="1" thickBot="1">
      <c r="B78" s="27">
        <f t="shared" ref="B78:G78" si="96">SUM(B79:B83)</f>
        <v>4.3477836618570995</v>
      </c>
      <c r="C78" s="27">
        <f t="shared" si="96"/>
        <v>1772.0549320000002</v>
      </c>
      <c r="D78" s="27">
        <f t="shared" si="96"/>
        <v>3.7511239710579805</v>
      </c>
      <c r="E78" s="27">
        <f t="shared" si="96"/>
        <v>1670.1940769999999</v>
      </c>
      <c r="F78" s="28">
        <f t="shared" si="96"/>
        <v>4.5777291874478374</v>
      </c>
      <c r="G78" s="28">
        <f t="shared" si="96"/>
        <v>1592.487619</v>
      </c>
      <c r="H78" s="10"/>
      <c r="I78" s="27">
        <f>SUM(I79:I83)</f>
        <v>4.8939815523842043</v>
      </c>
      <c r="J78" s="27">
        <f>SUM(J79:J83)</f>
        <v>1555.6565289999999</v>
      </c>
      <c r="K78" s="27">
        <f>SUM(K79:K83)</f>
        <v>5.1140070795790757</v>
      </c>
      <c r="L78" s="27">
        <f>SUM(L79:L83)</f>
        <v>1540.759131</v>
      </c>
      <c r="M78" s="29" t="s">
        <v>12</v>
      </c>
      <c r="N78" s="57">
        <v>213</v>
      </c>
      <c r="O78" s="31"/>
    </row>
    <row r="79" spans="2:15" ht="30" customHeight="1">
      <c r="B79" s="58">
        <f>+C79/$C$11*100</f>
        <v>2.6239887817076051</v>
      </c>
      <c r="C79" s="58">
        <v>1069.4764560000001</v>
      </c>
      <c r="D79" s="58">
        <f>+E79/$E$11*100</f>
        <v>2.3280171595717531</v>
      </c>
      <c r="E79" s="58">
        <v>1036.5534439999999</v>
      </c>
      <c r="F79" s="59">
        <f>+G79/$G$11*100</f>
        <v>2.899895996694112</v>
      </c>
      <c r="G79" s="59">
        <v>1008.8077039999999</v>
      </c>
      <c r="H79" s="53"/>
      <c r="I79" s="58">
        <f>+J79/$J$11*100</f>
        <v>3.4643219551061795</v>
      </c>
      <c r="J79" s="58">
        <v>1101.208701</v>
      </c>
      <c r="K79" s="58">
        <f>+L79/$L$11*100</f>
        <v>3.2476780032360453</v>
      </c>
      <c r="L79" s="58">
        <v>978.46746399999995</v>
      </c>
      <c r="M79" s="60" t="s">
        <v>66</v>
      </c>
      <c r="N79" s="61">
        <v>213001</v>
      </c>
      <c r="O79" s="62"/>
    </row>
    <row r="80" spans="2:15" ht="30" customHeight="1">
      <c r="B80" s="43">
        <f>+C80/$C$11*100</f>
        <v>2.1152342305380871E-2</v>
      </c>
      <c r="C80" s="43">
        <v>8.6212</v>
      </c>
      <c r="D80" s="43">
        <f>+E80/$E$11*100</f>
        <v>1.9362534225586925E-2</v>
      </c>
      <c r="E80" s="43">
        <v>8.6212</v>
      </c>
      <c r="F80" s="44">
        <f>+G80/$G$11*100</f>
        <v>2.4782308132233775E-2</v>
      </c>
      <c r="G80" s="44">
        <v>8.6212</v>
      </c>
      <c r="H80" s="45"/>
      <c r="I80" s="43">
        <f>+J80/$J$11*100</f>
        <v>2.660252006672786E-2</v>
      </c>
      <c r="J80" s="43">
        <v>8.4561790000000006</v>
      </c>
      <c r="K80" s="43">
        <f>+L80/$L$11*100</f>
        <v>0.33846696032295936</v>
      </c>
      <c r="L80" s="43">
        <v>101.974059</v>
      </c>
      <c r="M80" s="49" t="s">
        <v>67</v>
      </c>
      <c r="N80" s="47">
        <v>213002</v>
      </c>
      <c r="O80" s="48"/>
    </row>
    <row r="81" spans="2:15" ht="30" customHeight="1">
      <c r="B81" s="43">
        <f>+C81/$C$11*100</f>
        <v>0.23206072270711259</v>
      </c>
      <c r="C81" s="43">
        <v>94.582522999999995</v>
      </c>
      <c r="D81" s="43">
        <f>+E81/$E$11*100</f>
        <v>0.15141280316597228</v>
      </c>
      <c r="E81" s="43">
        <v>67.416798</v>
      </c>
      <c r="F81" s="44">
        <f>+G81/$G$11*100</f>
        <v>0.21353603707733815</v>
      </c>
      <c r="G81" s="44">
        <v>74.284318999999996</v>
      </c>
      <c r="H81" s="45"/>
      <c r="I81" s="43">
        <f>+J81/$J$11*100</f>
        <v>7.4933059890685355E-2</v>
      </c>
      <c r="J81" s="43">
        <v>23.819072999999999</v>
      </c>
      <c r="K81" s="43">
        <f>+L81/$L$11*100</f>
        <v>0.11942394550405196</v>
      </c>
      <c r="L81" s="43">
        <v>35.980305000000001</v>
      </c>
      <c r="M81" s="49" t="s">
        <v>68</v>
      </c>
      <c r="N81" s="47">
        <v>213003</v>
      </c>
      <c r="O81" s="48"/>
    </row>
    <row r="82" spans="2:15" ht="30" customHeight="1">
      <c r="B82" s="43">
        <f>+C82/$C$11*100</f>
        <v>0.80911696543929801</v>
      </c>
      <c r="C82" s="43">
        <v>329.777151</v>
      </c>
      <c r="D82" s="43">
        <f>+E82/$E$11*100</f>
        <v>0.65101588841810265</v>
      </c>
      <c r="E82" s="43">
        <v>289.86588799999998</v>
      </c>
      <c r="F82" s="44">
        <f>+G82/$G$11*100</f>
        <v>0.71814686307581588</v>
      </c>
      <c r="G82" s="44">
        <v>249.826921</v>
      </c>
      <c r="H82" s="45"/>
      <c r="I82" s="43">
        <f>+J82/$J$11*100</f>
        <v>0.62147274747904702</v>
      </c>
      <c r="J82" s="43">
        <v>197.548382</v>
      </c>
      <c r="K82" s="43">
        <f>+L82/$L$11*100</f>
        <v>0.62299069458675516</v>
      </c>
      <c r="L82" s="43">
        <v>187.695986</v>
      </c>
      <c r="M82" s="49" t="s">
        <v>69</v>
      </c>
      <c r="N82" s="47">
        <v>213004</v>
      </c>
      <c r="O82" s="48"/>
    </row>
    <row r="83" spans="2:15" ht="30" customHeight="1">
      <c r="B83" s="43">
        <f>+C83/$C$11*100</f>
        <v>0.66146484969770269</v>
      </c>
      <c r="C83" s="43">
        <v>269.59760199999999</v>
      </c>
      <c r="D83" s="43">
        <f>+E83/$E$11*100</f>
        <v>0.60131558567656562</v>
      </c>
      <c r="E83" s="43">
        <v>267.73674699999998</v>
      </c>
      <c r="F83" s="44">
        <f>+G83/$G$11*100</f>
        <v>0.72136798246833755</v>
      </c>
      <c r="G83" s="44">
        <v>250.947475</v>
      </c>
      <c r="H83" s="45"/>
      <c r="I83" s="43">
        <f>+J83/$J$11*100</f>
        <v>0.70665126984156457</v>
      </c>
      <c r="J83" s="43">
        <v>224.62419399999999</v>
      </c>
      <c r="K83" s="43">
        <f>+L83/$L$11*100</f>
        <v>0.78544747592926412</v>
      </c>
      <c r="L83" s="43">
        <v>236.64131699999999</v>
      </c>
      <c r="M83" s="49" t="s">
        <v>70</v>
      </c>
      <c r="N83" s="47">
        <v>213006</v>
      </c>
      <c r="O83" s="48"/>
    </row>
    <row r="84" spans="2:15" ht="11.25" customHeight="1" thickBot="1">
      <c r="B84" s="64"/>
      <c r="C84" s="64"/>
      <c r="D84" s="64"/>
      <c r="E84" s="64"/>
      <c r="F84" s="65"/>
      <c r="G84" s="65"/>
      <c r="H84" s="39"/>
      <c r="I84" s="64"/>
      <c r="J84" s="64"/>
      <c r="K84" s="64"/>
      <c r="L84" s="64"/>
      <c r="M84" s="66"/>
      <c r="N84" s="40"/>
      <c r="O84" s="51"/>
    </row>
    <row r="85" spans="2:15" ht="30" customHeight="1" thickBot="1">
      <c r="B85" s="27">
        <f t="shared" ref="B85:K85" si="97">SUM(B86:B91)</f>
        <v>0.409408143972807</v>
      </c>
      <c r="C85" s="27">
        <f t="shared" si="97"/>
        <v>166.865184</v>
      </c>
      <c r="D85" s="27">
        <f t="shared" si="97"/>
        <v>0.37815267634790606</v>
      </c>
      <c r="E85" s="27">
        <f t="shared" si="97"/>
        <v>168.373097</v>
      </c>
      <c r="F85" s="28">
        <f t="shared" si="97"/>
        <v>0.49038184813354657</v>
      </c>
      <c r="G85" s="28">
        <f t="shared" si="97"/>
        <v>170.59266500000004</v>
      </c>
      <c r="H85" s="10"/>
      <c r="I85" s="27">
        <f t="shared" si="97"/>
        <v>0.49125481233475121</v>
      </c>
      <c r="J85" s="27">
        <f t="shared" si="97"/>
        <v>156.15583100000001</v>
      </c>
      <c r="K85" s="27">
        <f t="shared" si="97"/>
        <v>0.7678777702065076</v>
      </c>
      <c r="L85" s="27">
        <f>SUM(L86:L91)</f>
        <v>231.34787799999998</v>
      </c>
      <c r="M85" s="29" t="s">
        <v>13</v>
      </c>
      <c r="N85" s="57">
        <v>221</v>
      </c>
      <c r="O85" s="31"/>
    </row>
    <row r="86" spans="2:15" ht="30" customHeight="1">
      <c r="B86" s="58">
        <f t="shared" ref="B86:B91" si="98">+C86/$C$11*100</f>
        <v>8.0532064603155484E-2</v>
      </c>
      <c r="C86" s="58">
        <v>32.822986</v>
      </c>
      <c r="D86" s="58">
        <f t="shared" ref="D86:D91" si="99">+E86/$E$11*100</f>
        <v>7.3483074536719095E-2</v>
      </c>
      <c r="E86" s="58">
        <v>32.718459000000003</v>
      </c>
      <c r="F86" s="59">
        <f t="shared" ref="F86:F91" si="100">+G86/$G$11*100</f>
        <v>0.10063230027160511</v>
      </c>
      <c r="G86" s="59">
        <v>35.007683</v>
      </c>
      <c r="H86" s="53"/>
      <c r="I86" s="58">
        <f t="shared" ref="I86:I91" si="101">+J86/$J$11*100</f>
        <v>0.12058460396155581</v>
      </c>
      <c r="J86" s="58">
        <v>38.330390999999999</v>
      </c>
      <c r="K86" s="58">
        <f t="shared" ref="K86:K91" si="102">+L86/$L$11*100</f>
        <v>0.15221519273899756</v>
      </c>
      <c r="L86" s="58">
        <v>45.859723000000002</v>
      </c>
      <c r="M86" s="60" t="s">
        <v>71</v>
      </c>
      <c r="N86" s="61">
        <v>221001</v>
      </c>
      <c r="O86" s="62"/>
    </row>
    <row r="87" spans="2:15" ht="30" customHeight="1">
      <c r="B87" s="43">
        <f t="shared" si="98"/>
        <v>1.5648976956973638E-2</v>
      </c>
      <c r="C87" s="43">
        <v>6.3781569999999999</v>
      </c>
      <c r="D87" s="43">
        <f t="shared" si="99"/>
        <v>1.5843360165863428E-2</v>
      </c>
      <c r="E87" s="43">
        <v>7.0542819999999997</v>
      </c>
      <c r="F87" s="44">
        <f t="shared" si="100"/>
        <v>2.0396346668311454E-2</v>
      </c>
      <c r="G87" s="44">
        <v>7.0954240000000004</v>
      </c>
      <c r="H87" s="45"/>
      <c r="I87" s="43">
        <f t="shared" si="101"/>
        <v>1.5628904525746529E-2</v>
      </c>
      <c r="J87" s="43">
        <v>4.967981</v>
      </c>
      <c r="K87" s="43">
        <f t="shared" si="102"/>
        <v>9.8112013634472327E-3</v>
      </c>
      <c r="L87" s="43">
        <v>2.95594</v>
      </c>
      <c r="M87" s="49" t="s">
        <v>72</v>
      </c>
      <c r="N87" s="47">
        <v>221002</v>
      </c>
      <c r="O87" s="48"/>
    </row>
    <row r="88" spans="2:15" ht="30" customHeight="1">
      <c r="B88" s="43">
        <f t="shared" si="98"/>
        <v>8.829737279669625E-2</v>
      </c>
      <c r="C88" s="43">
        <v>35.987943999999999</v>
      </c>
      <c r="D88" s="43">
        <f t="shared" si="99"/>
        <v>8.0433865425527135E-2</v>
      </c>
      <c r="E88" s="43">
        <v>35.813310000000001</v>
      </c>
      <c r="F88" s="44">
        <f t="shared" si="100"/>
        <v>0.10906766765774768</v>
      </c>
      <c r="G88" s="44">
        <v>37.942155</v>
      </c>
      <c r="H88" s="45"/>
      <c r="I88" s="43">
        <f t="shared" si="101"/>
        <v>0.22228169894635261</v>
      </c>
      <c r="J88" s="43">
        <v>70.656983999999994</v>
      </c>
      <c r="K88" s="43">
        <f t="shared" si="102"/>
        <v>0.12140556296083845</v>
      </c>
      <c r="L88" s="43">
        <v>36.577331000000001</v>
      </c>
      <c r="M88" s="49" t="s">
        <v>73</v>
      </c>
      <c r="N88" s="47">
        <v>221003</v>
      </c>
      <c r="O88" s="48"/>
    </row>
    <row r="89" spans="2:15" ht="30" customHeight="1">
      <c r="B89" s="43">
        <f t="shared" si="98"/>
        <v>0.1202062866946933</v>
      </c>
      <c r="C89" s="43">
        <v>48.993271</v>
      </c>
      <c r="D89" s="43">
        <f t="shared" si="99"/>
        <v>0.11508605718852977</v>
      </c>
      <c r="E89" s="43">
        <v>51.242255</v>
      </c>
      <c r="F89" s="44">
        <f t="shared" si="100"/>
        <v>0.1445760049284352</v>
      </c>
      <c r="G89" s="44">
        <v>50.294696000000002</v>
      </c>
      <c r="H89" s="45"/>
      <c r="I89" s="43">
        <f t="shared" si="101"/>
        <v>3.7212573432164962E-2</v>
      </c>
      <c r="J89" s="43">
        <v>11.828811</v>
      </c>
      <c r="K89" s="43">
        <f t="shared" si="102"/>
        <v>0.33085006076069229</v>
      </c>
      <c r="L89" s="43">
        <v>99.679222999999993</v>
      </c>
      <c r="M89" s="49" t="s">
        <v>74</v>
      </c>
      <c r="N89" s="47">
        <v>221004</v>
      </c>
      <c r="O89" s="48"/>
    </row>
    <row r="90" spans="2:15" ht="30" customHeight="1">
      <c r="B90" s="43">
        <f t="shared" si="98"/>
        <v>8.8619444761397811E-2</v>
      </c>
      <c r="C90" s="43">
        <v>36.119213000000002</v>
      </c>
      <c r="D90" s="43">
        <f t="shared" si="99"/>
        <v>7.8994322139824685E-2</v>
      </c>
      <c r="E90" s="43">
        <v>35.172350999999999</v>
      </c>
      <c r="F90" s="44">
        <f t="shared" si="100"/>
        <v>9.7925000121115283E-2</v>
      </c>
      <c r="G90" s="44">
        <v>34.065874999999998</v>
      </c>
      <c r="H90" s="45"/>
      <c r="I90" s="43">
        <f t="shared" si="101"/>
        <v>8.0838920839389067E-2</v>
      </c>
      <c r="J90" s="43">
        <v>25.696376999999998</v>
      </c>
      <c r="K90" s="43">
        <f t="shared" si="102"/>
        <v>0.13058140311986502</v>
      </c>
      <c r="L90" s="43">
        <v>39.341847999999999</v>
      </c>
      <c r="M90" s="49" t="s">
        <v>75</v>
      </c>
      <c r="N90" s="47">
        <v>221005</v>
      </c>
      <c r="O90" s="48"/>
    </row>
    <row r="91" spans="2:15" ht="30" customHeight="1">
      <c r="B91" s="43">
        <f t="shared" si="98"/>
        <v>1.6103998159890488E-2</v>
      </c>
      <c r="C91" s="43">
        <v>6.5636130000000001</v>
      </c>
      <c r="D91" s="43">
        <f t="shared" si="99"/>
        <v>1.4311996891441929E-2</v>
      </c>
      <c r="E91" s="43">
        <v>6.3724400000000001</v>
      </c>
      <c r="F91" s="44">
        <f t="shared" si="100"/>
        <v>1.7784528486331847E-2</v>
      </c>
      <c r="G91" s="44">
        <v>6.1868319999999999</v>
      </c>
      <c r="H91" s="45"/>
      <c r="I91" s="43">
        <f t="shared" si="101"/>
        <v>1.4708110629542245E-2</v>
      </c>
      <c r="J91" s="43">
        <v>4.675287</v>
      </c>
      <c r="K91" s="43">
        <f t="shared" si="102"/>
        <v>2.3014349262667089E-2</v>
      </c>
      <c r="L91" s="43">
        <v>6.9338129999999998</v>
      </c>
      <c r="M91" s="49" t="s">
        <v>76</v>
      </c>
      <c r="N91" s="47">
        <v>221999</v>
      </c>
      <c r="O91" s="48"/>
    </row>
    <row r="92" spans="2:15" ht="11.25" customHeight="1" thickBot="1">
      <c r="B92" s="54"/>
      <c r="C92" s="54"/>
      <c r="D92" s="54"/>
      <c r="E92" s="54"/>
      <c r="F92" s="34"/>
      <c r="G92" s="34"/>
      <c r="H92" s="39"/>
      <c r="I92" s="54"/>
      <c r="J92" s="54"/>
      <c r="K92" s="54"/>
      <c r="L92" s="54"/>
      <c r="M92" s="55"/>
      <c r="N92" s="40"/>
      <c r="O92" s="51"/>
    </row>
    <row r="93" spans="2:15" ht="30" customHeight="1" thickBot="1">
      <c r="B93" s="27">
        <f t="shared" ref="B93:K93" si="103">SUM(B94:B105)</f>
        <v>1.5024406059429736</v>
      </c>
      <c r="C93" s="27">
        <f t="shared" si="103"/>
        <v>612.3596510000001</v>
      </c>
      <c r="D93" s="27">
        <f t="shared" si="103"/>
        <v>1.3440239910748601</v>
      </c>
      <c r="E93" s="27">
        <f t="shared" si="103"/>
        <v>598.42887800000005</v>
      </c>
      <c r="F93" s="28">
        <f t="shared" si="103"/>
        <v>1.7486235411794118</v>
      </c>
      <c r="G93" s="28">
        <f t="shared" si="103"/>
        <v>608.30626399999994</v>
      </c>
      <c r="H93" s="10"/>
      <c r="I93" s="27">
        <f t="shared" si="103"/>
        <v>2.1026332615151846</v>
      </c>
      <c r="J93" s="27">
        <f t="shared" si="103"/>
        <v>668.36687599999993</v>
      </c>
      <c r="K93" s="27">
        <f t="shared" si="103"/>
        <v>2.1151943873593146</v>
      </c>
      <c r="L93" s="27">
        <f>SUM(L94:L105)</f>
        <v>637.27034700000002</v>
      </c>
      <c r="M93" s="29" t="s">
        <v>14</v>
      </c>
      <c r="N93" s="57">
        <v>222</v>
      </c>
      <c r="O93" s="31"/>
    </row>
    <row r="94" spans="2:15" ht="30" customHeight="1">
      <c r="B94" s="58">
        <f t="shared" ref="B94:B105" si="104">+C94/$C$11*100</f>
        <v>0.162907171665052</v>
      </c>
      <c r="C94" s="58">
        <v>66.397153000000003</v>
      </c>
      <c r="D94" s="58">
        <f t="shared" ref="D94:D105" si="105">+E94/$E$11*100</f>
        <v>0.14564083108446693</v>
      </c>
      <c r="E94" s="58">
        <v>64.846817999999999</v>
      </c>
      <c r="F94" s="59">
        <f t="shared" ref="F94:F105" si="106">+G94/$G$11*100</f>
        <v>0.19106705674154195</v>
      </c>
      <c r="G94" s="59">
        <v>66.467872999999997</v>
      </c>
      <c r="H94" s="53"/>
      <c r="I94" s="58">
        <f t="shared" ref="I94:I105" si="107">+J94/$J$11*100</f>
        <v>0.16221764811094211</v>
      </c>
      <c r="J94" s="58">
        <v>51.564343000000001</v>
      </c>
      <c r="K94" s="58">
        <f t="shared" ref="K94:K105" si="108">+L94/$L$11*100</f>
        <v>0.22918451452443225</v>
      </c>
      <c r="L94" s="58">
        <v>69.049206999999996</v>
      </c>
      <c r="M94" s="60" t="s">
        <v>77</v>
      </c>
      <c r="N94" s="61">
        <v>222001</v>
      </c>
      <c r="O94" s="62"/>
    </row>
    <row r="95" spans="2:15" ht="30" customHeight="1">
      <c r="B95" s="43">
        <f t="shared" si="104"/>
        <v>3.5827605391392188E-2</v>
      </c>
      <c r="C95" s="43">
        <v>14.602494</v>
      </c>
      <c r="D95" s="43">
        <f t="shared" si="105"/>
        <v>3.1879521420971453E-2</v>
      </c>
      <c r="E95" s="43">
        <v>14.194409</v>
      </c>
      <c r="F95" s="44">
        <f t="shared" si="106"/>
        <v>4.4526272295986428E-2</v>
      </c>
      <c r="G95" s="44">
        <v>15.489675</v>
      </c>
      <c r="H95" s="45"/>
      <c r="I95" s="43">
        <f t="shared" si="107"/>
        <v>3.1104511184887867E-2</v>
      </c>
      <c r="J95" s="43">
        <v>9.8872330000000002</v>
      </c>
      <c r="K95" s="43">
        <f t="shared" si="108"/>
        <v>2.882399615269203E-2</v>
      </c>
      <c r="L95" s="43">
        <v>8.6841559999999998</v>
      </c>
      <c r="M95" s="49" t="s">
        <v>78</v>
      </c>
      <c r="N95" s="47">
        <v>222002</v>
      </c>
      <c r="O95" s="48"/>
    </row>
    <row r="96" spans="2:15" ht="30" customHeight="1">
      <c r="B96" s="43">
        <f t="shared" si="104"/>
        <v>0.31029924059082059</v>
      </c>
      <c r="C96" s="43">
        <v>126.470713</v>
      </c>
      <c r="D96" s="43">
        <f t="shared" si="105"/>
        <v>0.27796965936200552</v>
      </c>
      <c r="E96" s="43">
        <v>123.766445</v>
      </c>
      <c r="F96" s="44">
        <f t="shared" si="106"/>
        <v>0.36601322664239</v>
      </c>
      <c r="G96" s="44">
        <v>127.327657</v>
      </c>
      <c r="H96" s="45"/>
      <c r="I96" s="43">
        <f t="shared" si="107"/>
        <v>0.42104546533653825</v>
      </c>
      <c r="J96" s="43">
        <v>133.838291</v>
      </c>
      <c r="K96" s="43">
        <f t="shared" si="108"/>
        <v>0.40150810291130279</v>
      </c>
      <c r="L96" s="43">
        <v>120.967231</v>
      </c>
      <c r="M96" s="49" t="s">
        <v>79</v>
      </c>
      <c r="N96" s="47">
        <v>222003</v>
      </c>
      <c r="O96" s="48"/>
    </row>
    <row r="97" spans="2:15" ht="30" customHeight="1">
      <c r="B97" s="43">
        <f t="shared" si="104"/>
        <v>0.7711877232610016</v>
      </c>
      <c r="C97" s="43">
        <v>314.31807900000001</v>
      </c>
      <c r="D97" s="43">
        <f t="shared" si="105"/>
        <v>0.68957253525261331</v>
      </c>
      <c r="E97" s="43">
        <v>307.033298</v>
      </c>
      <c r="F97" s="44">
        <f t="shared" si="106"/>
        <v>0.88767594041693243</v>
      </c>
      <c r="G97" s="44">
        <v>308.80222199999997</v>
      </c>
      <c r="H97" s="45"/>
      <c r="I97" s="43">
        <f t="shared" si="107"/>
        <v>1.1365072712301092</v>
      </c>
      <c r="J97" s="43">
        <v>361.263102</v>
      </c>
      <c r="K97" s="43">
        <f t="shared" si="108"/>
        <v>1.1016022759131634</v>
      </c>
      <c r="L97" s="43">
        <v>331.89312000000001</v>
      </c>
      <c r="M97" s="49" t="s">
        <v>80</v>
      </c>
      <c r="N97" s="47">
        <v>222004</v>
      </c>
      <c r="O97" s="48"/>
    </row>
    <row r="98" spans="2:15" ht="30" customHeight="1">
      <c r="B98" s="43">
        <f t="shared" si="104"/>
        <v>2.3416777933396402E-2</v>
      </c>
      <c r="C98" s="43">
        <v>9.5441310000000001</v>
      </c>
      <c r="D98" s="43">
        <f t="shared" si="105"/>
        <v>2.0811276803753071E-2</v>
      </c>
      <c r="E98" s="43">
        <v>9.2662549999999992</v>
      </c>
      <c r="F98" s="44">
        <f t="shared" si="106"/>
        <v>2.6816942758842534E-2</v>
      </c>
      <c r="G98" s="44">
        <v>9.3290030000000002</v>
      </c>
      <c r="H98" s="45"/>
      <c r="I98" s="43">
        <f t="shared" si="107"/>
        <v>3.2549938708342462E-2</v>
      </c>
      <c r="J98" s="43">
        <v>10.346693</v>
      </c>
      <c r="K98" s="43">
        <f t="shared" si="108"/>
        <v>3.5732387134188602E-2</v>
      </c>
      <c r="L98" s="43">
        <v>10.765530999999999</v>
      </c>
      <c r="M98" s="49" t="s">
        <v>81</v>
      </c>
      <c r="N98" s="47">
        <v>222005</v>
      </c>
      <c r="O98" s="48"/>
    </row>
    <row r="99" spans="2:15" ht="30" customHeight="1">
      <c r="B99" s="43">
        <f t="shared" si="104"/>
        <v>4.4743188126913205E-2</v>
      </c>
      <c r="C99" s="43">
        <v>18.236277000000001</v>
      </c>
      <c r="D99" s="43">
        <f t="shared" si="105"/>
        <v>3.9764941109170171E-2</v>
      </c>
      <c r="E99" s="43">
        <v>17.705404999999999</v>
      </c>
      <c r="F99" s="44">
        <f t="shared" si="106"/>
        <v>5.0276376043278122E-2</v>
      </c>
      <c r="G99" s="44">
        <v>17.490005</v>
      </c>
      <c r="H99" s="45"/>
      <c r="I99" s="43">
        <f t="shared" si="107"/>
        <v>4.9257163122505748E-2</v>
      </c>
      <c r="J99" s="43">
        <v>15.657441</v>
      </c>
      <c r="K99" s="43">
        <f t="shared" si="108"/>
        <v>5.9275320620734741E-2</v>
      </c>
      <c r="L99" s="43">
        <v>17.858597</v>
      </c>
      <c r="M99" s="49" t="s">
        <v>82</v>
      </c>
      <c r="N99" s="47">
        <v>222006</v>
      </c>
      <c r="O99" s="48"/>
    </row>
    <row r="100" spans="2:15" ht="30" customHeight="1">
      <c r="B100" s="43">
        <f t="shared" si="104"/>
        <v>5.9660474423385901E-2</v>
      </c>
      <c r="C100" s="43">
        <v>24.316213999999999</v>
      </c>
      <c r="D100" s="43">
        <f t="shared" si="105"/>
        <v>5.3021642603028822E-2</v>
      </c>
      <c r="E100" s="43">
        <v>23.607973000000001</v>
      </c>
      <c r="F100" s="44">
        <f t="shared" si="106"/>
        <v>6.5886358463594613E-2</v>
      </c>
      <c r="G100" s="44">
        <v>22.920362000000001</v>
      </c>
      <c r="H100" s="45"/>
      <c r="I100" s="43">
        <f t="shared" si="107"/>
        <v>7.0109520449276708E-2</v>
      </c>
      <c r="J100" s="43">
        <v>22.285807999999999</v>
      </c>
      <c r="K100" s="43">
        <f t="shared" si="108"/>
        <v>0.11683911610717575</v>
      </c>
      <c r="L100" s="43">
        <v>35.201542000000003</v>
      </c>
      <c r="M100" s="49" t="s">
        <v>83</v>
      </c>
      <c r="N100" s="47">
        <v>222007</v>
      </c>
      <c r="O100" s="48"/>
    </row>
    <row r="101" spans="2:15" ht="30" customHeight="1">
      <c r="B101" s="43">
        <f t="shared" si="104"/>
        <v>4.8645141662807395E-2</v>
      </c>
      <c r="C101" s="43">
        <v>19.826622</v>
      </c>
      <c r="D101" s="43">
        <f t="shared" si="105"/>
        <v>4.3294242026735173E-2</v>
      </c>
      <c r="E101" s="43">
        <v>19.276831999999999</v>
      </c>
      <c r="F101" s="44">
        <f t="shared" si="106"/>
        <v>5.8671407356981634E-2</v>
      </c>
      <c r="G101" s="44">
        <v>20.410444999999999</v>
      </c>
      <c r="H101" s="45"/>
      <c r="I101" s="43">
        <f t="shared" si="107"/>
        <v>8.0439152192405675E-2</v>
      </c>
      <c r="J101" s="43">
        <v>25.569302</v>
      </c>
      <c r="K101" s="43">
        <f t="shared" si="108"/>
        <v>5.3282257630469586E-2</v>
      </c>
      <c r="L101" s="43">
        <v>16.052994000000002</v>
      </c>
      <c r="M101" s="49" t="s">
        <v>84</v>
      </c>
      <c r="N101" s="47">
        <v>222008</v>
      </c>
      <c r="O101" s="48"/>
    </row>
    <row r="102" spans="2:15" ht="30" customHeight="1">
      <c r="B102" s="43">
        <f t="shared" si="104"/>
        <v>4.7201776210655253E-3</v>
      </c>
      <c r="C102" s="43">
        <v>1.923834</v>
      </c>
      <c r="D102" s="43">
        <f t="shared" si="105"/>
        <v>4.1975342880015221E-3</v>
      </c>
      <c r="E102" s="43">
        <v>1.868959</v>
      </c>
      <c r="F102" s="44">
        <f t="shared" si="106"/>
        <v>5.2193302467618205E-3</v>
      </c>
      <c r="G102" s="44">
        <v>1.8156859999999999</v>
      </c>
      <c r="H102" s="45"/>
      <c r="I102" s="43">
        <f t="shared" si="107"/>
        <v>6.9728051658437332E-3</v>
      </c>
      <c r="J102" s="43">
        <v>2.2164549999999998</v>
      </c>
      <c r="K102" s="43">
        <f t="shared" si="108"/>
        <v>6.19503976427563E-3</v>
      </c>
      <c r="L102" s="43">
        <v>1.866455</v>
      </c>
      <c r="M102" s="49" t="s">
        <v>85</v>
      </c>
      <c r="N102" s="47">
        <v>222009</v>
      </c>
      <c r="O102" s="48"/>
    </row>
    <row r="103" spans="2:15" ht="30" customHeight="1">
      <c r="B103" s="43">
        <f t="shared" si="104"/>
        <v>2.6612174733832133E-3</v>
      </c>
      <c r="C103" s="43">
        <v>1.0846499999999999</v>
      </c>
      <c r="D103" s="43">
        <f t="shared" si="105"/>
        <v>2.3650716131539424E-3</v>
      </c>
      <c r="E103" s="43">
        <v>1.0530520000000001</v>
      </c>
      <c r="F103" s="44">
        <f t="shared" si="106"/>
        <v>2.938904865171542E-3</v>
      </c>
      <c r="G103" s="44">
        <v>1.022378</v>
      </c>
      <c r="H103" s="45"/>
      <c r="I103" s="43">
        <f t="shared" si="107"/>
        <v>1.8880625688939955E-3</v>
      </c>
      <c r="J103" s="43">
        <v>0.60016099999999994</v>
      </c>
      <c r="K103" s="43">
        <f t="shared" si="108"/>
        <v>2.2888078927860013E-3</v>
      </c>
      <c r="L103" s="43">
        <v>0.689577</v>
      </c>
      <c r="M103" s="49" t="s">
        <v>86</v>
      </c>
      <c r="N103" s="47">
        <v>222010</v>
      </c>
      <c r="O103" s="48"/>
    </row>
    <row r="104" spans="2:15" ht="30" customHeight="1">
      <c r="B104" s="43">
        <f t="shared" si="104"/>
        <v>1.1961998955860595E-2</v>
      </c>
      <c r="C104" s="43">
        <v>4.8754309999999998</v>
      </c>
      <c r="D104" s="43">
        <f t="shared" si="105"/>
        <v>1.0630887434936861E-2</v>
      </c>
      <c r="E104" s="43">
        <v>4.7334199999999997</v>
      </c>
      <c r="F104" s="44">
        <f t="shared" si="106"/>
        <v>1.3210276442527657E-2</v>
      </c>
      <c r="G104" s="44">
        <v>4.5955539999999999</v>
      </c>
      <c r="H104" s="45"/>
      <c r="I104" s="43">
        <f t="shared" si="107"/>
        <v>2.726720720879269E-2</v>
      </c>
      <c r="J104" s="43">
        <v>8.6674640000000007</v>
      </c>
      <c r="K104" s="43">
        <f t="shared" si="108"/>
        <v>1.6777113174063663E-2</v>
      </c>
      <c r="L104" s="43">
        <v>5.0546449999999998</v>
      </c>
      <c r="M104" s="49" t="s">
        <v>87</v>
      </c>
      <c r="N104" s="47">
        <v>222011</v>
      </c>
      <c r="O104" s="48"/>
    </row>
    <row r="105" spans="2:15" ht="30" customHeight="1">
      <c r="B105" s="43">
        <f t="shared" si="104"/>
        <v>2.6409888837895176E-2</v>
      </c>
      <c r="C105" s="43">
        <v>10.764053000000001</v>
      </c>
      <c r="D105" s="43">
        <f t="shared" si="105"/>
        <v>2.4875848076023235E-2</v>
      </c>
      <c r="E105" s="43">
        <v>11.076012</v>
      </c>
      <c r="F105" s="44">
        <f t="shared" si="106"/>
        <v>3.6321448905402856E-2</v>
      </c>
      <c r="G105" s="44">
        <v>12.635403999999999</v>
      </c>
      <c r="H105" s="45"/>
      <c r="I105" s="43">
        <f t="shared" si="107"/>
        <v>8.3274516236646057E-2</v>
      </c>
      <c r="J105" s="43">
        <v>26.470583000000001</v>
      </c>
      <c r="K105" s="43">
        <f t="shared" si="108"/>
        <v>6.368545553402985E-2</v>
      </c>
      <c r="L105" s="43">
        <v>19.187291999999999</v>
      </c>
      <c r="M105" s="49" t="s">
        <v>88</v>
      </c>
      <c r="N105" s="47">
        <v>222999</v>
      </c>
      <c r="O105" s="48"/>
    </row>
    <row r="106" spans="2:15" ht="11.25" customHeight="1" thickBot="1">
      <c r="B106" s="64"/>
      <c r="C106" s="64"/>
      <c r="D106" s="64"/>
      <c r="E106" s="64"/>
      <c r="F106" s="65"/>
      <c r="G106" s="65"/>
      <c r="H106" s="39"/>
      <c r="I106" s="64"/>
      <c r="J106" s="64"/>
      <c r="K106" s="64"/>
      <c r="L106" s="64"/>
      <c r="M106" s="66"/>
      <c r="N106" s="40"/>
      <c r="O106" s="51"/>
    </row>
    <row r="107" spans="2:15" ht="30" customHeight="1" thickBot="1">
      <c r="B107" s="27">
        <f t="shared" ref="B107:K107" si="109">SUM(B108:B133)</f>
        <v>5.1298181164474927</v>
      </c>
      <c r="C107" s="27">
        <f t="shared" si="109"/>
        <v>2090.793885</v>
      </c>
      <c r="D107" s="27">
        <f t="shared" si="109"/>
        <v>4.7800473463812274</v>
      </c>
      <c r="E107" s="27">
        <f t="shared" si="109"/>
        <v>2128.323891</v>
      </c>
      <c r="F107" s="28">
        <f t="shared" si="109"/>
        <v>6.8272115639970385</v>
      </c>
      <c r="G107" s="28">
        <f t="shared" si="109"/>
        <v>2375.0312530000001</v>
      </c>
      <c r="H107" s="10"/>
      <c r="I107" s="27">
        <f t="shared" si="109"/>
        <v>6.0280882140688998</v>
      </c>
      <c r="J107" s="27">
        <f t="shared" si="109"/>
        <v>1916.1565459999999</v>
      </c>
      <c r="K107" s="27">
        <f t="shared" si="109"/>
        <v>6.4077774706063719</v>
      </c>
      <c r="L107" s="27">
        <f>SUM(L108:L133)</f>
        <v>1930.5490769999997</v>
      </c>
      <c r="M107" s="29" t="s">
        <v>15</v>
      </c>
      <c r="N107" s="57">
        <v>223</v>
      </c>
      <c r="O107" s="31"/>
    </row>
    <row r="108" spans="2:15" ht="30" customHeight="1">
      <c r="B108" s="58">
        <f t="shared" ref="B108:B133" si="110">+C108/$C$11*100</f>
        <v>0.17109917509854441</v>
      </c>
      <c r="C108" s="58">
        <v>69.736022000000006</v>
      </c>
      <c r="D108" s="58">
        <f t="shared" ref="D108:D133" si="111">+E108/$E$11*100</f>
        <v>0.1515059392644042</v>
      </c>
      <c r="E108" s="58">
        <v>67.458267000000006</v>
      </c>
      <c r="F108" s="59">
        <f t="shared" ref="F108:F133" si="112">+G108/$G$11*100</f>
        <v>0.19755872101329527</v>
      </c>
      <c r="G108" s="59">
        <v>68.726174999999998</v>
      </c>
      <c r="H108" s="53"/>
      <c r="I108" s="58">
        <f t="shared" ref="I108:I133" si="113">+J108/$J$11*100</f>
        <v>0.21302580347630573</v>
      </c>
      <c r="J108" s="58">
        <v>67.714799999999997</v>
      </c>
      <c r="K108" s="58">
        <f t="shared" ref="K108:K133" si="114">+L108/$L$11*100</f>
        <v>0.21273359390677843</v>
      </c>
      <c r="L108" s="58">
        <v>64.092838</v>
      </c>
      <c r="M108" s="60" t="s">
        <v>89</v>
      </c>
      <c r="N108" s="61">
        <v>223001</v>
      </c>
      <c r="O108" s="62"/>
    </row>
    <row r="109" spans="2:15" ht="30" customHeight="1">
      <c r="B109" s="43">
        <f t="shared" si="110"/>
        <v>1.095160957511214</v>
      </c>
      <c r="C109" s="43">
        <v>446.36199199999999</v>
      </c>
      <c r="D109" s="43">
        <f t="shared" si="111"/>
        <v>0.97448614442802539</v>
      </c>
      <c r="E109" s="43">
        <v>433.891548</v>
      </c>
      <c r="F109" s="44">
        <f t="shared" si="112"/>
        <v>1.2297764157669362</v>
      </c>
      <c r="G109" s="44">
        <v>427.81117799999998</v>
      </c>
      <c r="H109" s="45"/>
      <c r="I109" s="43">
        <f t="shared" si="113"/>
        <v>1.2321290593573782</v>
      </c>
      <c r="J109" s="43">
        <v>391.65852899999999</v>
      </c>
      <c r="K109" s="43">
        <f t="shared" si="114"/>
        <v>1.9927913109917892</v>
      </c>
      <c r="L109" s="43">
        <v>600.39248299999997</v>
      </c>
      <c r="M109" s="49" t="s">
        <v>90</v>
      </c>
      <c r="N109" s="47">
        <v>223002</v>
      </c>
      <c r="O109" s="48"/>
    </row>
    <row r="110" spans="2:15" ht="30" customHeight="1">
      <c r="B110" s="43">
        <f t="shared" si="110"/>
        <v>0.20775775064506069</v>
      </c>
      <c r="C110" s="43">
        <v>84.677199999999999</v>
      </c>
      <c r="D110" s="43">
        <f t="shared" si="111"/>
        <v>0.18500833176549558</v>
      </c>
      <c r="E110" s="43">
        <v>82.375262000000006</v>
      </c>
      <c r="F110" s="44">
        <f t="shared" si="112"/>
        <v>0.23762738587404589</v>
      </c>
      <c r="G110" s="44">
        <v>82.665149999999997</v>
      </c>
      <c r="H110" s="45"/>
      <c r="I110" s="43">
        <f t="shared" si="113"/>
        <v>0.32626352326321084</v>
      </c>
      <c r="J110" s="43">
        <v>103.709827</v>
      </c>
      <c r="K110" s="43">
        <f t="shared" si="114"/>
        <v>0.38511596107973572</v>
      </c>
      <c r="L110" s="43">
        <v>116.028571</v>
      </c>
      <c r="M110" s="49" t="s">
        <v>91</v>
      </c>
      <c r="N110" s="47">
        <v>223003</v>
      </c>
      <c r="O110" s="48"/>
    </row>
    <row r="111" spans="2:15" ht="30" customHeight="1">
      <c r="B111" s="43">
        <f t="shared" si="110"/>
        <v>0.34815633927712664</v>
      </c>
      <c r="C111" s="43">
        <v>141.90038100000001</v>
      </c>
      <c r="D111" s="43">
        <f t="shared" si="111"/>
        <v>0.30944234566724371</v>
      </c>
      <c r="E111" s="43">
        <v>137.77970999999999</v>
      </c>
      <c r="F111" s="44">
        <f t="shared" si="112"/>
        <v>0.38515419354420805</v>
      </c>
      <c r="G111" s="44">
        <v>133.98636300000001</v>
      </c>
      <c r="H111" s="45"/>
      <c r="I111" s="43">
        <f t="shared" si="113"/>
        <v>0.43497605701372483</v>
      </c>
      <c r="J111" s="43">
        <v>138.26642699999999</v>
      </c>
      <c r="K111" s="43">
        <f t="shared" si="114"/>
        <v>0.42729151086226547</v>
      </c>
      <c r="L111" s="43">
        <v>128.73531199999999</v>
      </c>
      <c r="M111" s="49" t="s">
        <v>92</v>
      </c>
      <c r="N111" s="47">
        <v>223004</v>
      </c>
      <c r="O111" s="48"/>
    </row>
    <row r="112" spans="2:15" ht="30" customHeight="1">
      <c r="B112" s="43">
        <f t="shared" si="110"/>
        <v>0.42365305851796969</v>
      </c>
      <c r="C112" s="43">
        <v>172.67107799999999</v>
      </c>
      <c r="D112" s="43">
        <f t="shared" si="111"/>
        <v>0.39895089536689737</v>
      </c>
      <c r="E112" s="43">
        <v>177.63353799999999</v>
      </c>
      <c r="F112" s="44">
        <f t="shared" si="112"/>
        <v>0.4819956618950208</v>
      </c>
      <c r="G112" s="44">
        <v>167.67530199999999</v>
      </c>
      <c r="H112" s="45"/>
      <c r="I112" s="43">
        <f t="shared" si="113"/>
        <v>1.1234808000371339</v>
      </c>
      <c r="J112" s="43">
        <v>357.12236000000001</v>
      </c>
      <c r="K112" s="43">
        <f t="shared" si="114"/>
        <v>0.3422762498484534</v>
      </c>
      <c r="L112" s="43">
        <v>103.12173</v>
      </c>
      <c r="M112" s="49" t="s">
        <v>93</v>
      </c>
      <c r="N112" s="47">
        <v>223005</v>
      </c>
      <c r="O112" s="48"/>
    </row>
    <row r="113" spans="2:15" ht="30" customHeight="1">
      <c r="B113" s="43">
        <f t="shared" si="110"/>
        <v>2.955282433559189E-3</v>
      </c>
      <c r="C113" s="43">
        <v>1.204504</v>
      </c>
      <c r="D113" s="43">
        <f t="shared" si="111"/>
        <v>2.6264204575949307E-3</v>
      </c>
      <c r="E113" s="43">
        <v>1.1694180000000001</v>
      </c>
      <c r="F113" s="44">
        <f t="shared" si="112"/>
        <v>3.4747548696871192E-3</v>
      </c>
      <c r="G113" s="44">
        <v>1.208788</v>
      </c>
      <c r="H113" s="45"/>
      <c r="I113" s="43">
        <f t="shared" si="113"/>
        <v>5.5061803876704715E-3</v>
      </c>
      <c r="J113" s="43">
        <v>1.750257</v>
      </c>
      <c r="K113" s="43">
        <f t="shared" si="114"/>
        <v>2.417969205213583E-3</v>
      </c>
      <c r="L113" s="43">
        <v>0.728491</v>
      </c>
      <c r="M113" s="49" t="s">
        <v>94</v>
      </c>
      <c r="N113" s="47">
        <v>223006</v>
      </c>
      <c r="O113" s="48"/>
    </row>
    <row r="114" spans="2:15" ht="30" customHeight="1">
      <c r="B114" s="43">
        <f t="shared" si="110"/>
        <v>0.22945613262439524</v>
      </c>
      <c r="C114" s="43">
        <v>93.520953000000006</v>
      </c>
      <c r="D114" s="43">
        <f t="shared" si="111"/>
        <v>0.2039851290573326</v>
      </c>
      <c r="E114" s="43">
        <v>90.824712000000005</v>
      </c>
      <c r="F114" s="44">
        <f t="shared" si="112"/>
        <v>0.25355786069661257</v>
      </c>
      <c r="G114" s="44">
        <v>88.206998999999996</v>
      </c>
      <c r="H114" s="45"/>
      <c r="I114" s="43">
        <f t="shared" si="113"/>
        <v>0.25791797115462506</v>
      </c>
      <c r="J114" s="43">
        <v>81.984734000000003</v>
      </c>
      <c r="K114" s="43">
        <f t="shared" si="114"/>
        <v>0.28368800275283679</v>
      </c>
      <c r="L114" s="43">
        <v>85.470135999999997</v>
      </c>
      <c r="M114" s="49" t="s">
        <v>95</v>
      </c>
      <c r="N114" s="47">
        <v>223007</v>
      </c>
      <c r="O114" s="48"/>
    </row>
    <row r="115" spans="2:15" ht="30" customHeight="1">
      <c r="B115" s="43">
        <f t="shared" si="110"/>
        <v>0.10517314242531629</v>
      </c>
      <c r="C115" s="43">
        <v>42.866112999999999</v>
      </c>
      <c r="D115" s="43">
        <f t="shared" si="111"/>
        <v>9.35029965801773E-2</v>
      </c>
      <c r="E115" s="43">
        <v>41.632362000000001</v>
      </c>
      <c r="F115" s="44">
        <f t="shared" si="112"/>
        <v>0.12054644805113662</v>
      </c>
      <c r="G115" s="44">
        <v>41.935361</v>
      </c>
      <c r="H115" s="45"/>
      <c r="I115" s="43">
        <f t="shared" si="113"/>
        <v>0.17888616818779407</v>
      </c>
      <c r="J115" s="43">
        <v>56.862788000000002</v>
      </c>
      <c r="K115" s="43">
        <f t="shared" si="114"/>
        <v>0.21707455778263224</v>
      </c>
      <c r="L115" s="43">
        <v>65.400693000000004</v>
      </c>
      <c r="M115" s="49" t="s">
        <v>96</v>
      </c>
      <c r="N115" s="47">
        <v>223008</v>
      </c>
      <c r="O115" s="48"/>
    </row>
    <row r="116" spans="2:15" ht="30" customHeight="1">
      <c r="B116" s="43">
        <f t="shared" si="110"/>
        <v>4.7333726863601861E-3</v>
      </c>
      <c r="C116" s="43">
        <v>1.9292119999999999</v>
      </c>
      <c r="D116" s="43">
        <f t="shared" si="111"/>
        <v>4.2066774324399248E-3</v>
      </c>
      <c r="E116" s="43">
        <v>1.87303</v>
      </c>
      <c r="F116" s="44">
        <f t="shared" si="112"/>
        <v>5.2342464297639741E-3</v>
      </c>
      <c r="G116" s="44">
        <v>1.820875</v>
      </c>
      <c r="H116" s="45"/>
      <c r="I116" s="43">
        <f t="shared" si="113"/>
        <v>6.2129694679810485E-3</v>
      </c>
      <c r="J116" s="43">
        <v>1.974925</v>
      </c>
      <c r="K116" s="43">
        <f t="shared" si="114"/>
        <v>4.7555552921568472E-3</v>
      </c>
      <c r="L116" s="43">
        <v>1.4327639999999999</v>
      </c>
      <c r="M116" s="49" t="s">
        <v>97</v>
      </c>
      <c r="N116" s="47">
        <v>223009</v>
      </c>
      <c r="O116" s="48"/>
    </row>
    <row r="117" spans="2:15" ht="30" customHeight="1">
      <c r="B117" s="43">
        <f t="shared" si="110"/>
        <v>1.8838669308392994E-2</v>
      </c>
      <c r="C117" s="43">
        <v>7.6782009999999996</v>
      </c>
      <c r="D117" s="43">
        <f t="shared" si="111"/>
        <v>1.6743013237339767E-2</v>
      </c>
      <c r="E117" s="43">
        <v>7.4548540000000001</v>
      </c>
      <c r="F117" s="44">
        <f t="shared" si="112"/>
        <v>2.3620702835174995E-2</v>
      </c>
      <c r="G117" s="44">
        <v>8.2171040000000009</v>
      </c>
      <c r="H117" s="45"/>
      <c r="I117" s="43">
        <f t="shared" si="113"/>
        <v>3.0010515143270893E-2</v>
      </c>
      <c r="J117" s="43">
        <v>9.5394830000000006</v>
      </c>
      <c r="K117" s="43">
        <f t="shared" si="114"/>
        <v>1.9516097065322008E-2</v>
      </c>
      <c r="L117" s="43">
        <v>5.8798519999999996</v>
      </c>
      <c r="M117" s="49" t="s">
        <v>98</v>
      </c>
      <c r="N117" s="47">
        <v>223010</v>
      </c>
      <c r="O117" s="48"/>
    </row>
    <row r="118" spans="2:15" ht="30" customHeight="1">
      <c r="B118" s="43">
        <f t="shared" si="110"/>
        <v>2.5931338316239796E-2</v>
      </c>
      <c r="C118" s="43">
        <v>10.569006999999999</v>
      </c>
      <c r="D118" s="43">
        <f t="shared" si="111"/>
        <v>2.304597494810208E-2</v>
      </c>
      <c r="E118" s="43">
        <v>10.261258</v>
      </c>
      <c r="F118" s="44">
        <f t="shared" si="112"/>
        <v>2.9402642529036137E-2</v>
      </c>
      <c r="G118" s="44">
        <v>10.228509000000001</v>
      </c>
      <c r="H118" s="45"/>
      <c r="I118" s="43">
        <f t="shared" si="113"/>
        <v>3.8681746411039039E-2</v>
      </c>
      <c r="J118" s="43">
        <v>12.295819</v>
      </c>
      <c r="K118" s="43">
        <f t="shared" si="114"/>
        <v>4.5552141941181241E-2</v>
      </c>
      <c r="L118" s="43">
        <v>13.724048</v>
      </c>
      <c r="M118" s="49" t="s">
        <v>99</v>
      </c>
      <c r="N118" s="47">
        <v>223011</v>
      </c>
      <c r="O118" s="48"/>
    </row>
    <row r="119" spans="2:15" ht="30" customHeight="1">
      <c r="B119" s="43">
        <f t="shared" si="110"/>
        <v>4.5704442990518464E-2</v>
      </c>
      <c r="C119" s="43">
        <v>18.628062</v>
      </c>
      <c r="D119" s="43">
        <f t="shared" si="111"/>
        <v>4.651162494236101E-2</v>
      </c>
      <c r="E119" s="43">
        <v>20.709377</v>
      </c>
      <c r="F119" s="44">
        <f t="shared" si="112"/>
        <v>5.2715618960942005E-2</v>
      </c>
      <c r="G119" s="44">
        <v>18.338562</v>
      </c>
      <c r="H119" s="45"/>
      <c r="I119" s="43">
        <f t="shared" si="113"/>
        <v>3.3607608733302215E-2</v>
      </c>
      <c r="J119" s="43">
        <v>10.682896</v>
      </c>
      <c r="K119" s="43">
        <f t="shared" si="114"/>
        <v>0.11991843212391784</v>
      </c>
      <c r="L119" s="43">
        <v>36.129285000000003</v>
      </c>
      <c r="M119" s="49" t="s">
        <v>100</v>
      </c>
      <c r="N119" s="47">
        <v>223012</v>
      </c>
      <c r="O119" s="48"/>
    </row>
    <row r="120" spans="2:15" ht="30" customHeight="1">
      <c r="B120" s="43">
        <f t="shared" si="110"/>
        <v>6.064455689716252E-2</v>
      </c>
      <c r="C120" s="43">
        <v>24.717303000000001</v>
      </c>
      <c r="D120" s="43">
        <f t="shared" si="111"/>
        <v>5.7685706341332112E-2</v>
      </c>
      <c r="E120" s="43">
        <v>25.684654999999999</v>
      </c>
      <c r="F120" s="44">
        <f t="shared" si="112"/>
        <v>6.9177703786110933E-2</v>
      </c>
      <c r="G120" s="44">
        <v>24.065346000000002</v>
      </c>
      <c r="H120" s="45"/>
      <c r="I120" s="43">
        <f t="shared" si="113"/>
        <v>3.2452197908868712E-2</v>
      </c>
      <c r="J120" s="43">
        <v>10.315624</v>
      </c>
      <c r="K120" s="43">
        <f t="shared" si="114"/>
        <v>0.11512904475956141</v>
      </c>
      <c r="L120" s="43">
        <v>34.686328000000003</v>
      </c>
      <c r="M120" s="49" t="s">
        <v>101</v>
      </c>
      <c r="N120" s="47">
        <v>223013</v>
      </c>
      <c r="O120" s="48"/>
    </row>
    <row r="121" spans="2:15" ht="30" customHeight="1">
      <c r="B121" s="43">
        <f t="shared" si="110"/>
        <v>0.37068937906185256</v>
      </c>
      <c r="C121" s="43">
        <v>151.08432099999999</v>
      </c>
      <c r="D121" s="43">
        <f t="shared" si="111"/>
        <v>0.28427914547330668</v>
      </c>
      <c r="E121" s="43">
        <v>126.575754</v>
      </c>
      <c r="F121" s="44">
        <f t="shared" si="112"/>
        <v>0.78837442295601623</v>
      </c>
      <c r="G121" s="44">
        <v>274.25748800000002</v>
      </c>
      <c r="H121" s="45"/>
      <c r="I121" s="43">
        <f t="shared" si="113"/>
        <v>0.11907043793771492</v>
      </c>
      <c r="J121" s="43">
        <v>37.849080999999998</v>
      </c>
      <c r="K121" s="43">
        <f t="shared" si="114"/>
        <v>0.18503037434779102</v>
      </c>
      <c r="L121" s="43">
        <v>55.746352000000002</v>
      </c>
      <c r="M121" s="49" t="s">
        <v>102</v>
      </c>
      <c r="N121" s="47">
        <v>223014</v>
      </c>
      <c r="O121" s="48"/>
    </row>
    <row r="122" spans="2:15" ht="30" customHeight="1">
      <c r="B122" s="43">
        <f t="shared" si="110"/>
        <v>5.5810123455970216E-2</v>
      </c>
      <c r="C122" s="43">
        <v>22.746901000000001</v>
      </c>
      <c r="D122" s="43">
        <f t="shared" si="111"/>
        <v>4.9599755103766706E-2</v>
      </c>
      <c r="E122" s="43">
        <v>22.084371999999998</v>
      </c>
      <c r="F122" s="44">
        <f t="shared" si="112"/>
        <v>6.1634168341392889E-2</v>
      </c>
      <c r="G122" s="44">
        <v>21.441122</v>
      </c>
      <c r="H122" s="45"/>
      <c r="I122" s="43">
        <f t="shared" si="113"/>
        <v>5.2392780711545572E-2</v>
      </c>
      <c r="J122" s="43">
        <v>16.654164000000002</v>
      </c>
      <c r="K122" s="43">
        <f t="shared" si="114"/>
        <v>0.11553042596813815</v>
      </c>
      <c r="L122" s="43">
        <v>34.807257</v>
      </c>
      <c r="M122" s="49" t="s">
        <v>103</v>
      </c>
      <c r="N122" s="47">
        <v>223015</v>
      </c>
      <c r="O122" s="48"/>
    </row>
    <row r="123" spans="2:15" ht="30" customHeight="1">
      <c r="B123" s="43">
        <f t="shared" si="110"/>
        <v>0.4419184957186677</v>
      </c>
      <c r="C123" s="43">
        <v>180.11564300000001</v>
      </c>
      <c r="D123" s="43">
        <f t="shared" si="111"/>
        <v>0.39849875777843824</v>
      </c>
      <c r="E123" s="43">
        <v>177.43222299999999</v>
      </c>
      <c r="F123" s="44">
        <f t="shared" si="112"/>
        <v>0.53168800426458274</v>
      </c>
      <c r="G123" s="44">
        <v>184.96213499999999</v>
      </c>
      <c r="H123" s="45"/>
      <c r="I123" s="43">
        <f t="shared" si="113"/>
        <v>0.49245570696873103</v>
      </c>
      <c r="J123" s="43">
        <v>156.53756100000001</v>
      </c>
      <c r="K123" s="43">
        <f t="shared" si="114"/>
        <v>0.29330786189140801</v>
      </c>
      <c r="L123" s="43">
        <v>88.368427999999994</v>
      </c>
      <c r="M123" s="49" t="s">
        <v>104</v>
      </c>
      <c r="N123" s="47">
        <v>223016</v>
      </c>
      <c r="O123" s="48"/>
    </row>
    <row r="124" spans="2:15" ht="30" customHeight="1">
      <c r="B124" s="43">
        <f t="shared" si="110"/>
        <v>3.4575745039917657E-2</v>
      </c>
      <c r="C124" s="43">
        <v>14.092264999999999</v>
      </c>
      <c r="D124" s="43">
        <f t="shared" si="111"/>
        <v>3.073350878188584E-2</v>
      </c>
      <c r="E124" s="43">
        <v>13.684144999999999</v>
      </c>
      <c r="F124" s="44">
        <f t="shared" si="112"/>
        <v>4.8305010868948679E-2</v>
      </c>
      <c r="G124" s="44">
        <v>16.804212</v>
      </c>
      <c r="H124" s="45"/>
      <c r="I124" s="43">
        <f t="shared" si="113"/>
        <v>1.6259043099791114E-2</v>
      </c>
      <c r="J124" s="43">
        <v>5.1682839999999999</v>
      </c>
      <c r="K124" s="43">
        <f t="shared" si="114"/>
        <v>8.575393732775452E-2</v>
      </c>
      <c r="L124" s="43">
        <v>25.836131999999999</v>
      </c>
      <c r="M124" s="49" t="s">
        <v>105</v>
      </c>
      <c r="N124" s="47">
        <v>223017</v>
      </c>
      <c r="O124" s="48"/>
    </row>
    <row r="125" spans="2:15" ht="30" customHeight="1">
      <c r="B125" s="43">
        <f t="shared" si="110"/>
        <v>3.8114795023785307E-2</v>
      </c>
      <c r="C125" s="43">
        <v>15.534699</v>
      </c>
      <c r="D125" s="43">
        <f t="shared" si="111"/>
        <v>3.3873497259450415E-2</v>
      </c>
      <c r="E125" s="43">
        <v>15.082229999999999</v>
      </c>
      <c r="F125" s="44">
        <f t="shared" si="112"/>
        <v>4.2103046524533366E-2</v>
      </c>
      <c r="G125" s="44">
        <v>14.64669</v>
      </c>
      <c r="H125" s="45"/>
      <c r="I125" s="43">
        <f t="shared" si="113"/>
        <v>6.2211350355601179E-2</v>
      </c>
      <c r="J125" s="43">
        <v>19.775206000000001</v>
      </c>
      <c r="K125" s="43">
        <f t="shared" si="114"/>
        <v>5.6803687435993767E-2</v>
      </c>
      <c r="L125" s="43">
        <v>17.113938000000001</v>
      </c>
      <c r="M125" s="49" t="s">
        <v>106</v>
      </c>
      <c r="N125" s="47">
        <v>223018</v>
      </c>
      <c r="O125" s="48"/>
    </row>
    <row r="126" spans="2:15" ht="30" customHeight="1">
      <c r="B126" s="43">
        <f t="shared" si="110"/>
        <v>2.6263499181739355E-2</v>
      </c>
      <c r="C126" s="43">
        <v>10.704388</v>
      </c>
      <c r="D126" s="43">
        <f t="shared" si="111"/>
        <v>2.3340965443376487E-2</v>
      </c>
      <c r="E126" s="43">
        <v>10.392602999999999</v>
      </c>
      <c r="F126" s="44">
        <f t="shared" si="112"/>
        <v>2.9004220328908096E-2</v>
      </c>
      <c r="G126" s="44">
        <v>10.089907</v>
      </c>
      <c r="H126" s="45"/>
      <c r="I126" s="43">
        <f t="shared" si="113"/>
        <v>3.7130379802892993E-2</v>
      </c>
      <c r="J126" s="43">
        <v>11.802683999999999</v>
      </c>
      <c r="K126" s="43">
        <f t="shared" si="114"/>
        <v>3.4264351353813095E-2</v>
      </c>
      <c r="L126" s="43">
        <v>10.323238</v>
      </c>
      <c r="M126" s="49" t="s">
        <v>107</v>
      </c>
      <c r="N126" s="47">
        <v>223019</v>
      </c>
      <c r="O126" s="48"/>
    </row>
    <row r="127" spans="2:15" ht="30" customHeight="1">
      <c r="B127" s="43">
        <f t="shared" si="110"/>
        <v>0.15462475823508454</v>
      </c>
      <c r="C127" s="43">
        <v>63.021434999999997</v>
      </c>
      <c r="D127" s="43">
        <f t="shared" si="111"/>
        <v>0.13742972140668566</v>
      </c>
      <c r="E127" s="43">
        <v>61.190807999999997</v>
      </c>
      <c r="F127" s="44">
        <f t="shared" si="112"/>
        <v>0.20237951407682636</v>
      </c>
      <c r="G127" s="44">
        <v>70.403219000000007</v>
      </c>
      <c r="H127" s="45"/>
      <c r="I127" s="43">
        <f t="shared" si="113"/>
        <v>0.16793990018840807</v>
      </c>
      <c r="J127" s="43">
        <v>53.383282999999999</v>
      </c>
      <c r="K127" s="43">
        <f t="shared" si="114"/>
        <v>0.18361430314333593</v>
      </c>
      <c r="L127" s="43">
        <v>55.319715000000002</v>
      </c>
      <c r="M127" s="49" t="s">
        <v>108</v>
      </c>
      <c r="N127" s="47">
        <v>223020</v>
      </c>
      <c r="O127" s="48"/>
    </row>
    <row r="128" spans="2:15" ht="30" customHeight="1">
      <c r="B128" s="43">
        <f t="shared" si="110"/>
        <v>1.3581029541873263E-3</v>
      </c>
      <c r="C128" s="43">
        <v>0.553531</v>
      </c>
      <c r="D128" s="43">
        <f t="shared" si="111"/>
        <v>1.2069961323147879E-3</v>
      </c>
      <c r="E128" s="43">
        <v>0.53741700000000003</v>
      </c>
      <c r="F128" s="44">
        <f t="shared" si="112"/>
        <v>1.4998510903710413E-3</v>
      </c>
      <c r="G128" s="44">
        <v>0.52176400000000001</v>
      </c>
      <c r="H128" s="45"/>
      <c r="I128" s="43">
        <f t="shared" si="113"/>
        <v>1.703000279478725E-3</v>
      </c>
      <c r="J128" s="43">
        <v>0.54133500000000001</v>
      </c>
      <c r="K128" s="43">
        <f t="shared" si="114"/>
        <v>9.4878831889195396E-4</v>
      </c>
      <c r="L128" s="43">
        <v>0.28585300000000002</v>
      </c>
      <c r="M128" s="49" t="s">
        <v>109</v>
      </c>
      <c r="N128" s="47">
        <v>223021</v>
      </c>
      <c r="O128" s="48"/>
    </row>
    <row r="129" spans="2:15" ht="48.75" customHeight="1">
      <c r="B129" s="43">
        <f t="shared" si="110"/>
        <v>0.21944480987949053</v>
      </c>
      <c r="C129" s="43">
        <v>89.440572000000003</v>
      </c>
      <c r="D129" s="43">
        <f t="shared" si="111"/>
        <v>0.19502568523623448</v>
      </c>
      <c r="E129" s="43">
        <v>86.835504999999998</v>
      </c>
      <c r="F129" s="44">
        <f t="shared" si="112"/>
        <v>0.24234504484357977</v>
      </c>
      <c r="G129" s="44">
        <v>84.306315999999995</v>
      </c>
      <c r="H129" s="45"/>
      <c r="I129" s="43">
        <f t="shared" si="113"/>
        <v>0.29894109560145338</v>
      </c>
      <c r="J129" s="43">
        <v>95.024810000000002</v>
      </c>
      <c r="K129" s="43">
        <f t="shared" si="114"/>
        <v>0.49069110812237038</v>
      </c>
      <c r="L129" s="43">
        <v>147.83647999999999</v>
      </c>
      <c r="M129" s="46" t="s">
        <v>110</v>
      </c>
      <c r="N129" s="47">
        <v>223022</v>
      </c>
      <c r="O129" s="48"/>
    </row>
    <row r="130" spans="2:15" ht="30" customHeight="1">
      <c r="B130" s="43">
        <f t="shared" si="110"/>
        <v>0.4291088328136583</v>
      </c>
      <c r="C130" s="43">
        <v>174.894724</v>
      </c>
      <c r="D130" s="43">
        <f t="shared" si="111"/>
        <v>0.40577517801696156</v>
      </c>
      <c r="E130" s="43">
        <v>180.67206100000001</v>
      </c>
      <c r="F130" s="44">
        <f t="shared" si="112"/>
        <v>0.60919964309275954</v>
      </c>
      <c r="G130" s="44">
        <v>211.92666700000001</v>
      </c>
      <c r="H130" s="45"/>
      <c r="I130" s="43">
        <f t="shared" si="113"/>
        <v>0.26322136824726572</v>
      </c>
      <c r="J130" s="43">
        <v>83.670531999999994</v>
      </c>
      <c r="K130" s="43">
        <f t="shared" si="114"/>
        <v>3.0619077510428559E-2</v>
      </c>
      <c r="L130" s="43">
        <v>9.2249820000000007</v>
      </c>
      <c r="M130" s="49" t="s">
        <v>111</v>
      </c>
      <c r="N130" s="47">
        <v>223023</v>
      </c>
      <c r="O130" s="48"/>
    </row>
    <row r="131" spans="2:15" ht="30" customHeight="1">
      <c r="B131" s="43">
        <f t="shared" si="110"/>
        <v>4.0420940601598024E-2</v>
      </c>
      <c r="C131" s="43">
        <v>16.474630000000001</v>
      </c>
      <c r="D131" s="43">
        <f t="shared" si="111"/>
        <v>3.6697828276591432E-2</v>
      </c>
      <c r="E131" s="43">
        <v>16.339767999999999</v>
      </c>
      <c r="F131" s="44">
        <f t="shared" si="112"/>
        <v>4.6593564998349178E-2</v>
      </c>
      <c r="G131" s="44">
        <v>16.208839000000001</v>
      </c>
      <c r="H131" s="45"/>
      <c r="I131" s="43">
        <f t="shared" si="113"/>
        <v>6.2882087114885341E-2</v>
      </c>
      <c r="J131" s="43">
        <v>19.988413999999999</v>
      </c>
      <c r="K131" s="43">
        <f t="shared" si="114"/>
        <v>6.0355238506622548E-2</v>
      </c>
      <c r="L131" s="43">
        <v>18.183956999999999</v>
      </c>
      <c r="M131" s="49" t="s">
        <v>112</v>
      </c>
      <c r="N131" s="47">
        <v>223024</v>
      </c>
      <c r="O131" s="48"/>
    </row>
    <row r="132" spans="2:15" ht="30" customHeight="1">
      <c r="B132" s="43">
        <f t="shared" si="110"/>
        <v>0.11088615424903647</v>
      </c>
      <c r="C132" s="43">
        <v>45.194603000000001</v>
      </c>
      <c r="D132" s="43">
        <f t="shared" si="111"/>
        <v>9.876851347355689E-2</v>
      </c>
      <c r="E132" s="43">
        <v>43.976841999999998</v>
      </c>
      <c r="F132" s="44">
        <f t="shared" si="112"/>
        <v>0.12304500500234578</v>
      </c>
      <c r="G132" s="44">
        <v>42.804552000000001</v>
      </c>
      <c r="H132" s="45"/>
      <c r="I132" s="43">
        <f t="shared" si="113"/>
        <v>0.13772316010619792</v>
      </c>
      <c r="J132" s="43">
        <v>43.778247</v>
      </c>
      <c r="K132" s="43">
        <f t="shared" si="114"/>
        <v>0.12919208756477721</v>
      </c>
      <c r="L132" s="43">
        <v>38.923271999999997</v>
      </c>
      <c r="M132" s="49" t="s">
        <v>113</v>
      </c>
      <c r="N132" s="47">
        <v>223025</v>
      </c>
      <c r="O132" s="48"/>
    </row>
    <row r="133" spans="2:15" ht="30" customHeight="1">
      <c r="B133" s="43">
        <f t="shared" si="110"/>
        <v>0.46733826150064506</v>
      </c>
      <c r="C133" s="43">
        <v>190.476145</v>
      </c>
      <c r="D133" s="43">
        <f t="shared" si="111"/>
        <v>0.61711659450991263</v>
      </c>
      <c r="E133" s="43">
        <v>274.77217200000001</v>
      </c>
      <c r="F133" s="44">
        <f t="shared" si="112"/>
        <v>1.0111977113564541</v>
      </c>
      <c r="G133" s="44">
        <v>351.77262999999999</v>
      </c>
      <c r="H133" s="45"/>
      <c r="I133" s="43">
        <f t="shared" si="113"/>
        <v>0.40300730311263017</v>
      </c>
      <c r="J133" s="43">
        <v>128.10447600000001</v>
      </c>
      <c r="K133" s="43">
        <f t="shared" si="114"/>
        <v>0.57340580150320197</v>
      </c>
      <c r="L133" s="43">
        <v>172.75694200000001</v>
      </c>
      <c r="M133" s="49" t="s">
        <v>114</v>
      </c>
      <c r="N133" s="47">
        <v>223999</v>
      </c>
      <c r="O133" s="48"/>
    </row>
    <row r="134" spans="2:15" ht="11.25" customHeight="1" thickBot="1">
      <c r="B134" s="64"/>
      <c r="C134" s="64"/>
      <c r="D134" s="64"/>
      <c r="E134" s="64"/>
      <c r="F134" s="65"/>
      <c r="G134" s="65"/>
      <c r="H134" s="39"/>
      <c r="I134" s="64"/>
      <c r="J134" s="64"/>
      <c r="K134" s="64"/>
      <c r="L134" s="64"/>
      <c r="M134" s="66"/>
      <c r="N134" s="40"/>
      <c r="O134" s="51"/>
    </row>
    <row r="135" spans="2:15" ht="30" customHeight="1" thickBot="1">
      <c r="B135" s="27">
        <f t="shared" ref="B135:K135" si="115">SUM(B136:B140)</f>
        <v>2.4455686762206588</v>
      </c>
      <c r="C135" s="27">
        <f t="shared" si="115"/>
        <v>996.75659400000006</v>
      </c>
      <c r="D135" s="27">
        <f t="shared" si="115"/>
        <v>2.1752741333253205</v>
      </c>
      <c r="E135" s="27">
        <f t="shared" si="115"/>
        <v>968.54436200000009</v>
      </c>
      <c r="F135" s="28">
        <f t="shared" si="115"/>
        <v>3.1564058415838323</v>
      </c>
      <c r="G135" s="28">
        <f t="shared" si="115"/>
        <v>1098.0416309999998</v>
      </c>
      <c r="H135" s="10"/>
      <c r="I135" s="27">
        <f t="shared" si="115"/>
        <v>5.0902617763069093</v>
      </c>
      <c r="J135" s="27">
        <f t="shared" si="115"/>
        <v>1618.0483890000003</v>
      </c>
      <c r="K135" s="27">
        <f t="shared" si="115"/>
        <v>3.2322636657123009</v>
      </c>
      <c r="L135" s="27">
        <f>SUM(L136:L140)</f>
        <v>973.82339899999999</v>
      </c>
      <c r="M135" s="29" t="s">
        <v>16</v>
      </c>
      <c r="N135" s="57">
        <v>224</v>
      </c>
      <c r="O135" s="31"/>
    </row>
    <row r="136" spans="2:15" ht="30" customHeight="1">
      <c r="B136" s="58">
        <f>+C136/$C$11*100</f>
        <v>2.1462689750406025</v>
      </c>
      <c r="C136" s="58">
        <v>874.76903600000003</v>
      </c>
      <c r="D136" s="58">
        <f>+E136/$E$11*100</f>
        <v>1.905607338498106</v>
      </c>
      <c r="E136" s="58">
        <v>848.47478100000001</v>
      </c>
      <c r="F136" s="59">
        <f>+G136/$G$11*100</f>
        <v>2.8209927719905208</v>
      </c>
      <c r="G136" s="59">
        <v>981.35907099999997</v>
      </c>
      <c r="H136" s="53"/>
      <c r="I136" s="58">
        <f>+J136/$J$11*100</f>
        <v>4.6311582948805032</v>
      </c>
      <c r="J136" s="58">
        <v>1472.112545</v>
      </c>
      <c r="K136" s="58">
        <f>+L136/$L$11*100</f>
        <v>2.8302595626497946</v>
      </c>
      <c r="L136" s="58">
        <v>852.70673199999999</v>
      </c>
      <c r="M136" s="60" t="s">
        <v>115</v>
      </c>
      <c r="N136" s="61">
        <v>224001</v>
      </c>
      <c r="O136" s="62"/>
    </row>
    <row r="137" spans="2:15" ht="30" customHeight="1">
      <c r="B137" s="43">
        <f>+C137/$C$11*100</f>
        <v>3.5784830611111949E-2</v>
      </c>
      <c r="C137" s="43">
        <v>14.58506</v>
      </c>
      <c r="D137" s="43">
        <f>+E137/$E$11*100</f>
        <v>3.1797057939186919E-2</v>
      </c>
      <c r="E137" s="43">
        <v>14.157692000000001</v>
      </c>
      <c r="F137" s="44">
        <f>+G137/$G$11*100</f>
        <v>3.9507233990454318E-2</v>
      </c>
      <c r="G137" s="44">
        <v>13.743665999999999</v>
      </c>
      <c r="H137" s="45"/>
      <c r="I137" s="43">
        <f>+J137/$J$11*100</f>
        <v>5.3461967974487663E-2</v>
      </c>
      <c r="J137" s="43">
        <v>16.994028</v>
      </c>
      <c r="K137" s="43">
        <f>+L137/$L$11*100</f>
        <v>4.5796059465148913E-2</v>
      </c>
      <c r="L137" s="43">
        <v>13.797535999999999</v>
      </c>
      <c r="M137" s="49" t="s">
        <v>116</v>
      </c>
      <c r="N137" s="47">
        <v>224011</v>
      </c>
      <c r="O137" s="48"/>
    </row>
    <row r="138" spans="2:15" ht="30" customHeight="1">
      <c r="B138" s="43">
        <f>+C138/$C$11*100</f>
        <v>0.22411061980775865</v>
      </c>
      <c r="C138" s="43">
        <v>91.342247</v>
      </c>
      <c r="D138" s="43">
        <f>+E138/$E$11*100</f>
        <v>0.20285026741606979</v>
      </c>
      <c r="E138" s="43">
        <v>90.319412999999997</v>
      </c>
      <c r="F138" s="44">
        <f>+G138/$G$11*100</f>
        <v>0.25238954326093166</v>
      </c>
      <c r="G138" s="44">
        <v>87.800567999999998</v>
      </c>
      <c r="H138" s="45"/>
      <c r="I138" s="43">
        <f>+J138/$J$11*100</f>
        <v>0.32750635624724317</v>
      </c>
      <c r="J138" s="43">
        <v>104.104888</v>
      </c>
      <c r="K138" s="43">
        <f>+L138/$L$11*100</f>
        <v>0.29178943149195996</v>
      </c>
      <c r="L138" s="43">
        <v>87.910951999999995</v>
      </c>
      <c r="M138" s="49" t="s">
        <v>117</v>
      </c>
      <c r="N138" s="47">
        <v>224021</v>
      </c>
      <c r="O138" s="48"/>
    </row>
    <row r="139" spans="2:15" ht="30" customHeight="1">
      <c r="B139" s="43">
        <f>+C139/$C$11*100</f>
        <v>3.2805780866747743E-2</v>
      </c>
      <c r="C139" s="43">
        <v>13.370869000000001</v>
      </c>
      <c r="D139" s="43">
        <f>+E139/$E$11*100</f>
        <v>2.9155257414504247E-2</v>
      </c>
      <c r="E139" s="43">
        <v>12.981426000000001</v>
      </c>
      <c r="F139" s="44">
        <f>+G139/$G$11*100</f>
        <v>3.6229238206165415E-2</v>
      </c>
      <c r="G139" s="44">
        <v>12.603325999999999</v>
      </c>
      <c r="H139" s="45"/>
      <c r="I139" s="43">
        <f>+J139/$J$11*100</f>
        <v>5.5527435646987304E-2</v>
      </c>
      <c r="J139" s="43">
        <v>17.650580999999999</v>
      </c>
      <c r="K139" s="43">
        <f>+L139/$L$11*100</f>
        <v>5.4666209442922803E-2</v>
      </c>
      <c r="L139" s="43">
        <v>16.469954000000001</v>
      </c>
      <c r="M139" s="49" t="s">
        <v>118</v>
      </c>
      <c r="N139" s="47">
        <v>224022</v>
      </c>
      <c r="O139" s="48"/>
    </row>
    <row r="140" spans="2:15" ht="30" customHeight="1">
      <c r="B140" s="43">
        <f>+C140/$C$11*100</f>
        <v>6.5984698944381087E-3</v>
      </c>
      <c r="C140" s="43">
        <v>2.6893820000000002</v>
      </c>
      <c r="D140" s="43">
        <f>+E140/$E$11*100</f>
        <v>5.8642120574535737E-3</v>
      </c>
      <c r="E140" s="43">
        <v>2.6110500000000001</v>
      </c>
      <c r="F140" s="44">
        <f>+G140/$G$11*100</f>
        <v>7.2870541357598264E-3</v>
      </c>
      <c r="G140" s="44">
        <v>2.5350000000000001</v>
      </c>
      <c r="H140" s="45"/>
      <c r="I140" s="43">
        <f>+J140/$J$11*100</f>
        <v>2.2607721557688119E-2</v>
      </c>
      <c r="J140" s="43">
        <v>7.1863469999999996</v>
      </c>
      <c r="K140" s="43">
        <f>+L140/$L$11*100</f>
        <v>9.7524026624744575E-3</v>
      </c>
      <c r="L140" s="43">
        <v>2.9382250000000001</v>
      </c>
      <c r="M140" s="49" t="s">
        <v>119</v>
      </c>
      <c r="N140" s="47">
        <v>224999</v>
      </c>
      <c r="O140" s="48"/>
    </row>
    <row r="141" spans="2:15" ht="11.25" customHeight="1" thickBot="1">
      <c r="B141" s="64"/>
      <c r="C141" s="64"/>
      <c r="D141" s="64"/>
      <c r="E141" s="64"/>
      <c r="F141" s="65"/>
      <c r="G141" s="65"/>
      <c r="H141" s="39"/>
      <c r="I141" s="64"/>
      <c r="J141" s="64"/>
      <c r="K141" s="64"/>
      <c r="L141" s="64"/>
      <c r="M141" s="66"/>
      <c r="N141" s="40"/>
      <c r="O141" s="51"/>
    </row>
    <row r="142" spans="2:15" ht="30" customHeight="1" thickBot="1">
      <c r="B142" s="27">
        <f t="shared" ref="B142:K142" si="116">SUM(B143:B148)</f>
        <v>1.6038849573692686</v>
      </c>
      <c r="C142" s="27">
        <f t="shared" si="116"/>
        <v>653.70599600000014</v>
      </c>
      <c r="D142" s="27">
        <f t="shared" si="116"/>
        <v>1.4425756765961901</v>
      </c>
      <c r="E142" s="27">
        <f t="shared" si="116"/>
        <v>642.30917700000009</v>
      </c>
      <c r="F142" s="28">
        <f t="shared" si="116"/>
        <v>1.790730689726135</v>
      </c>
      <c r="G142" s="28">
        <f t="shared" si="116"/>
        <v>622.95438100000013</v>
      </c>
      <c r="H142" s="10"/>
      <c r="I142" s="27">
        <f t="shared" si="116"/>
        <v>1.2802833203195214</v>
      </c>
      <c r="J142" s="27">
        <f t="shared" si="116"/>
        <v>406.96538899999996</v>
      </c>
      <c r="K142" s="27">
        <f t="shared" si="116"/>
        <v>1.8725919794005654</v>
      </c>
      <c r="L142" s="27">
        <f>SUM(L143:L148)</f>
        <v>564.17856800000004</v>
      </c>
      <c r="M142" s="29" t="s">
        <v>17</v>
      </c>
      <c r="N142" s="57">
        <v>225</v>
      </c>
      <c r="O142" s="31"/>
    </row>
    <row r="143" spans="2:15" ht="30" customHeight="1">
      <c r="B143" s="58">
        <f t="shared" ref="B143:B148" si="117">+C143/$C$11*100</f>
        <v>1.4907470718522196</v>
      </c>
      <c r="C143" s="58">
        <v>607.59364000000005</v>
      </c>
      <c r="D143" s="58">
        <f t="shared" ref="D143:D148" si="118">+E143/$E$11*100</f>
        <v>1.29965811008334</v>
      </c>
      <c r="E143" s="58">
        <v>578.67489699999999</v>
      </c>
      <c r="F143" s="59">
        <f t="shared" ref="F143:F148" si="119">+G143/$G$11*100</f>
        <v>1.5874089466139558</v>
      </c>
      <c r="G143" s="59">
        <v>552.22338200000002</v>
      </c>
      <c r="H143" s="53"/>
      <c r="I143" s="58">
        <f t="shared" ref="I143:I148" si="120">+J143/$J$11*100</f>
        <v>1.1959464843781182</v>
      </c>
      <c r="J143" s="58">
        <v>380.15712500000001</v>
      </c>
      <c r="K143" s="58">
        <f t="shared" ref="K143:K148" si="121">+L143/$L$11*100</f>
        <v>1.6360653874217885</v>
      </c>
      <c r="L143" s="58">
        <v>492.91732400000001</v>
      </c>
      <c r="M143" s="60" t="s">
        <v>120</v>
      </c>
      <c r="N143" s="61">
        <v>225001</v>
      </c>
      <c r="O143" s="62"/>
    </row>
    <row r="144" spans="2:15" ht="30" customHeight="1">
      <c r="B144" s="43">
        <f t="shared" si="117"/>
        <v>9.282779958850209E-3</v>
      </c>
      <c r="C144" s="43">
        <v>3.7834439999999998</v>
      </c>
      <c r="D144" s="43">
        <f t="shared" si="118"/>
        <v>8.2457844522800649E-3</v>
      </c>
      <c r="E144" s="43">
        <v>3.671449</v>
      </c>
      <c r="F144" s="44">
        <f t="shared" si="119"/>
        <v>1.0240886682243796E-2</v>
      </c>
      <c r="G144" s="44">
        <v>3.5625710000000002</v>
      </c>
      <c r="H144" s="45"/>
      <c r="I144" s="43">
        <f t="shared" si="120"/>
        <v>8.3790910681630394E-3</v>
      </c>
      <c r="J144" s="43">
        <v>2.6634730000000002</v>
      </c>
      <c r="K144" s="43">
        <f t="shared" si="121"/>
        <v>5.9357084504435748E-2</v>
      </c>
      <c r="L144" s="43">
        <v>17.883230999999999</v>
      </c>
      <c r="M144" s="49" t="s">
        <v>121</v>
      </c>
      <c r="N144" s="47">
        <v>225002</v>
      </c>
      <c r="O144" s="48"/>
    </row>
    <row r="145" spans="2:15" ht="30" customHeight="1">
      <c r="B145" s="43">
        <f t="shared" si="117"/>
        <v>2.4669133897215575E-2</v>
      </c>
      <c r="C145" s="43">
        <v>10.054562000000001</v>
      </c>
      <c r="D145" s="43">
        <f t="shared" si="118"/>
        <v>5.2143844588916799E-2</v>
      </c>
      <c r="E145" s="43">
        <v>23.217131999999999</v>
      </c>
      <c r="F145" s="44">
        <f t="shared" si="119"/>
        <v>6.8359897966226463E-2</v>
      </c>
      <c r="G145" s="44">
        <v>23.780850000000001</v>
      </c>
      <c r="H145" s="45"/>
      <c r="I145" s="43">
        <f t="shared" si="120"/>
        <v>1.0864127850869484E-2</v>
      </c>
      <c r="J145" s="43">
        <v>3.453395</v>
      </c>
      <c r="K145" s="43">
        <f t="shared" si="121"/>
        <v>6.1059435514569833E-2</v>
      </c>
      <c r="L145" s="43">
        <v>18.396118999999999</v>
      </c>
      <c r="M145" s="49" t="s">
        <v>122</v>
      </c>
      <c r="N145" s="47">
        <v>225003</v>
      </c>
      <c r="O145" s="48"/>
    </row>
    <row r="146" spans="2:15" ht="30" customHeight="1">
      <c r="B146" s="43">
        <f t="shared" si="117"/>
        <v>1.7664102400945569E-2</v>
      </c>
      <c r="C146" s="43">
        <v>7.1994749999999996</v>
      </c>
      <c r="D146" s="43">
        <f t="shared" si="118"/>
        <v>1.6007334858923569E-2</v>
      </c>
      <c r="E146" s="43">
        <v>7.1272919999999997</v>
      </c>
      <c r="F146" s="44">
        <f t="shared" si="119"/>
        <v>2.0289274403045659E-2</v>
      </c>
      <c r="G146" s="44">
        <v>7.0581759999999996</v>
      </c>
      <c r="H146" s="45"/>
      <c r="I146" s="43">
        <f t="shared" si="120"/>
        <v>6.8138855280627901E-3</v>
      </c>
      <c r="J146" s="43">
        <v>2.1659389999999998</v>
      </c>
      <c r="K146" s="43">
        <f t="shared" si="121"/>
        <v>5.0767326164374389E-3</v>
      </c>
      <c r="L146" s="43">
        <v>1.5295289999999999</v>
      </c>
      <c r="M146" s="49" t="s">
        <v>123</v>
      </c>
      <c r="N146" s="47">
        <v>225004</v>
      </c>
      <c r="O146" s="48"/>
    </row>
    <row r="147" spans="2:15" ht="30" customHeight="1">
      <c r="B147" s="43">
        <f t="shared" si="117"/>
        <v>4.7281996711747522E-2</v>
      </c>
      <c r="C147" s="43">
        <v>19.271035999999999</v>
      </c>
      <c r="D147" s="43">
        <f t="shared" si="118"/>
        <v>5.3528416711938247E-2</v>
      </c>
      <c r="E147" s="43">
        <v>23.833615000000002</v>
      </c>
      <c r="F147" s="44">
        <f t="shared" si="119"/>
        <v>8.726852426150529E-2</v>
      </c>
      <c r="G147" s="44">
        <v>30.358730000000001</v>
      </c>
      <c r="H147" s="45"/>
      <c r="I147" s="43">
        <f t="shared" si="120"/>
        <v>5.0694873687541692E-2</v>
      </c>
      <c r="J147" s="43">
        <v>16.114447999999999</v>
      </c>
      <c r="K147" s="43">
        <f t="shared" si="121"/>
        <v>8.3297203796903849E-2</v>
      </c>
      <c r="L147" s="43">
        <v>25.095962</v>
      </c>
      <c r="M147" s="49" t="s">
        <v>124</v>
      </c>
      <c r="N147" s="47">
        <v>225005</v>
      </c>
      <c r="O147" s="48"/>
    </row>
    <row r="148" spans="2:15" ht="30" customHeight="1">
      <c r="B148" s="43">
        <f t="shared" si="117"/>
        <v>1.4239872548290193E-2</v>
      </c>
      <c r="C148" s="43">
        <v>5.803839</v>
      </c>
      <c r="D148" s="43">
        <f t="shared" si="118"/>
        <v>1.2992185900791244E-2</v>
      </c>
      <c r="E148" s="43">
        <v>5.7847920000000004</v>
      </c>
      <c r="F148" s="44">
        <f t="shared" si="119"/>
        <v>1.7163159799157945E-2</v>
      </c>
      <c r="G148" s="44">
        <v>5.9706720000000004</v>
      </c>
      <c r="H148" s="45"/>
      <c r="I148" s="43">
        <f t="shared" si="120"/>
        <v>7.5848578067660901E-3</v>
      </c>
      <c r="J148" s="43">
        <v>2.411009</v>
      </c>
      <c r="K148" s="43">
        <f t="shared" si="121"/>
        <v>2.7736135546430091E-2</v>
      </c>
      <c r="L148" s="43">
        <v>8.3564030000000002</v>
      </c>
      <c r="M148" s="49" t="s">
        <v>125</v>
      </c>
      <c r="N148" s="47">
        <v>225006</v>
      </c>
      <c r="O148" s="48"/>
    </row>
    <row r="149" spans="2:15" ht="11.25" customHeight="1" thickBot="1">
      <c r="B149" s="64"/>
      <c r="C149" s="64"/>
      <c r="D149" s="64"/>
      <c r="E149" s="64"/>
      <c r="F149" s="65"/>
      <c r="G149" s="65"/>
      <c r="H149" s="39"/>
      <c r="I149" s="64"/>
      <c r="J149" s="64"/>
      <c r="K149" s="64"/>
      <c r="L149" s="64"/>
      <c r="M149" s="66"/>
      <c r="N149" s="40"/>
      <c r="O149" s="51"/>
    </row>
    <row r="150" spans="2:15" ht="30" customHeight="1" thickBot="1">
      <c r="B150" s="27">
        <f t="shared" ref="B150:G150" si="122">SUM(B151:B168)</f>
        <v>0.68086910101829246</v>
      </c>
      <c r="C150" s="27">
        <f t="shared" si="122"/>
        <v>277.50632100000001</v>
      </c>
      <c r="D150" s="27">
        <f t="shared" si="122"/>
        <v>0.63962528226624094</v>
      </c>
      <c r="E150" s="27">
        <f t="shared" si="122"/>
        <v>284.79420199999998</v>
      </c>
      <c r="F150" s="28">
        <f t="shared" si="122"/>
        <v>0.7349019564671041</v>
      </c>
      <c r="G150" s="28">
        <f t="shared" si="122"/>
        <v>255.65563600000004</v>
      </c>
      <c r="H150" s="10"/>
      <c r="I150" s="27">
        <f t="shared" ref="I150:J150" si="123">SUM(I151:I168)</f>
        <v>0.87097002268369617</v>
      </c>
      <c r="J150" s="27">
        <f t="shared" si="123"/>
        <v>276.85641799999996</v>
      </c>
      <c r="K150" s="27">
        <f>SUM(K151:K168)</f>
        <v>1.3555418799723473</v>
      </c>
      <c r="L150" s="27">
        <f>SUM(L151:L168)</f>
        <v>408.40059400000001</v>
      </c>
      <c r="M150" s="29" t="s">
        <v>18</v>
      </c>
      <c r="N150" s="57">
        <v>226</v>
      </c>
      <c r="O150" s="31"/>
    </row>
    <row r="151" spans="2:15" ht="30" customHeight="1">
      <c r="B151" s="58">
        <f t="shared" ref="B151:B168" si="124">+C151/$C$11*100</f>
        <v>1.7840061957981133E-2</v>
      </c>
      <c r="C151" s="58">
        <v>7.2711920000000001</v>
      </c>
      <c r="D151" s="58">
        <f t="shared" ref="D151:D168" si="125">+E151/$E$11*100</f>
        <v>1.5907636179295675E-2</v>
      </c>
      <c r="E151" s="58">
        <v>7.0829009999999997</v>
      </c>
      <c r="F151" s="59">
        <f t="shared" ref="F151:F168" si="126">+G151/$G$11*100</f>
        <v>1.9580840510481659E-2</v>
      </c>
      <c r="G151" s="59">
        <v>6.8117279999999996</v>
      </c>
      <c r="H151" s="53"/>
      <c r="I151" s="58">
        <f t="shared" ref="I151:I168" si="127">+J151/$J$11*100</f>
        <v>7.8117256881233874E-2</v>
      </c>
      <c r="J151" s="58">
        <v>24.831237999999999</v>
      </c>
      <c r="K151" s="58">
        <f t="shared" ref="K151:K168" si="128">+L151/$L$11*100</f>
        <v>4.4791313635689646E-2</v>
      </c>
      <c r="L151" s="58">
        <v>13.494823999999999</v>
      </c>
      <c r="M151" s="60" t="s">
        <v>126</v>
      </c>
      <c r="N151" s="61">
        <v>226001</v>
      </c>
      <c r="O151" s="62"/>
    </row>
    <row r="152" spans="2:15" ht="30" customHeight="1">
      <c r="B152" s="43">
        <f t="shared" si="124"/>
        <v>0.21666209377587459</v>
      </c>
      <c r="C152" s="43">
        <v>88.306402000000006</v>
      </c>
      <c r="D152" s="43">
        <f t="shared" si="125"/>
        <v>0.19430594615923794</v>
      </c>
      <c r="E152" s="43">
        <v>86.515039999999999</v>
      </c>
      <c r="F152" s="44">
        <f t="shared" si="126"/>
        <v>0.2342365974151302</v>
      </c>
      <c r="G152" s="44">
        <v>81.485572000000005</v>
      </c>
      <c r="H152" s="45"/>
      <c r="I152" s="43">
        <f t="shared" si="127"/>
        <v>0.39156864408967618</v>
      </c>
      <c r="J152" s="43">
        <v>124.46845399999999</v>
      </c>
      <c r="K152" s="43">
        <f t="shared" si="128"/>
        <v>0.78270651050684692</v>
      </c>
      <c r="L152" s="43">
        <v>235.81551300000001</v>
      </c>
      <c r="M152" s="49" t="s">
        <v>127</v>
      </c>
      <c r="N152" s="47">
        <v>226002</v>
      </c>
      <c r="O152" s="48"/>
    </row>
    <row r="153" spans="2:15" ht="30" customHeight="1">
      <c r="B153" s="43">
        <f t="shared" si="124"/>
        <v>5.1067341495641072E-2</v>
      </c>
      <c r="C153" s="43">
        <v>20.813853999999999</v>
      </c>
      <c r="D153" s="43">
        <f t="shared" si="125"/>
        <v>4.6580103074006042E-2</v>
      </c>
      <c r="E153" s="43">
        <v>20.739867</v>
      </c>
      <c r="F153" s="44">
        <f t="shared" si="126"/>
        <v>5.9425009486877074E-2</v>
      </c>
      <c r="G153" s="44">
        <v>20.672605999999998</v>
      </c>
      <c r="H153" s="45"/>
      <c r="I153" s="43">
        <f t="shared" si="127"/>
        <v>5.7838839292310672E-3</v>
      </c>
      <c r="J153" s="43">
        <v>1.8385309999999999</v>
      </c>
      <c r="K153" s="43">
        <f t="shared" si="128"/>
        <v>8.4797020416218904E-3</v>
      </c>
      <c r="L153" s="43">
        <v>2.554783</v>
      </c>
      <c r="M153" s="49" t="s">
        <v>128</v>
      </c>
      <c r="N153" s="47">
        <v>226003</v>
      </c>
      <c r="O153" s="48"/>
    </row>
    <row r="154" spans="2:15" ht="30" customHeight="1">
      <c r="B154" s="43">
        <f t="shared" si="124"/>
        <v>0</v>
      </c>
      <c r="C154" s="43">
        <v>0</v>
      </c>
      <c r="D154" s="43">
        <f t="shared" si="125"/>
        <v>0</v>
      </c>
      <c r="E154" s="43">
        <v>0</v>
      </c>
      <c r="F154" s="44">
        <f t="shared" si="126"/>
        <v>0</v>
      </c>
      <c r="G154" s="44">
        <v>0</v>
      </c>
      <c r="H154" s="45"/>
      <c r="I154" s="43">
        <f t="shared" si="127"/>
        <v>1.8875560746806229E-4</v>
      </c>
      <c r="J154" s="43">
        <v>0.06</v>
      </c>
      <c r="K154" s="43">
        <f t="shared" si="128"/>
        <v>2.2675421136647724E-4</v>
      </c>
      <c r="L154" s="43">
        <v>6.8317000000000003E-2</v>
      </c>
      <c r="M154" s="49" t="s">
        <v>129</v>
      </c>
      <c r="N154" s="47">
        <v>226004</v>
      </c>
      <c r="O154" s="48"/>
    </row>
    <row r="155" spans="2:15" ht="30" customHeight="1">
      <c r="B155" s="43">
        <f t="shared" si="124"/>
        <v>2.3861256333120389E-3</v>
      </c>
      <c r="C155" s="43">
        <v>0.97252899999999998</v>
      </c>
      <c r="D155" s="43">
        <f t="shared" si="125"/>
        <v>1.9856569470518303E-3</v>
      </c>
      <c r="E155" s="43">
        <v>0.88411700000000004</v>
      </c>
      <c r="F155" s="44">
        <f t="shared" si="126"/>
        <v>2.3104187239384117E-3</v>
      </c>
      <c r="G155" s="44">
        <v>0.80374199999999996</v>
      </c>
      <c r="H155" s="45"/>
      <c r="I155" s="43">
        <f t="shared" si="127"/>
        <v>1.3904323188480621E-2</v>
      </c>
      <c r="J155" s="43">
        <v>4.4197860000000002</v>
      </c>
      <c r="K155" s="43">
        <f t="shared" si="128"/>
        <v>1.3235429929457575E-2</v>
      </c>
      <c r="L155" s="43">
        <v>3.9875989999999999</v>
      </c>
      <c r="M155" s="49" t="s">
        <v>130</v>
      </c>
      <c r="N155" s="47">
        <v>226005</v>
      </c>
      <c r="O155" s="48"/>
    </row>
    <row r="156" spans="2:15" ht="30" customHeight="1">
      <c r="B156" s="43">
        <f t="shared" si="124"/>
        <v>1.5441045496655304E-2</v>
      </c>
      <c r="C156" s="43">
        <v>6.2934089999999996</v>
      </c>
      <c r="D156" s="43">
        <f t="shared" si="125"/>
        <v>1.2854385171200799E-2</v>
      </c>
      <c r="E156" s="43">
        <v>5.7234360000000004</v>
      </c>
      <c r="F156" s="44">
        <f t="shared" si="126"/>
        <v>1.4962771280803153E-2</v>
      </c>
      <c r="G156" s="44">
        <v>5.2052069999999997</v>
      </c>
      <c r="H156" s="45"/>
      <c r="I156" s="43">
        <f t="shared" si="127"/>
        <v>2.8013509129599913E-2</v>
      </c>
      <c r="J156" s="43">
        <v>8.9046920000000007</v>
      </c>
      <c r="K156" s="43">
        <f t="shared" si="128"/>
        <v>6.2232867066910183E-2</v>
      </c>
      <c r="L156" s="43">
        <v>18.749652999999999</v>
      </c>
      <c r="M156" s="49" t="s">
        <v>131</v>
      </c>
      <c r="N156" s="47">
        <v>226006</v>
      </c>
      <c r="O156" s="48"/>
    </row>
    <row r="157" spans="2:15" ht="30" customHeight="1">
      <c r="B157" s="43">
        <f t="shared" si="124"/>
        <v>1.7979225978716207E-2</v>
      </c>
      <c r="C157" s="43">
        <v>7.3279120000000004</v>
      </c>
      <c r="D157" s="43">
        <f t="shared" si="125"/>
        <v>1.4976448130894842E-2</v>
      </c>
      <c r="E157" s="43">
        <v>6.6682880000000004</v>
      </c>
      <c r="F157" s="44">
        <f t="shared" si="126"/>
        <v>1.7444210122592809E-2</v>
      </c>
      <c r="G157" s="44">
        <v>6.0684430000000003</v>
      </c>
      <c r="H157" s="45"/>
      <c r="I157" s="43">
        <f t="shared" si="127"/>
        <v>2.0802840439078506E-2</v>
      </c>
      <c r="J157" s="43">
        <v>6.6126269999999998</v>
      </c>
      <c r="K157" s="43">
        <f t="shared" si="128"/>
        <v>3.381606395036494E-2</v>
      </c>
      <c r="L157" s="43">
        <v>10.188177</v>
      </c>
      <c r="M157" s="49" t="s">
        <v>132</v>
      </c>
      <c r="N157" s="47">
        <v>226007</v>
      </c>
      <c r="O157" s="48"/>
    </row>
    <row r="158" spans="2:15" ht="30" customHeight="1">
      <c r="B158" s="43">
        <f t="shared" si="124"/>
        <v>7.8145553766189434E-3</v>
      </c>
      <c r="C158" s="43">
        <v>3.1850299999999998</v>
      </c>
      <c r="D158" s="43">
        <f t="shared" si="125"/>
        <v>6.5030216167165436E-3</v>
      </c>
      <c r="E158" s="43">
        <v>2.8954810000000002</v>
      </c>
      <c r="F158" s="44">
        <f t="shared" si="126"/>
        <v>1.2740860800194148E-2</v>
      </c>
      <c r="G158" s="44">
        <v>4.4322549999999996</v>
      </c>
      <c r="H158" s="45"/>
      <c r="I158" s="43">
        <f t="shared" si="127"/>
        <v>2.0961860746516767E-2</v>
      </c>
      <c r="J158" s="43">
        <v>6.6631749999999998</v>
      </c>
      <c r="K158" s="43">
        <f t="shared" si="128"/>
        <v>6.785016271116745E-2</v>
      </c>
      <c r="L158" s="43">
        <v>20.442043999999999</v>
      </c>
      <c r="M158" s="49" t="s">
        <v>133</v>
      </c>
      <c r="N158" s="47">
        <v>226008</v>
      </c>
      <c r="O158" s="48"/>
    </row>
    <row r="159" spans="2:15" ht="30" customHeight="1">
      <c r="B159" s="43">
        <f t="shared" si="124"/>
        <v>9.7471270158364133E-3</v>
      </c>
      <c r="C159" s="43">
        <v>3.9727009999999998</v>
      </c>
      <c r="D159" s="43">
        <f t="shared" si="125"/>
        <v>8.1404979211751969E-3</v>
      </c>
      <c r="E159" s="43">
        <v>3.6245699999999998</v>
      </c>
      <c r="F159" s="44">
        <f t="shared" si="126"/>
        <v>9.5090192333426304E-3</v>
      </c>
      <c r="G159" s="44">
        <v>3.3079710000000002</v>
      </c>
      <c r="H159" s="45"/>
      <c r="I159" s="43">
        <f t="shared" si="127"/>
        <v>8.5877949974136857E-3</v>
      </c>
      <c r="J159" s="43">
        <v>2.7298140000000002</v>
      </c>
      <c r="K159" s="43">
        <f t="shared" si="128"/>
        <v>1.3586147668000526E-2</v>
      </c>
      <c r="L159" s="43">
        <v>4.0932639999999996</v>
      </c>
      <c r="M159" s="49" t="s">
        <v>134</v>
      </c>
      <c r="N159" s="47">
        <v>226009</v>
      </c>
      <c r="O159" s="48"/>
    </row>
    <row r="160" spans="2:15" ht="30" customHeight="1">
      <c r="B160" s="43">
        <f t="shared" si="124"/>
        <v>8.2239736193066543E-2</v>
      </c>
      <c r="C160" s="43">
        <v>33.518993000000002</v>
      </c>
      <c r="D160" s="43">
        <f t="shared" si="125"/>
        <v>6.9521215970074463E-2</v>
      </c>
      <c r="E160" s="43">
        <v>30.954435</v>
      </c>
      <c r="F160" s="44">
        <f t="shared" si="126"/>
        <v>8.2928012743516105E-2</v>
      </c>
      <c r="G160" s="44">
        <v>28.848765</v>
      </c>
      <c r="H160" s="45"/>
      <c r="I160" s="43">
        <f t="shared" si="127"/>
        <v>6.4195520987964327E-2</v>
      </c>
      <c r="J160" s="43">
        <v>20.405916999999999</v>
      </c>
      <c r="K160" s="43">
        <f t="shared" si="128"/>
        <v>9.6039790084592153E-2</v>
      </c>
      <c r="L160" s="43">
        <v>28.935075999999999</v>
      </c>
      <c r="M160" s="49" t="s">
        <v>135</v>
      </c>
      <c r="N160" s="47">
        <v>226010</v>
      </c>
      <c r="O160" s="48"/>
    </row>
    <row r="161" spans="2:15" ht="30" customHeight="1">
      <c r="B161" s="43">
        <f t="shared" si="124"/>
        <v>1.09303254293654E-2</v>
      </c>
      <c r="C161" s="43">
        <v>4.4549450000000004</v>
      </c>
      <c r="D161" s="43">
        <f t="shared" si="125"/>
        <v>1.8950569426263057E-2</v>
      </c>
      <c r="E161" s="43">
        <v>8.4377720000000007</v>
      </c>
      <c r="F161" s="44">
        <f t="shared" si="126"/>
        <v>1.0919491083381057E-2</v>
      </c>
      <c r="G161" s="44">
        <v>3.7986420000000001</v>
      </c>
      <c r="H161" s="45"/>
      <c r="I161" s="43">
        <f t="shared" si="127"/>
        <v>1.8950622560042695E-3</v>
      </c>
      <c r="J161" s="43">
        <v>0.60238599999999998</v>
      </c>
      <c r="K161" s="43">
        <f t="shared" si="128"/>
        <v>1.2545345937402827E-2</v>
      </c>
      <c r="L161" s="43">
        <v>3.7796889999999999</v>
      </c>
      <c r="M161" s="49" t="s">
        <v>136</v>
      </c>
      <c r="N161" s="47">
        <v>226011</v>
      </c>
      <c r="O161" s="48"/>
    </row>
    <row r="162" spans="2:15" ht="30" customHeight="1">
      <c r="B162" s="43">
        <f t="shared" si="124"/>
        <v>3.162827463460284E-2</v>
      </c>
      <c r="C162" s="43">
        <v>12.890945</v>
      </c>
      <c r="D162" s="43">
        <f t="shared" si="125"/>
        <v>2.6322984820666053E-2</v>
      </c>
      <c r="E162" s="43">
        <v>11.720352</v>
      </c>
      <c r="F162" s="44">
        <f t="shared" si="126"/>
        <v>3.0631895260010825E-2</v>
      </c>
      <c r="G162" s="44">
        <v>10.656138</v>
      </c>
      <c r="H162" s="45"/>
      <c r="I162" s="43">
        <f t="shared" si="127"/>
        <v>2.9359182460434428E-2</v>
      </c>
      <c r="J162" s="43">
        <v>9.3324429999999996</v>
      </c>
      <c r="K162" s="43">
        <f t="shared" si="128"/>
        <v>2.117915600533948E-2</v>
      </c>
      <c r="L162" s="43">
        <v>6.3809019999999999</v>
      </c>
      <c r="M162" s="49" t="s">
        <v>137</v>
      </c>
      <c r="N162" s="47">
        <v>226012</v>
      </c>
      <c r="O162" s="48"/>
    </row>
    <row r="163" spans="2:15" ht="30" customHeight="1">
      <c r="B163" s="43">
        <f t="shared" si="124"/>
        <v>3.4985003067327623E-2</v>
      </c>
      <c r="C163" s="43">
        <v>14.259069</v>
      </c>
      <c r="D163" s="43">
        <f t="shared" si="125"/>
        <v>2.9113402430531246E-2</v>
      </c>
      <c r="E163" s="43">
        <v>12.96279</v>
      </c>
      <c r="F163" s="44">
        <f t="shared" si="126"/>
        <v>3.3875036791283515E-2</v>
      </c>
      <c r="G163" s="44">
        <v>11.784352999999999</v>
      </c>
      <c r="H163" s="45"/>
      <c r="I163" s="43">
        <f t="shared" si="127"/>
        <v>3.4695898063720074E-2</v>
      </c>
      <c r="J163" s="43">
        <v>11.028832</v>
      </c>
      <c r="K163" s="43">
        <f t="shared" si="128"/>
        <v>4.6271056049896987E-2</v>
      </c>
      <c r="L163" s="43">
        <v>13.940644000000001</v>
      </c>
      <c r="M163" s="49" t="s">
        <v>138</v>
      </c>
      <c r="N163" s="47">
        <v>226013</v>
      </c>
      <c r="O163" s="48"/>
    </row>
    <row r="164" spans="2:15" ht="30" customHeight="1">
      <c r="B164" s="43">
        <f t="shared" si="124"/>
        <v>2.6158677170846113E-2</v>
      </c>
      <c r="C164" s="43">
        <v>10.661664999999999</v>
      </c>
      <c r="D164" s="43">
        <f t="shared" si="125"/>
        <v>2.1788829645518287E-2</v>
      </c>
      <c r="E164" s="43">
        <v>9.7015119999999992</v>
      </c>
      <c r="F164" s="44">
        <f t="shared" si="126"/>
        <v>2.5522359503472022E-2</v>
      </c>
      <c r="G164" s="44">
        <v>8.8786470000000008</v>
      </c>
      <c r="H164" s="45"/>
      <c r="I164" s="43">
        <f t="shared" si="127"/>
        <v>1.7560692331110499E-2</v>
      </c>
      <c r="J164" s="43">
        <v>5.5820410000000003</v>
      </c>
      <c r="K164" s="43">
        <f t="shared" si="128"/>
        <v>1.5735611103307609E-2</v>
      </c>
      <c r="L164" s="43">
        <v>4.7408590000000004</v>
      </c>
      <c r="M164" s="49" t="s">
        <v>139</v>
      </c>
      <c r="N164" s="47">
        <v>226014</v>
      </c>
      <c r="O164" s="48"/>
    </row>
    <row r="165" spans="2:15" ht="30" customHeight="1">
      <c r="B165" s="43">
        <f t="shared" si="124"/>
        <v>1.342962242410949E-3</v>
      </c>
      <c r="C165" s="43">
        <v>0.54735999999999996</v>
      </c>
      <c r="D165" s="43">
        <f t="shared" si="125"/>
        <v>1.1175680494731396E-3</v>
      </c>
      <c r="E165" s="43">
        <v>0.49759900000000001</v>
      </c>
      <c r="F165" s="44">
        <f t="shared" si="126"/>
        <v>1.3003525325501863E-3</v>
      </c>
      <c r="G165" s="44">
        <v>0.45236300000000002</v>
      </c>
      <c r="H165" s="45"/>
      <c r="I165" s="43">
        <f t="shared" si="127"/>
        <v>3.0528073581167943E-3</v>
      </c>
      <c r="J165" s="43">
        <v>0.97040000000000004</v>
      </c>
      <c r="K165" s="43">
        <f t="shared" si="128"/>
        <v>1.5567101295253028E-3</v>
      </c>
      <c r="L165" s="43">
        <v>0.46900900000000001</v>
      </c>
      <c r="M165" s="49" t="s">
        <v>140</v>
      </c>
      <c r="N165" s="47">
        <v>226015</v>
      </c>
      <c r="O165" s="48"/>
    </row>
    <row r="166" spans="2:15" ht="30" customHeight="1">
      <c r="B166" s="43">
        <f t="shared" si="124"/>
        <v>6.9097956586033876E-2</v>
      </c>
      <c r="C166" s="43">
        <v>28.162711000000002</v>
      </c>
      <c r="D166" s="43">
        <f t="shared" si="125"/>
        <v>7.4451353970627215E-2</v>
      </c>
      <c r="E166" s="43">
        <v>33.149586999999997</v>
      </c>
      <c r="F166" s="44">
        <f t="shared" si="126"/>
        <v>6.7681583897423583E-2</v>
      </c>
      <c r="G166" s="44">
        <v>23.544879999999999</v>
      </c>
      <c r="H166" s="45"/>
      <c r="I166" s="43">
        <f t="shared" si="127"/>
        <v>4.5009787589186195E-2</v>
      </c>
      <c r="J166" s="43">
        <v>14.307321999999999</v>
      </c>
      <c r="K166" s="43">
        <f t="shared" si="128"/>
        <v>5.055302207591781E-2</v>
      </c>
      <c r="L166" s="43">
        <v>15.230724</v>
      </c>
      <c r="M166" s="49" t="s">
        <v>141</v>
      </c>
      <c r="N166" s="47">
        <v>226016</v>
      </c>
      <c r="O166" s="48"/>
    </row>
    <row r="167" spans="2:15" ht="30" customHeight="1">
      <c r="B167" s="43">
        <f t="shared" si="124"/>
        <v>8.5548588964003539E-2</v>
      </c>
      <c r="C167" s="43">
        <v>34.867604</v>
      </c>
      <c r="D167" s="43">
        <f t="shared" si="125"/>
        <v>9.7105662753508681E-2</v>
      </c>
      <c r="E167" s="43">
        <v>43.236454999999999</v>
      </c>
      <c r="F167" s="44">
        <f t="shared" si="126"/>
        <v>0.11183349708210663</v>
      </c>
      <c r="G167" s="44">
        <v>38.904324000000003</v>
      </c>
      <c r="H167" s="45"/>
      <c r="I167" s="43">
        <f t="shared" si="127"/>
        <v>0.10727220262846107</v>
      </c>
      <c r="J167" s="43">
        <v>34.098759999999999</v>
      </c>
      <c r="K167" s="43">
        <f t="shared" si="128"/>
        <v>8.4736236864939515E-2</v>
      </c>
      <c r="L167" s="43">
        <v>25.529516999999998</v>
      </c>
      <c r="M167" s="49" t="s">
        <v>142</v>
      </c>
      <c r="N167" s="47">
        <v>226017</v>
      </c>
      <c r="O167" s="48"/>
    </row>
    <row r="168" spans="2:15" ht="30" customHeight="1">
      <c r="B168" s="43">
        <f t="shared" si="124"/>
        <v>0</v>
      </c>
      <c r="C168" s="43">
        <v>0</v>
      </c>
      <c r="D168" s="43">
        <f t="shared" si="125"/>
        <v>0</v>
      </c>
      <c r="E168" s="43">
        <v>0</v>
      </c>
      <c r="F168" s="44">
        <f t="shared" si="126"/>
        <v>0</v>
      </c>
      <c r="G168" s="44">
        <v>0</v>
      </c>
      <c r="H168" s="45"/>
      <c r="I168" s="43">
        <f t="shared" si="127"/>
        <v>0</v>
      </c>
      <c r="J168" s="43">
        <v>0</v>
      </c>
      <c r="K168" s="43">
        <f t="shared" si="128"/>
        <v>0</v>
      </c>
      <c r="L168" s="43">
        <v>0</v>
      </c>
      <c r="M168" s="49" t="s">
        <v>143</v>
      </c>
      <c r="N168" s="47">
        <v>226018</v>
      </c>
      <c r="O168" s="48"/>
    </row>
    <row r="169" spans="2:15" ht="11.25" customHeight="1" thickBot="1">
      <c r="B169" s="64"/>
      <c r="C169" s="64"/>
      <c r="D169" s="64"/>
      <c r="E169" s="64"/>
      <c r="F169" s="65"/>
      <c r="G169" s="65"/>
      <c r="H169" s="39"/>
      <c r="I169" s="64"/>
      <c r="J169" s="64"/>
      <c r="K169" s="64"/>
      <c r="L169" s="64"/>
      <c r="M169" s="24"/>
      <c r="N169" s="40"/>
      <c r="O169" s="51"/>
    </row>
    <row r="170" spans="2:15" ht="30" customHeight="1" thickBot="1">
      <c r="B170" s="27">
        <f t="shared" ref="B170:K170" si="129">SUM(B171:B174)</f>
        <v>6.4889934727005283</v>
      </c>
      <c r="C170" s="27">
        <f t="shared" si="129"/>
        <v>2644.7619709999999</v>
      </c>
      <c r="D170" s="27">
        <f t="shared" si="129"/>
        <v>6.0028991420171804</v>
      </c>
      <c r="E170" s="27">
        <f t="shared" si="129"/>
        <v>2672.8006509999996</v>
      </c>
      <c r="F170" s="28">
        <f t="shared" si="129"/>
        <v>7.3658246613391292</v>
      </c>
      <c r="G170" s="28">
        <f t="shared" si="129"/>
        <v>2562.40247</v>
      </c>
      <c r="H170" s="10"/>
      <c r="I170" s="27">
        <f t="shared" si="129"/>
        <v>5.373409838090069</v>
      </c>
      <c r="J170" s="27">
        <f t="shared" si="129"/>
        <v>1708.053046</v>
      </c>
      <c r="K170" s="27">
        <f t="shared" si="129"/>
        <v>5.1141862903192177</v>
      </c>
      <c r="L170" s="27">
        <f>SUM(L171:L174)</f>
        <v>1540.813124</v>
      </c>
      <c r="M170" s="29" t="s">
        <v>19</v>
      </c>
      <c r="N170" s="57">
        <v>227</v>
      </c>
      <c r="O170" s="31"/>
    </row>
    <row r="171" spans="2:15" ht="30" customHeight="1">
      <c r="B171" s="58">
        <f>+C171/$C$11*100</f>
        <v>0.34243868783487313</v>
      </c>
      <c r="C171" s="58">
        <v>139.57</v>
      </c>
      <c r="D171" s="58">
        <f>+E171/$E$11*100</f>
        <v>0.3178172009541419</v>
      </c>
      <c r="E171" s="58">
        <v>141.50862799999999</v>
      </c>
      <c r="F171" s="59">
        <f>+G171/$G$11*100</f>
        <v>0.41221235360512087</v>
      </c>
      <c r="G171" s="59">
        <v>143.39928</v>
      </c>
      <c r="H171" s="53"/>
      <c r="I171" s="58">
        <f>+J171/$J$11*100</f>
        <v>0.45818352749265523</v>
      </c>
      <c r="J171" s="58">
        <v>145.643417</v>
      </c>
      <c r="K171" s="58">
        <f>+L171/$L$11*100</f>
        <v>0.52922037172147629</v>
      </c>
      <c r="L171" s="58">
        <v>159.44466</v>
      </c>
      <c r="M171" s="60" t="s">
        <v>144</v>
      </c>
      <c r="N171" s="61">
        <v>227001</v>
      </c>
      <c r="O171" s="62"/>
    </row>
    <row r="172" spans="2:15" ht="30" customHeight="1">
      <c r="B172" s="43">
        <f>+C172/$C$11*100</f>
        <v>6.8698740842419188E-3</v>
      </c>
      <c r="C172" s="43">
        <v>2.8</v>
      </c>
      <c r="D172" s="43">
        <f>+E172/$E$11*100</f>
        <v>5.8393946302749055E-3</v>
      </c>
      <c r="E172" s="43">
        <v>2.6</v>
      </c>
      <c r="F172" s="44">
        <f>+G172/$G$11*100</f>
        <v>6.611528407198264E-3</v>
      </c>
      <c r="G172" s="44">
        <v>2.2999999999999998</v>
      </c>
      <c r="H172" s="45"/>
      <c r="I172" s="43">
        <f>+J172/$J$11*100</f>
        <v>5.6323295352535274E-2</v>
      </c>
      <c r="J172" s="43">
        <v>17.903562000000001</v>
      </c>
      <c r="K172" s="43">
        <f>+L172/$L$11*100</f>
        <v>6.0154539604465006E-3</v>
      </c>
      <c r="L172" s="43">
        <v>1.812349</v>
      </c>
      <c r="M172" s="49" t="s">
        <v>145</v>
      </c>
      <c r="N172" s="47">
        <v>227002</v>
      </c>
      <c r="O172" s="48"/>
    </row>
    <row r="173" spans="2:15" ht="30" customHeight="1">
      <c r="B173" s="43">
        <f>+C173/$C$11*100</f>
        <v>3.1921570929474585</v>
      </c>
      <c r="C173" s="43">
        <v>1301.048571</v>
      </c>
      <c r="D173" s="43">
        <f>+E173/$E$11*100</f>
        <v>2.9060429531151932</v>
      </c>
      <c r="E173" s="43">
        <v>1293.9203729999999</v>
      </c>
      <c r="F173" s="44">
        <f>+G173/$G$11*100</f>
        <v>3.650056357497458</v>
      </c>
      <c r="G173" s="44">
        <v>1269.771391</v>
      </c>
      <c r="H173" s="45"/>
      <c r="I173" s="43">
        <f>+J173/$J$11*100</f>
        <v>2.2782923568761939</v>
      </c>
      <c r="J173" s="43">
        <v>724.20387000000005</v>
      </c>
      <c r="K173" s="43">
        <f>+L173/$L$11*100</f>
        <v>2.0727832079645485</v>
      </c>
      <c r="L173" s="43">
        <v>624.492615</v>
      </c>
      <c r="M173" s="49" t="s">
        <v>146</v>
      </c>
      <c r="N173" s="47">
        <v>227003</v>
      </c>
      <c r="O173" s="48"/>
    </row>
    <row r="174" spans="2:15" ht="30" customHeight="1">
      <c r="B174" s="43">
        <f>+C174/$C$11*100</f>
        <v>2.9475278178339548</v>
      </c>
      <c r="C174" s="43">
        <v>1201.3434</v>
      </c>
      <c r="D174" s="43">
        <f>+E174/$E$11*100</f>
        <v>2.7731995933175706</v>
      </c>
      <c r="E174" s="43">
        <v>1234.7716499999999</v>
      </c>
      <c r="F174" s="44">
        <f>+G174/$G$11*100</f>
        <v>3.2969444218293522</v>
      </c>
      <c r="G174" s="44">
        <v>1146.931799</v>
      </c>
      <c r="H174" s="45"/>
      <c r="I174" s="43">
        <f>+J174/$J$11*100</f>
        <v>2.580610658368685</v>
      </c>
      <c r="J174" s="43">
        <v>820.30219699999998</v>
      </c>
      <c r="K174" s="43">
        <f>+L174/$L$11*100</f>
        <v>2.5061672566727471</v>
      </c>
      <c r="L174" s="43">
        <v>755.06349999999998</v>
      </c>
      <c r="M174" s="49" t="s">
        <v>147</v>
      </c>
      <c r="N174" s="47">
        <v>227011</v>
      </c>
      <c r="O174" s="48"/>
    </row>
    <row r="175" spans="2:15" ht="11.25" customHeight="1" thickBot="1">
      <c r="B175" s="64"/>
      <c r="C175" s="64"/>
      <c r="D175" s="64"/>
      <c r="E175" s="64"/>
      <c r="F175" s="65"/>
      <c r="G175" s="65"/>
      <c r="H175" s="39"/>
      <c r="I175" s="64"/>
      <c r="J175" s="64"/>
      <c r="K175" s="64"/>
      <c r="L175" s="64"/>
      <c r="M175" s="24"/>
      <c r="N175" s="40"/>
      <c r="O175" s="51"/>
    </row>
    <row r="176" spans="2:15" ht="30" customHeight="1" thickBot="1">
      <c r="B176" s="27">
        <f t="shared" ref="B176:G176" si="130">SUM(B177:B202)</f>
        <v>10.234459194485561</v>
      </c>
      <c r="C176" s="27">
        <f t="shared" si="130"/>
        <v>4171.3261979999997</v>
      </c>
      <c r="D176" s="27">
        <f t="shared" si="130"/>
        <v>8.7039879522249617</v>
      </c>
      <c r="E176" s="27">
        <f t="shared" si="130"/>
        <v>3875.4648569999999</v>
      </c>
      <c r="F176" s="28">
        <f t="shared" si="130"/>
        <v>11.104353125851384</v>
      </c>
      <c r="G176" s="28">
        <f t="shared" si="130"/>
        <v>3862.95129</v>
      </c>
      <c r="H176" s="10"/>
      <c r="I176" s="27">
        <f>SUM(I177:I202)</f>
        <v>13.647798504258814</v>
      </c>
      <c r="J176" s="27">
        <f>SUM(J177:J202)</f>
        <v>4338.2441520000002</v>
      </c>
      <c r="K176" s="27">
        <f>SUM(K177:K202)</f>
        <v>12.481021293687116</v>
      </c>
      <c r="L176" s="27">
        <f>SUM(L177:L202)</f>
        <v>3760.3091319999994</v>
      </c>
      <c r="M176" s="29" t="s">
        <v>20</v>
      </c>
      <c r="N176" s="57">
        <v>228</v>
      </c>
      <c r="O176" s="31"/>
    </row>
    <row r="177" spans="2:15" ht="30" customHeight="1">
      <c r="B177" s="58">
        <f t="shared" ref="B177:B201" si="131">+C177/$C$11*100</f>
        <v>3.0997264432332926E-3</v>
      </c>
      <c r="C177" s="58">
        <v>1.2633760000000001</v>
      </c>
      <c r="D177" s="58">
        <f t="shared" ref="D177:D201" si="132">+E177/$E$11*100</f>
        <v>2.6768324006222958E-3</v>
      </c>
      <c r="E177" s="58">
        <v>1.191864</v>
      </c>
      <c r="F177" s="59">
        <f t="shared" ref="F177:F201" si="133">+G177/$G$11*100</f>
        <v>0.27344246644247416</v>
      </c>
      <c r="G177" s="59">
        <v>95.124399999999994</v>
      </c>
      <c r="H177" s="53"/>
      <c r="I177" s="58">
        <f t="shared" ref="I177:I201" si="134">+J177/$J$11*100</f>
        <v>0.54723322602502811</v>
      </c>
      <c r="J177" s="58">
        <v>173.94976500000001</v>
      </c>
      <c r="K177" s="58">
        <f t="shared" ref="K177:K201" si="135">+L177/$L$11*100</f>
        <v>1.6319833402982229</v>
      </c>
      <c r="L177" s="58">
        <v>491.687476</v>
      </c>
      <c r="M177" s="60" t="s">
        <v>148</v>
      </c>
      <c r="N177" s="61">
        <v>228001</v>
      </c>
      <c r="O177" s="62"/>
    </row>
    <row r="178" spans="2:15" ht="30" customHeight="1">
      <c r="B178" s="43">
        <f t="shared" si="131"/>
        <v>8.9063010449279174E-3</v>
      </c>
      <c r="C178" s="43">
        <v>3.63</v>
      </c>
      <c r="D178" s="43">
        <f t="shared" si="132"/>
        <v>7.4115393384258403E-3</v>
      </c>
      <c r="E178" s="43">
        <v>3.3</v>
      </c>
      <c r="F178" s="44">
        <f t="shared" si="133"/>
        <v>8.6237327050412132E-3</v>
      </c>
      <c r="G178" s="44">
        <v>3</v>
      </c>
      <c r="H178" s="45"/>
      <c r="I178" s="43">
        <f t="shared" si="134"/>
        <v>8.072866554314018E-3</v>
      </c>
      <c r="J178" s="43">
        <v>2.5661330000000002</v>
      </c>
      <c r="K178" s="43">
        <f t="shared" si="135"/>
        <v>3.750769632925537E-4</v>
      </c>
      <c r="L178" s="43">
        <v>0.11300399999999999</v>
      </c>
      <c r="M178" s="49" t="s">
        <v>149</v>
      </c>
      <c r="N178" s="47">
        <v>228002</v>
      </c>
      <c r="O178" s="48"/>
    </row>
    <row r="179" spans="2:15" ht="30" customHeight="1">
      <c r="B179" s="43">
        <f t="shared" si="131"/>
        <v>0.3588204399110424</v>
      </c>
      <c r="C179" s="43">
        <v>146.24681899999999</v>
      </c>
      <c r="D179" s="43">
        <f t="shared" si="132"/>
        <v>0.32417696200728868</v>
      </c>
      <c r="E179" s="43">
        <v>144.34032199999999</v>
      </c>
      <c r="F179" s="44">
        <f t="shared" si="133"/>
        <v>0.41145957935356509</v>
      </c>
      <c r="G179" s="44">
        <v>143.137407</v>
      </c>
      <c r="H179" s="45"/>
      <c r="I179" s="43">
        <f t="shared" si="134"/>
        <v>0.58332104254341233</v>
      </c>
      <c r="J179" s="43">
        <v>185.42104800000001</v>
      </c>
      <c r="K179" s="43">
        <f t="shared" si="135"/>
        <v>0.70258177128689381</v>
      </c>
      <c r="L179" s="43">
        <v>211.67535799999999</v>
      </c>
      <c r="M179" s="49" t="s">
        <v>150</v>
      </c>
      <c r="N179" s="47">
        <v>228003</v>
      </c>
      <c r="O179" s="48"/>
    </row>
    <row r="180" spans="2:15" ht="30" customHeight="1">
      <c r="B180" s="43">
        <f t="shared" si="131"/>
        <v>1.926722677492676E-2</v>
      </c>
      <c r="C180" s="43">
        <v>7.8528710000000004</v>
      </c>
      <c r="D180" s="43">
        <f t="shared" si="132"/>
        <v>1.637536944325968E-2</v>
      </c>
      <c r="E180" s="43">
        <v>7.2911599999999996</v>
      </c>
      <c r="F180" s="44">
        <f t="shared" si="133"/>
        <v>1.9520721595217248E-2</v>
      </c>
      <c r="G180" s="44">
        <v>6.7908140000000001</v>
      </c>
      <c r="H180" s="45"/>
      <c r="I180" s="43">
        <f t="shared" si="134"/>
        <v>2.4091057498975887E-2</v>
      </c>
      <c r="J180" s="43">
        <v>7.6578569999999999</v>
      </c>
      <c r="K180" s="43">
        <f t="shared" si="135"/>
        <v>4.2687451970219704E-2</v>
      </c>
      <c r="L180" s="43">
        <v>12.860968</v>
      </c>
      <c r="M180" s="49" t="s">
        <v>151</v>
      </c>
      <c r="N180" s="47">
        <v>228004</v>
      </c>
      <c r="O180" s="48"/>
    </row>
    <row r="181" spans="2:15" ht="30" customHeight="1">
      <c r="B181" s="43">
        <f t="shared" si="131"/>
        <v>2.5252678176616292E-2</v>
      </c>
      <c r="C181" s="43">
        <v>10.292401</v>
      </c>
      <c r="D181" s="43">
        <f t="shared" si="132"/>
        <v>3.6650147373514227E-2</v>
      </c>
      <c r="E181" s="43">
        <v>16.318538</v>
      </c>
      <c r="F181" s="44">
        <f t="shared" si="133"/>
        <v>5.5692117551552393E-2</v>
      </c>
      <c r="G181" s="44">
        <v>19.374018</v>
      </c>
      <c r="H181" s="45"/>
      <c r="I181" s="43">
        <f t="shared" si="134"/>
        <v>0.59707594364709449</v>
      </c>
      <c r="J181" s="43">
        <v>189.79333700000001</v>
      </c>
      <c r="K181" s="43">
        <f t="shared" si="135"/>
        <v>4.7224640537171986E-2</v>
      </c>
      <c r="L181" s="43">
        <v>14.227942000000001</v>
      </c>
      <c r="M181" s="49" t="s">
        <v>152</v>
      </c>
      <c r="N181" s="47">
        <v>228005</v>
      </c>
      <c r="O181" s="48"/>
    </row>
    <row r="182" spans="2:15" ht="48.75" customHeight="1">
      <c r="B182" s="43">
        <f t="shared" si="131"/>
        <v>3.6815164512160716E-3</v>
      </c>
      <c r="C182" s="43">
        <v>1.5004999999999999</v>
      </c>
      <c r="D182" s="43">
        <f t="shared" si="132"/>
        <v>5.6260321341687072E-4</v>
      </c>
      <c r="E182" s="43">
        <v>0.2505</v>
      </c>
      <c r="F182" s="44">
        <f t="shared" si="133"/>
        <v>1.0781965543356195E-4</v>
      </c>
      <c r="G182" s="44">
        <v>3.7508E-2</v>
      </c>
      <c r="H182" s="45"/>
      <c r="I182" s="43">
        <f t="shared" si="134"/>
        <v>2.689767406419888E-4</v>
      </c>
      <c r="J182" s="43">
        <v>8.5500000000000007E-2</v>
      </c>
      <c r="K182" s="43">
        <f t="shared" si="135"/>
        <v>1.0589385492104883E-2</v>
      </c>
      <c r="L182" s="43">
        <v>3.1903929999999998</v>
      </c>
      <c r="M182" s="46" t="s">
        <v>153</v>
      </c>
      <c r="N182" s="47">
        <v>228006</v>
      </c>
      <c r="O182" s="48"/>
    </row>
    <row r="183" spans="2:15" ht="48.75" customHeight="1">
      <c r="B183" s="43">
        <f t="shared" si="131"/>
        <v>0.13456917660609413</v>
      </c>
      <c r="C183" s="43">
        <v>54.847248999999998</v>
      </c>
      <c r="D183" s="43">
        <f t="shared" si="132"/>
        <v>0.11486475536164741</v>
      </c>
      <c r="E183" s="43">
        <v>51.143720000000002</v>
      </c>
      <c r="F183" s="44">
        <f t="shared" si="133"/>
        <v>0.13493946943416069</v>
      </c>
      <c r="G183" s="44">
        <v>46.942365000000002</v>
      </c>
      <c r="H183" s="45"/>
      <c r="I183" s="43">
        <f t="shared" si="134"/>
        <v>0.13352110794015826</v>
      </c>
      <c r="J183" s="43">
        <v>42.442534999999999</v>
      </c>
      <c r="K183" s="43">
        <f t="shared" si="135"/>
        <v>0.10652987995500349</v>
      </c>
      <c r="L183" s="43">
        <v>32.095553000000002</v>
      </c>
      <c r="M183" s="46" t="s">
        <v>154</v>
      </c>
      <c r="N183" s="47">
        <v>228007</v>
      </c>
      <c r="O183" s="48"/>
    </row>
    <row r="184" spans="2:15" ht="30" customHeight="1">
      <c r="B184" s="43">
        <f t="shared" si="131"/>
        <v>0</v>
      </c>
      <c r="C184" s="43">
        <v>0</v>
      </c>
      <c r="D184" s="43">
        <f t="shared" si="132"/>
        <v>0</v>
      </c>
      <c r="E184" s="43">
        <v>0</v>
      </c>
      <c r="F184" s="44">
        <f t="shared" si="133"/>
        <v>0</v>
      </c>
      <c r="G184" s="44">
        <v>0</v>
      </c>
      <c r="H184" s="45"/>
      <c r="I184" s="43">
        <f t="shared" si="134"/>
        <v>4.3422831111252044E-2</v>
      </c>
      <c r="J184" s="43">
        <v>13.802873999999999</v>
      </c>
      <c r="K184" s="43">
        <f t="shared" si="135"/>
        <v>0</v>
      </c>
      <c r="L184" s="43">
        <v>0</v>
      </c>
      <c r="M184" s="49" t="s">
        <v>155</v>
      </c>
      <c r="N184" s="47">
        <v>228008</v>
      </c>
      <c r="O184" s="48"/>
    </row>
    <row r="185" spans="2:15" ht="30" customHeight="1">
      <c r="B185" s="43">
        <f t="shared" si="131"/>
        <v>0.23867586922089018</v>
      </c>
      <c r="C185" s="43">
        <v>97.278701999999996</v>
      </c>
      <c r="D185" s="43">
        <f t="shared" si="132"/>
        <v>0.23035206430627553</v>
      </c>
      <c r="E185" s="43">
        <v>102.564633</v>
      </c>
      <c r="F185" s="44">
        <f t="shared" si="133"/>
        <v>0.27107577786263537</v>
      </c>
      <c r="G185" s="44">
        <v>94.301083000000006</v>
      </c>
      <c r="H185" s="45"/>
      <c r="I185" s="43">
        <f t="shared" si="134"/>
        <v>0.31801422684259639</v>
      </c>
      <c r="J185" s="43">
        <v>101.08761199999999</v>
      </c>
      <c r="K185" s="43">
        <f t="shared" si="135"/>
        <v>0.43668778557549492</v>
      </c>
      <c r="L185" s="43">
        <v>131.56624199999999</v>
      </c>
      <c r="M185" s="49" t="s">
        <v>156</v>
      </c>
      <c r="N185" s="47">
        <v>228009</v>
      </c>
      <c r="O185" s="48"/>
    </row>
    <row r="186" spans="2:15" ht="30" customHeight="1">
      <c r="B186" s="43">
        <f t="shared" si="131"/>
        <v>7.3605793759734858E-3</v>
      </c>
      <c r="C186" s="43">
        <v>3</v>
      </c>
      <c r="D186" s="43">
        <f t="shared" si="132"/>
        <v>6.7377630349325828E-3</v>
      </c>
      <c r="E186" s="43">
        <v>3</v>
      </c>
      <c r="F186" s="44">
        <f t="shared" si="133"/>
        <v>8.6237327050412132E-3</v>
      </c>
      <c r="G186" s="44">
        <v>3</v>
      </c>
      <c r="H186" s="45"/>
      <c r="I186" s="43">
        <f t="shared" si="134"/>
        <v>2.7607646822422085E-2</v>
      </c>
      <c r="J186" s="43">
        <v>8.7756799999999995</v>
      </c>
      <c r="K186" s="43">
        <f t="shared" si="135"/>
        <v>0.15786301458437518</v>
      </c>
      <c r="L186" s="43">
        <v>47.561311000000003</v>
      </c>
      <c r="M186" s="49" t="s">
        <v>157</v>
      </c>
      <c r="N186" s="47">
        <v>228010</v>
      </c>
      <c r="O186" s="48"/>
    </row>
    <row r="187" spans="2:15" ht="30" customHeight="1">
      <c r="B187" s="43">
        <f t="shared" si="131"/>
        <v>1.0493822389142127</v>
      </c>
      <c r="C187" s="43">
        <v>427.70365700000002</v>
      </c>
      <c r="D187" s="43">
        <f t="shared" si="132"/>
        <v>0.96058863001336148</v>
      </c>
      <c r="E187" s="43">
        <v>427.70365700000002</v>
      </c>
      <c r="F187" s="44">
        <f t="shared" si="133"/>
        <v>1.2294673383122099</v>
      </c>
      <c r="G187" s="44">
        <v>427.70365700000002</v>
      </c>
      <c r="H187" s="45"/>
      <c r="I187" s="43">
        <f t="shared" si="134"/>
        <v>1.9648474628606483</v>
      </c>
      <c r="J187" s="43">
        <v>624.56871799999999</v>
      </c>
      <c r="K187" s="43">
        <f t="shared" si="135"/>
        <v>1.5550170986818259</v>
      </c>
      <c r="L187" s="43">
        <v>468.49892</v>
      </c>
      <c r="M187" s="49" t="s">
        <v>158</v>
      </c>
      <c r="N187" s="47">
        <v>228011</v>
      </c>
      <c r="O187" s="48"/>
    </row>
    <row r="188" spans="2:15" ht="30" customHeight="1">
      <c r="B188" s="43">
        <f t="shared" si="131"/>
        <v>0</v>
      </c>
      <c r="C188" s="43">
        <v>0</v>
      </c>
      <c r="D188" s="43">
        <f t="shared" si="132"/>
        <v>0</v>
      </c>
      <c r="E188" s="43">
        <v>0</v>
      </c>
      <c r="F188" s="44">
        <f t="shared" si="133"/>
        <v>0</v>
      </c>
      <c r="G188" s="44">
        <v>0</v>
      </c>
      <c r="H188" s="45"/>
      <c r="I188" s="43">
        <f t="shared" si="134"/>
        <v>6.6064462613821803E-2</v>
      </c>
      <c r="J188" s="43">
        <v>21</v>
      </c>
      <c r="K188" s="43">
        <f t="shared" si="135"/>
        <v>0</v>
      </c>
      <c r="L188" s="43">
        <v>0</v>
      </c>
      <c r="M188" s="49" t="s">
        <v>159</v>
      </c>
      <c r="N188" s="47">
        <v>228012</v>
      </c>
      <c r="O188" s="48"/>
    </row>
    <row r="189" spans="2:15" ht="30" customHeight="1">
      <c r="B189" s="43">
        <f t="shared" si="131"/>
        <v>0.8963757114155152</v>
      </c>
      <c r="C189" s="43">
        <v>365.34177499999998</v>
      </c>
      <c r="D189" s="43">
        <f t="shared" si="132"/>
        <v>0.82049221653942106</v>
      </c>
      <c r="E189" s="43">
        <v>365.32549999999998</v>
      </c>
      <c r="F189" s="44">
        <f t="shared" si="133"/>
        <v>1.0510480003084923</v>
      </c>
      <c r="G189" s="44">
        <v>365.63563699999997</v>
      </c>
      <c r="H189" s="45"/>
      <c r="I189" s="43">
        <f t="shared" si="134"/>
        <v>1.0636464238789638</v>
      </c>
      <c r="J189" s="43">
        <v>338.10272600000002</v>
      </c>
      <c r="K189" s="43">
        <f t="shared" si="135"/>
        <v>1.0655866426742662</v>
      </c>
      <c r="L189" s="43">
        <v>321.04225200000002</v>
      </c>
      <c r="M189" s="49" t="s">
        <v>160</v>
      </c>
      <c r="N189" s="47">
        <v>228013</v>
      </c>
      <c r="O189" s="48"/>
    </row>
    <row r="190" spans="2:15" ht="30" customHeight="1">
      <c r="B190" s="43">
        <f t="shared" si="131"/>
        <v>0.15618852804466885</v>
      </c>
      <c r="C190" s="43">
        <v>63.658791000000001</v>
      </c>
      <c r="D190" s="43">
        <f t="shared" si="132"/>
        <v>0.13616439645977746</v>
      </c>
      <c r="E190" s="43">
        <v>60.627420000000001</v>
      </c>
      <c r="F190" s="44">
        <f t="shared" si="133"/>
        <v>0.1724746541008243</v>
      </c>
      <c r="G190" s="44">
        <v>60</v>
      </c>
      <c r="H190" s="45"/>
      <c r="I190" s="43">
        <f t="shared" si="134"/>
        <v>0.17773227999192748</v>
      </c>
      <c r="J190" s="43">
        <v>56.496000000000002</v>
      </c>
      <c r="K190" s="43">
        <f t="shared" si="135"/>
        <v>0.16222998066307517</v>
      </c>
      <c r="L190" s="43">
        <v>48.877000000000002</v>
      </c>
      <c r="M190" s="49" t="s">
        <v>161</v>
      </c>
      <c r="N190" s="47">
        <v>228014</v>
      </c>
      <c r="O190" s="48"/>
    </row>
    <row r="191" spans="2:15" ht="30" customHeight="1">
      <c r="B191" s="43">
        <f t="shared" si="131"/>
        <v>7.3605793759734847E-2</v>
      </c>
      <c r="C191" s="43">
        <v>30</v>
      </c>
      <c r="D191" s="43">
        <f t="shared" si="132"/>
        <v>6.7377630349325826E-2</v>
      </c>
      <c r="E191" s="43">
        <v>30</v>
      </c>
      <c r="F191" s="44">
        <f t="shared" si="133"/>
        <v>0.11498310273388285</v>
      </c>
      <c r="G191" s="44">
        <v>40</v>
      </c>
      <c r="H191" s="45"/>
      <c r="I191" s="43">
        <f t="shared" si="134"/>
        <v>0.11968931094792044</v>
      </c>
      <c r="J191" s="43">
        <v>38.045802999999999</v>
      </c>
      <c r="K191" s="43">
        <f t="shared" si="135"/>
        <v>0.18176521261471432</v>
      </c>
      <c r="L191" s="43">
        <v>54.762616999999999</v>
      </c>
      <c r="M191" s="49" t="s">
        <v>162</v>
      </c>
      <c r="N191" s="47">
        <v>228015</v>
      </c>
      <c r="O191" s="48"/>
    </row>
    <row r="192" spans="2:15" ht="30" customHeight="1">
      <c r="B192" s="43">
        <f t="shared" si="131"/>
        <v>0.18401448439933712</v>
      </c>
      <c r="C192" s="43">
        <v>75</v>
      </c>
      <c r="D192" s="43">
        <f t="shared" si="132"/>
        <v>0.16844407587331456</v>
      </c>
      <c r="E192" s="43">
        <v>75</v>
      </c>
      <c r="F192" s="44">
        <f t="shared" si="133"/>
        <v>0.201220429784295</v>
      </c>
      <c r="G192" s="44">
        <v>70</v>
      </c>
      <c r="H192" s="45"/>
      <c r="I192" s="43">
        <f t="shared" si="134"/>
        <v>0.20107191085535336</v>
      </c>
      <c r="J192" s="43">
        <v>63.914999999999999</v>
      </c>
      <c r="K192" s="43">
        <f t="shared" si="135"/>
        <v>0.16656827594420234</v>
      </c>
      <c r="L192" s="43">
        <v>50.184050999999997</v>
      </c>
      <c r="M192" s="49" t="s">
        <v>163</v>
      </c>
      <c r="N192" s="47">
        <v>228016</v>
      </c>
      <c r="O192" s="48"/>
    </row>
    <row r="193" spans="2:15" ht="30" customHeight="1">
      <c r="B193" s="43">
        <f t="shared" si="131"/>
        <v>7.7098094250459227E-3</v>
      </c>
      <c r="C193" s="43">
        <v>3.1423380000000001</v>
      </c>
      <c r="D193" s="43">
        <f t="shared" si="132"/>
        <v>6.7213745493106148E-3</v>
      </c>
      <c r="E193" s="43">
        <v>2.9927030000000001</v>
      </c>
      <c r="F193" s="44">
        <f t="shared" si="133"/>
        <v>8.2069189576308883E-3</v>
      </c>
      <c r="G193" s="44">
        <v>2.855</v>
      </c>
      <c r="H193" s="45"/>
      <c r="I193" s="43">
        <f t="shared" si="134"/>
        <v>8.0409888781394542E-3</v>
      </c>
      <c r="J193" s="43">
        <v>2.556</v>
      </c>
      <c r="K193" s="43">
        <f t="shared" si="135"/>
        <v>7.8414863702051078E-3</v>
      </c>
      <c r="L193" s="43">
        <v>2.3624999999999998</v>
      </c>
      <c r="M193" s="49" t="s">
        <v>164</v>
      </c>
      <c r="N193" s="47">
        <v>228017</v>
      </c>
      <c r="O193" s="48"/>
    </row>
    <row r="194" spans="2:15" ht="30" customHeight="1">
      <c r="B194" s="43">
        <f t="shared" si="131"/>
        <v>1.9313593198984034</v>
      </c>
      <c r="C194" s="43">
        <v>787.17688699999997</v>
      </c>
      <c r="D194" s="43">
        <f t="shared" si="132"/>
        <v>1.6646527257882187</v>
      </c>
      <c r="E194" s="43">
        <v>741.189346</v>
      </c>
      <c r="F194" s="44">
        <f t="shared" si="133"/>
        <v>2.0632499740842238</v>
      </c>
      <c r="G194" s="44">
        <v>717.75762699999996</v>
      </c>
      <c r="H194" s="45"/>
      <c r="I194" s="43">
        <f t="shared" si="134"/>
        <v>2.9910134313493284</v>
      </c>
      <c r="J194" s="43">
        <v>950.75748099999998</v>
      </c>
      <c r="K194" s="43">
        <f t="shared" si="135"/>
        <v>4.3596994355147665</v>
      </c>
      <c r="L194" s="43">
        <v>1313.4996900000001</v>
      </c>
      <c r="M194" s="49" t="s">
        <v>165</v>
      </c>
      <c r="N194" s="47">
        <v>228018</v>
      </c>
      <c r="O194" s="48"/>
    </row>
    <row r="195" spans="2:15" ht="30" customHeight="1">
      <c r="B195" s="43">
        <f t="shared" si="131"/>
        <v>0.71640159134018455</v>
      </c>
      <c r="C195" s="43">
        <v>291.98853300000002</v>
      </c>
      <c r="D195" s="43">
        <f t="shared" si="132"/>
        <v>0.62455541280494575</v>
      </c>
      <c r="E195" s="43">
        <v>278.084318</v>
      </c>
      <c r="F195" s="44">
        <f t="shared" si="133"/>
        <v>0.71864439208676789</v>
      </c>
      <c r="G195" s="44">
        <v>250</v>
      </c>
      <c r="H195" s="45"/>
      <c r="I195" s="43">
        <f t="shared" si="134"/>
        <v>0.67929368015606262</v>
      </c>
      <c r="J195" s="43">
        <v>215.928</v>
      </c>
      <c r="K195" s="43">
        <f t="shared" si="135"/>
        <v>0.65007498604143565</v>
      </c>
      <c r="L195" s="43">
        <v>195.85599999999999</v>
      </c>
      <c r="M195" s="49" t="s">
        <v>166</v>
      </c>
      <c r="N195" s="47">
        <v>228019</v>
      </c>
      <c r="O195" s="48"/>
    </row>
    <row r="196" spans="2:15" ht="30" customHeight="1">
      <c r="B196" s="43">
        <f t="shared" si="131"/>
        <v>5.1524055631814392E-2</v>
      </c>
      <c r="C196" s="43">
        <v>21</v>
      </c>
      <c r="D196" s="43">
        <f t="shared" si="132"/>
        <v>4.7164341244528077E-2</v>
      </c>
      <c r="E196" s="43">
        <v>21</v>
      </c>
      <c r="F196" s="44">
        <f t="shared" si="133"/>
        <v>6.0366128935288497E-2</v>
      </c>
      <c r="G196" s="44">
        <v>21</v>
      </c>
      <c r="H196" s="45"/>
      <c r="I196" s="43">
        <f t="shared" si="134"/>
        <v>6.2814135096196849E-2</v>
      </c>
      <c r="J196" s="43">
        <v>19.966813999999999</v>
      </c>
      <c r="K196" s="43">
        <f t="shared" si="135"/>
        <v>7.052301258510249E-2</v>
      </c>
      <c r="L196" s="43">
        <v>21.247326000000001</v>
      </c>
      <c r="M196" s="49" t="s">
        <v>167</v>
      </c>
      <c r="N196" s="47">
        <v>228022</v>
      </c>
      <c r="O196" s="48"/>
    </row>
    <row r="197" spans="2:15" ht="30" customHeight="1">
      <c r="B197" s="43">
        <f t="shared" si="131"/>
        <v>3.7309762937000555</v>
      </c>
      <c r="C197" s="43">
        <v>1520.6586749999999</v>
      </c>
      <c r="D197" s="43">
        <f t="shared" si="132"/>
        <v>2.8900776304547136</v>
      </c>
      <c r="E197" s="43">
        <v>1286.8117870000001</v>
      </c>
      <c r="F197" s="44">
        <f t="shared" si="133"/>
        <v>3.5662635223433501</v>
      </c>
      <c r="G197" s="44">
        <v>1240.621774</v>
      </c>
      <c r="H197" s="45"/>
      <c r="I197" s="43">
        <f t="shared" si="134"/>
        <v>2.9661121278215887</v>
      </c>
      <c r="J197" s="43">
        <v>942.84207000000004</v>
      </c>
      <c r="K197" s="43">
        <f t="shared" si="135"/>
        <v>0.41905329340936914</v>
      </c>
      <c r="L197" s="43">
        <v>126.25328399999999</v>
      </c>
      <c r="M197" s="49" t="s">
        <v>168</v>
      </c>
      <c r="N197" s="47">
        <v>228023</v>
      </c>
      <c r="O197" s="48"/>
    </row>
    <row r="198" spans="2:15" ht="30" customHeight="1">
      <c r="B198" s="43">
        <f t="shared" si="131"/>
        <v>8.9265426382118443E-2</v>
      </c>
      <c r="C198" s="43">
        <v>36.3825</v>
      </c>
      <c r="D198" s="43">
        <f t="shared" si="132"/>
        <v>7.7821163053471337E-2</v>
      </c>
      <c r="E198" s="43">
        <v>34.65</v>
      </c>
      <c r="F198" s="44">
        <f t="shared" si="133"/>
        <v>9.486105975545335E-2</v>
      </c>
      <c r="G198" s="44">
        <v>33</v>
      </c>
      <c r="H198" s="45"/>
      <c r="I198" s="43">
        <f t="shared" si="134"/>
        <v>9.9439181532703147E-2</v>
      </c>
      <c r="J198" s="43">
        <v>31.608867</v>
      </c>
      <c r="K198" s="43">
        <f t="shared" si="135"/>
        <v>1.0505457524123081E-2</v>
      </c>
      <c r="L198" s="43">
        <v>3.1651069999999999</v>
      </c>
      <c r="M198" s="49" t="s">
        <v>169</v>
      </c>
      <c r="N198" s="47">
        <v>228024</v>
      </c>
      <c r="O198" s="48"/>
    </row>
    <row r="199" spans="2:15" ht="30" customHeight="1">
      <c r="B199" s="43">
        <f t="shared" si="131"/>
        <v>7.3605793759734847E-2</v>
      </c>
      <c r="C199" s="43">
        <v>30</v>
      </c>
      <c r="D199" s="43">
        <f t="shared" si="132"/>
        <v>6.7377630349325826E-2</v>
      </c>
      <c r="E199" s="43">
        <v>30</v>
      </c>
      <c r="F199" s="44">
        <f t="shared" si="133"/>
        <v>8.6237327050412149E-2</v>
      </c>
      <c r="G199" s="44">
        <v>30</v>
      </c>
      <c r="H199" s="45"/>
      <c r="I199" s="43">
        <f t="shared" si="134"/>
        <v>0</v>
      </c>
      <c r="J199" s="43">
        <v>0</v>
      </c>
      <c r="K199" s="43">
        <f t="shared" si="135"/>
        <v>0</v>
      </c>
      <c r="L199" s="43">
        <v>0</v>
      </c>
      <c r="M199" s="49" t="s">
        <v>170</v>
      </c>
      <c r="N199" s="47">
        <v>228025</v>
      </c>
      <c r="O199" s="48"/>
    </row>
    <row r="200" spans="2:15" ht="30" customHeight="1">
      <c r="B200" s="43">
        <f t="shared" si="131"/>
        <v>0</v>
      </c>
      <c r="C200" s="43">
        <v>0</v>
      </c>
      <c r="D200" s="43">
        <f t="shared" si="132"/>
        <v>0</v>
      </c>
      <c r="E200" s="43">
        <v>0</v>
      </c>
      <c r="F200" s="44">
        <f t="shared" si="133"/>
        <v>0</v>
      </c>
      <c r="G200" s="44">
        <v>0</v>
      </c>
      <c r="H200" s="45"/>
      <c r="I200" s="43">
        <f t="shared" si="134"/>
        <v>0</v>
      </c>
      <c r="J200" s="43">
        <v>0</v>
      </c>
      <c r="K200" s="43">
        <f t="shared" si="135"/>
        <v>0</v>
      </c>
      <c r="L200" s="43">
        <v>0</v>
      </c>
      <c r="M200" s="49" t="s">
        <v>171</v>
      </c>
      <c r="N200" s="47">
        <v>228026</v>
      </c>
      <c r="O200" s="48"/>
    </row>
    <row r="201" spans="2:15" ht="30" customHeight="1">
      <c r="B201" s="43">
        <f t="shared" si="131"/>
        <v>0</v>
      </c>
      <c r="C201" s="43">
        <v>0</v>
      </c>
      <c r="D201" s="43">
        <f t="shared" si="132"/>
        <v>0</v>
      </c>
      <c r="E201" s="43">
        <v>0</v>
      </c>
      <c r="F201" s="44">
        <f t="shared" si="133"/>
        <v>0</v>
      </c>
      <c r="G201" s="44">
        <v>0</v>
      </c>
      <c r="H201" s="45"/>
      <c r="I201" s="43">
        <f t="shared" si="134"/>
        <v>0.47188901867015576</v>
      </c>
      <c r="J201" s="43">
        <v>150</v>
      </c>
      <c r="K201" s="43">
        <f t="shared" si="135"/>
        <v>0</v>
      </c>
      <c r="L201" s="43">
        <v>0</v>
      </c>
      <c r="M201" s="49" t="s">
        <v>172</v>
      </c>
      <c r="N201" s="47">
        <v>228027</v>
      </c>
      <c r="O201" s="48"/>
    </row>
    <row r="202" spans="2:15" ht="30" customHeight="1">
      <c r="B202" s="43">
        <f>+C202/$C$11*100</f>
        <v>0.47441663380981719</v>
      </c>
      <c r="C202" s="43">
        <v>193.36112399999999</v>
      </c>
      <c r="D202" s="43">
        <f>+E202/$E$11*100</f>
        <v>0.43274268826586515</v>
      </c>
      <c r="E202" s="43">
        <v>192.67938899999999</v>
      </c>
      <c r="F202" s="44">
        <f>+G202/$G$11*100</f>
        <v>0.55384486009343015</v>
      </c>
      <c r="G202" s="44">
        <v>192.67</v>
      </c>
      <c r="H202" s="45"/>
      <c r="I202" s="43">
        <f>+J202/$J$11*100</f>
        <v>0.49351516388010813</v>
      </c>
      <c r="J202" s="43">
        <v>156.87433200000001</v>
      </c>
      <c r="K202" s="43">
        <f>+L202/$L$11*100</f>
        <v>0.69563406500124703</v>
      </c>
      <c r="L202" s="43">
        <v>209.58213799999999</v>
      </c>
      <c r="M202" s="49" t="s">
        <v>173</v>
      </c>
      <c r="N202" s="47">
        <v>228999</v>
      </c>
      <c r="O202" s="48"/>
    </row>
    <row r="203" spans="2:15" ht="11.25" customHeight="1" thickBot="1">
      <c r="B203" s="64"/>
      <c r="C203" s="64"/>
      <c r="D203" s="64"/>
      <c r="E203" s="64"/>
      <c r="F203" s="65"/>
      <c r="G203" s="65"/>
      <c r="H203" s="39"/>
      <c r="I203" s="64"/>
      <c r="J203" s="64"/>
      <c r="K203" s="64"/>
      <c r="L203" s="64"/>
      <c r="M203" s="24"/>
      <c r="N203" s="40"/>
      <c r="O203" s="51"/>
    </row>
    <row r="204" spans="2:15" ht="30" customHeight="1" thickBot="1">
      <c r="B204" s="27">
        <f t="shared" ref="B204:G204" si="136">SUM(B205:B209)</f>
        <v>0.2460219678837047</v>
      </c>
      <c r="C204" s="27">
        <f t="shared" si="136"/>
        <v>100.2728</v>
      </c>
      <c r="D204" s="27">
        <f t="shared" si="136"/>
        <v>0.22511540076013253</v>
      </c>
      <c r="E204" s="27">
        <f t="shared" si="136"/>
        <v>100.233</v>
      </c>
      <c r="F204" s="28">
        <f t="shared" si="136"/>
        <v>0.28803267234837654</v>
      </c>
      <c r="G204" s="28">
        <f t="shared" si="136"/>
        <v>100.2</v>
      </c>
      <c r="H204" s="10"/>
      <c r="I204" s="27">
        <f>SUM(I205:I209)</f>
        <v>0.29549388969338564</v>
      </c>
      <c r="J204" s="27">
        <f>SUM(J205:J209)</f>
        <v>93.929041999999995</v>
      </c>
      <c r="K204" s="27">
        <f>SUM(K205:K209)</f>
        <v>4.9464261947445847</v>
      </c>
      <c r="L204" s="27">
        <f>SUM(L205:L209)</f>
        <v>1490.2699989999999</v>
      </c>
      <c r="M204" s="29" t="s">
        <v>21</v>
      </c>
      <c r="N204" s="57">
        <v>281</v>
      </c>
      <c r="O204" s="31"/>
    </row>
    <row r="205" spans="2:15" ht="30" customHeight="1">
      <c r="B205" s="58">
        <f>+C205/$C$11*100</f>
        <v>0.24535264586578284</v>
      </c>
      <c r="C205" s="58">
        <v>100</v>
      </c>
      <c r="D205" s="58">
        <f>+E205/$E$11*100</f>
        <v>0.22459210116441944</v>
      </c>
      <c r="E205" s="58">
        <v>100</v>
      </c>
      <c r="F205" s="59">
        <f>+G205/$G$11*100</f>
        <v>0.28745775683470715</v>
      </c>
      <c r="G205" s="59">
        <v>100</v>
      </c>
      <c r="H205" s="53"/>
      <c r="I205" s="58">
        <f>+J205/$J$11*100</f>
        <v>0.28652282014315444</v>
      </c>
      <c r="J205" s="58">
        <v>91.077395999999993</v>
      </c>
      <c r="K205" s="58">
        <f>+L205/$L$11*100</f>
        <v>4.7421821010033494</v>
      </c>
      <c r="L205" s="58">
        <v>1428.7348959999999</v>
      </c>
      <c r="M205" s="60" t="s">
        <v>174</v>
      </c>
      <c r="N205" s="61">
        <v>281001</v>
      </c>
      <c r="O205" s="62"/>
    </row>
    <row r="206" spans="2:15" ht="30" customHeight="1">
      <c r="B206" s="43">
        <f>+C206/$C$11*100</f>
        <v>6.693220179218556E-4</v>
      </c>
      <c r="C206" s="43">
        <v>0.27279999999999999</v>
      </c>
      <c r="D206" s="43">
        <f>+E206/$E$11*100</f>
        <v>5.2329959571309731E-4</v>
      </c>
      <c r="E206" s="43">
        <v>0.23300000000000001</v>
      </c>
      <c r="F206" s="44">
        <f>+G206/$G$11*100</f>
        <v>5.7491551366941436E-4</v>
      </c>
      <c r="G206" s="44">
        <v>0.2</v>
      </c>
      <c r="H206" s="45"/>
      <c r="I206" s="43">
        <f>+J206/$J$11*100</f>
        <v>8.5566345925474976E-3</v>
      </c>
      <c r="J206" s="43">
        <v>2.7199089999999999</v>
      </c>
      <c r="K206" s="43">
        <f>+L206/$L$11*100</f>
        <v>0.16439796826152811</v>
      </c>
      <c r="L206" s="43">
        <v>49.530175999999997</v>
      </c>
      <c r="M206" s="49" t="s">
        <v>175</v>
      </c>
      <c r="N206" s="47">
        <v>281002</v>
      </c>
      <c r="O206" s="48"/>
    </row>
    <row r="207" spans="2:15" ht="30" customHeight="1">
      <c r="B207" s="43">
        <f>+C207/$C$11*100</f>
        <v>0</v>
      </c>
      <c r="C207" s="43">
        <v>0</v>
      </c>
      <c r="D207" s="43">
        <f>+E207/$E$11*100</f>
        <v>0</v>
      </c>
      <c r="E207" s="43">
        <v>0</v>
      </c>
      <c r="F207" s="44">
        <f>+G207/$G$11*100</f>
        <v>0</v>
      </c>
      <c r="G207" s="44">
        <v>0</v>
      </c>
      <c r="H207" s="45"/>
      <c r="I207" s="43">
        <f>+J207/$J$11*100</f>
        <v>4.1443495768366868E-4</v>
      </c>
      <c r="J207" s="43">
        <v>0.13173699999999999</v>
      </c>
      <c r="K207" s="43">
        <f>+L207/$L$11*100</f>
        <v>3.9787575714809266E-2</v>
      </c>
      <c r="L207" s="43">
        <v>11.987287</v>
      </c>
      <c r="M207" s="49" t="s">
        <v>176</v>
      </c>
      <c r="N207" s="47">
        <v>281003</v>
      </c>
      <c r="O207" s="48"/>
    </row>
    <row r="208" spans="2:15" ht="30" customHeight="1">
      <c r="B208" s="43">
        <f>+C208/$C$11*100</f>
        <v>0</v>
      </c>
      <c r="C208" s="43">
        <v>0</v>
      </c>
      <c r="D208" s="43">
        <f>+E208/$E$11*100</f>
        <v>0</v>
      </c>
      <c r="E208" s="43">
        <v>0</v>
      </c>
      <c r="F208" s="44">
        <f>+G208/$G$11*100</f>
        <v>0</v>
      </c>
      <c r="G208" s="44">
        <v>0</v>
      </c>
      <c r="H208" s="45"/>
      <c r="I208" s="43">
        <f>+J208/$J$11*100</f>
        <v>0</v>
      </c>
      <c r="J208" s="43">
        <v>0</v>
      </c>
      <c r="K208" s="43">
        <f>+L208/$L$11*100</f>
        <v>0</v>
      </c>
      <c r="L208" s="43">
        <v>0</v>
      </c>
      <c r="M208" s="49" t="s">
        <v>177</v>
      </c>
      <c r="N208" s="47">
        <v>281006</v>
      </c>
      <c r="O208" s="48"/>
    </row>
    <row r="209" spans="2:15" ht="30" customHeight="1">
      <c r="B209" s="43">
        <f>+C209/$C$11*100</f>
        <v>0</v>
      </c>
      <c r="C209" s="43">
        <v>0</v>
      </c>
      <c r="D209" s="43">
        <f>+E209/$E$11*100</f>
        <v>0</v>
      </c>
      <c r="E209" s="43">
        <v>0</v>
      </c>
      <c r="F209" s="44">
        <f>+G209/$G$11*100</f>
        <v>0</v>
      </c>
      <c r="G209" s="44">
        <v>0</v>
      </c>
      <c r="H209" s="45"/>
      <c r="I209" s="43">
        <f>+J209/$J$11*100</f>
        <v>0</v>
      </c>
      <c r="J209" s="43">
        <v>0</v>
      </c>
      <c r="K209" s="43">
        <f>+L209/$L$11*100</f>
        <v>5.8549764897531481E-5</v>
      </c>
      <c r="L209" s="43">
        <v>1.7639999999999999E-2</v>
      </c>
      <c r="M209" s="49" t="s">
        <v>178</v>
      </c>
      <c r="N209" s="47">
        <v>281999</v>
      </c>
      <c r="O209" s="48"/>
    </row>
    <row r="210" spans="2:15" ht="11.25" customHeight="1" thickBot="1">
      <c r="B210" s="64"/>
      <c r="C210" s="64"/>
      <c r="D210" s="64"/>
      <c r="E210" s="64"/>
      <c r="F210" s="65"/>
      <c r="G210" s="65"/>
      <c r="H210" s="39"/>
      <c r="I210" s="64"/>
      <c r="J210" s="64"/>
      <c r="K210" s="64"/>
      <c r="L210" s="64"/>
      <c r="M210" s="24"/>
      <c r="N210" s="40"/>
      <c r="O210" s="51"/>
    </row>
    <row r="211" spans="2:15" ht="30" customHeight="1" thickBot="1">
      <c r="B211" s="27">
        <f t="shared" ref="B211:K211" si="137">SUM(B212:B214)</f>
        <v>1.5953388438225774E-2</v>
      </c>
      <c r="C211" s="27">
        <f t="shared" si="137"/>
        <v>6.5022280000000006</v>
      </c>
      <c r="D211" s="27">
        <f t="shared" si="137"/>
        <v>1.6650173600481429E-2</v>
      </c>
      <c r="E211" s="27">
        <f t="shared" si="137"/>
        <v>7.4135169999999997</v>
      </c>
      <c r="F211" s="28">
        <f t="shared" si="137"/>
        <v>8.8289775434211952E-3</v>
      </c>
      <c r="G211" s="28">
        <f t="shared" si="137"/>
        <v>3.0714000000000001</v>
      </c>
      <c r="H211" s="10"/>
      <c r="I211" s="27">
        <f t="shared" si="137"/>
        <v>1.5554852555010018E-2</v>
      </c>
      <c r="J211" s="27">
        <f t="shared" si="137"/>
        <v>4.9444420000000004</v>
      </c>
      <c r="K211" s="27">
        <f t="shared" si="137"/>
        <v>4.0137453708991723E-2</v>
      </c>
      <c r="L211" s="27">
        <f>SUM(L212:L214)</f>
        <v>12.092699000000001</v>
      </c>
      <c r="M211" s="29" t="s">
        <v>22</v>
      </c>
      <c r="N211" s="57">
        <v>291</v>
      </c>
      <c r="O211" s="31"/>
    </row>
    <row r="212" spans="2:15" ht="30" customHeight="1">
      <c r="B212" s="58">
        <f>+C212/$C$11*100</f>
        <v>2.7117846536961514E-4</v>
      </c>
      <c r="C212" s="58">
        <v>0.110526</v>
      </c>
      <c r="D212" s="58">
        <f>+E212/$E$11*100</f>
        <v>2.364123834487028E-4</v>
      </c>
      <c r="E212" s="58">
        <v>0.105263</v>
      </c>
      <c r="F212" s="59">
        <f>+G212/$G$11*100</f>
        <v>2.8745775683470718E-4</v>
      </c>
      <c r="G212" s="59">
        <v>0.1</v>
      </c>
      <c r="H212" s="53"/>
      <c r="I212" s="58">
        <f>+J212/$J$11*100</f>
        <v>1.6970009970880317E-3</v>
      </c>
      <c r="J212" s="58">
        <v>0.53942800000000002</v>
      </c>
      <c r="K212" s="58">
        <f>+L212/$L$11*100</f>
        <v>1.7549024113625147E-2</v>
      </c>
      <c r="L212" s="58">
        <v>5.2872079999999997</v>
      </c>
      <c r="M212" s="60" t="s">
        <v>179</v>
      </c>
      <c r="N212" s="61">
        <v>291001</v>
      </c>
      <c r="O212" s="62"/>
    </row>
    <row r="213" spans="2:15" ht="48.75" customHeight="1">
      <c r="B213" s="43">
        <f>+C213/$C$11*100</f>
        <v>1.1882264253007134E-2</v>
      </c>
      <c r="C213" s="43">
        <v>4.8429330000000004</v>
      </c>
      <c r="D213" s="43">
        <f>+E213/$E$11*100</f>
        <v>1.309410130445763E-2</v>
      </c>
      <c r="E213" s="43">
        <v>5.8301699999999999</v>
      </c>
      <c r="F213" s="44">
        <f>+G213/$G$11*100</f>
        <v>4.484341006621431E-3</v>
      </c>
      <c r="G213" s="44">
        <v>1.56</v>
      </c>
      <c r="H213" s="45"/>
      <c r="I213" s="43">
        <f>+J213/$J$11*100</f>
        <v>0</v>
      </c>
      <c r="J213" s="43">
        <v>0</v>
      </c>
      <c r="K213" s="43">
        <f>+L213/$L$11*100</f>
        <v>1.6807788736829136E-2</v>
      </c>
      <c r="L213" s="43">
        <v>5.0638870000000002</v>
      </c>
      <c r="M213" s="46" t="s">
        <v>180</v>
      </c>
      <c r="N213" s="47">
        <v>291002</v>
      </c>
      <c r="O213" s="48"/>
    </row>
    <row r="214" spans="2:15" ht="48.75" customHeight="1">
      <c r="B214" s="43">
        <f>+C214/$C$11*100</f>
        <v>3.7999457198490262E-3</v>
      </c>
      <c r="C214" s="43">
        <v>1.5487690000000001</v>
      </c>
      <c r="D214" s="43">
        <f>+E214/$E$11*100</f>
        <v>3.3196599125750971E-3</v>
      </c>
      <c r="E214" s="43">
        <v>1.478084</v>
      </c>
      <c r="F214" s="44">
        <f>+G214/$G$11*100</f>
        <v>4.0571787799650559E-3</v>
      </c>
      <c r="G214" s="44">
        <v>1.4114</v>
      </c>
      <c r="H214" s="45"/>
      <c r="I214" s="43">
        <f>+J214/$J$11*100</f>
        <v>1.3857851557921986E-2</v>
      </c>
      <c r="J214" s="43">
        <v>4.4050140000000004</v>
      </c>
      <c r="K214" s="43">
        <f>+L214/$L$11*100</f>
        <v>5.7806408585374374E-3</v>
      </c>
      <c r="L214" s="43">
        <v>1.7416039999999999</v>
      </c>
      <c r="M214" s="46" t="s">
        <v>181</v>
      </c>
      <c r="N214" s="47">
        <v>291003</v>
      </c>
      <c r="O214" s="48"/>
    </row>
    <row r="215" spans="2:15" ht="11.25" customHeight="1" thickBot="1">
      <c r="B215" s="64"/>
      <c r="C215" s="64"/>
      <c r="D215" s="64"/>
      <c r="E215" s="64"/>
      <c r="F215" s="65"/>
      <c r="G215" s="65"/>
      <c r="H215" s="39"/>
      <c r="I215" s="64"/>
      <c r="J215" s="64"/>
      <c r="K215" s="64"/>
      <c r="L215" s="64"/>
      <c r="M215" s="24"/>
      <c r="N215" s="40"/>
      <c r="O215" s="51"/>
    </row>
    <row r="216" spans="2:15" ht="30" customHeight="1" thickBot="1">
      <c r="B216" s="27">
        <f t="shared" ref="B216:K216" si="138">B217</f>
        <v>3.7712690179159769</v>
      </c>
      <c r="C216" s="27">
        <f t="shared" si="138"/>
        <v>1537.0810469999999</v>
      </c>
      <c r="D216" s="27">
        <f t="shared" si="138"/>
        <v>4.0174856146223563</v>
      </c>
      <c r="E216" s="27">
        <f t="shared" si="138"/>
        <v>1788.7920340000001</v>
      </c>
      <c r="F216" s="28">
        <f t="shared" si="138"/>
        <v>4.0108684355962065</v>
      </c>
      <c r="G216" s="28">
        <f t="shared" si="138"/>
        <v>1395.289687</v>
      </c>
      <c r="H216" s="10"/>
      <c r="I216" s="27">
        <f t="shared" si="138"/>
        <v>0</v>
      </c>
      <c r="J216" s="27">
        <f t="shared" si="138"/>
        <v>0</v>
      </c>
      <c r="K216" s="27">
        <f t="shared" si="138"/>
        <v>0</v>
      </c>
      <c r="L216" s="27">
        <f>L217</f>
        <v>0</v>
      </c>
      <c r="M216" s="29" t="s">
        <v>23</v>
      </c>
      <c r="N216" s="57">
        <v>292</v>
      </c>
      <c r="O216" s="31"/>
    </row>
    <row r="217" spans="2:15" ht="30" customHeight="1">
      <c r="B217" s="67">
        <f>+C217/$C$11*100</f>
        <v>3.7712690179159769</v>
      </c>
      <c r="C217" s="67">
        <v>1537.0810469999999</v>
      </c>
      <c r="D217" s="67">
        <f>+E217/$E$11*100</f>
        <v>4.0174856146223563</v>
      </c>
      <c r="E217" s="67">
        <v>1788.7920340000001</v>
      </c>
      <c r="F217" s="68">
        <f>+G217/$G$11*100</f>
        <v>4.0108684355962065</v>
      </c>
      <c r="G217" s="68">
        <v>1395.289687</v>
      </c>
      <c r="H217" s="69"/>
      <c r="I217" s="67">
        <f>+J217/$J$11*100</f>
        <v>0</v>
      </c>
      <c r="J217" s="67">
        <v>0</v>
      </c>
      <c r="K217" s="67">
        <f>+L217/$L$11*100</f>
        <v>0</v>
      </c>
      <c r="L217" s="67">
        <v>0</v>
      </c>
      <c r="M217" s="70" t="s">
        <v>23</v>
      </c>
      <c r="N217" s="71">
        <v>292101</v>
      </c>
      <c r="O217" s="72"/>
    </row>
    <row r="218" spans="2:15" ht="11.25" customHeight="1" thickBot="1">
      <c r="B218" s="64"/>
      <c r="C218" s="64"/>
      <c r="D218" s="64"/>
      <c r="E218" s="64"/>
      <c r="F218" s="65"/>
      <c r="G218" s="65"/>
      <c r="H218" s="39"/>
      <c r="I218" s="64"/>
      <c r="J218" s="64"/>
      <c r="K218" s="64"/>
      <c r="L218" s="64"/>
      <c r="M218" s="24"/>
      <c r="N218" s="40"/>
      <c r="O218" s="51"/>
    </row>
    <row r="219" spans="2:15" ht="30" customHeight="1" thickBot="1">
      <c r="B219" s="27">
        <f t="shared" ref="B219:K219" si="139">SUM(B220:B222)</f>
        <v>8.4081826977964802</v>
      </c>
      <c r="C219" s="27">
        <f t="shared" si="139"/>
        <v>3426.9786119999999</v>
      </c>
      <c r="D219" s="27">
        <f t="shared" si="139"/>
        <v>9.6053335205787018</v>
      </c>
      <c r="E219" s="27">
        <f t="shared" si="139"/>
        <v>4276.7904440000002</v>
      </c>
      <c r="F219" s="28">
        <f t="shared" si="139"/>
        <v>7.0594538111156027</v>
      </c>
      <c r="G219" s="28">
        <f t="shared" si="139"/>
        <v>2455.8230360000002</v>
      </c>
      <c r="H219" s="10"/>
      <c r="I219" s="27">
        <f t="shared" si="139"/>
        <v>7.8338355730582325</v>
      </c>
      <c r="J219" s="27">
        <f t="shared" si="139"/>
        <v>2490.151899</v>
      </c>
      <c r="K219" s="27">
        <f t="shared" si="139"/>
        <v>4.1187794238503601</v>
      </c>
      <c r="L219" s="27">
        <f>SUM(L220:L222)</f>
        <v>1240.9147869999999</v>
      </c>
      <c r="M219" s="29" t="s">
        <v>24</v>
      </c>
      <c r="N219" s="57">
        <v>421</v>
      </c>
      <c r="O219" s="31"/>
    </row>
    <row r="220" spans="2:15" ht="30" customHeight="1">
      <c r="B220" s="67">
        <f>+C220/$C$11*100</f>
        <v>3.4465716915767066</v>
      </c>
      <c r="C220" s="67">
        <v>1404.742011</v>
      </c>
      <c r="D220" s="67">
        <f>+E220/$E$11*100</f>
        <v>2.854609989690803</v>
      </c>
      <c r="E220" s="67">
        <v>1271.0197619999999</v>
      </c>
      <c r="F220" s="68">
        <f>+G220/$G$11*100</f>
        <v>1.7820836528207473</v>
      </c>
      <c r="G220" s="68">
        <v>619.94627400000002</v>
      </c>
      <c r="H220" s="69"/>
      <c r="I220" s="67">
        <f>+J220/$J$11*100</f>
        <v>4.1615083329772551</v>
      </c>
      <c r="J220" s="67">
        <v>1322.8242769999999</v>
      </c>
      <c r="K220" s="67">
        <f>+L220/$L$11*100</f>
        <v>0.96606943468225304</v>
      </c>
      <c r="L220" s="67">
        <v>291.05949199999998</v>
      </c>
      <c r="M220" s="70" t="s">
        <v>182</v>
      </c>
      <c r="N220" s="71">
        <v>421001</v>
      </c>
      <c r="O220" s="72"/>
    </row>
    <row r="221" spans="2:15" ht="30" customHeight="1">
      <c r="B221" s="15">
        <f>+C221/$C$11*100</f>
        <v>1.8625252155477339</v>
      </c>
      <c r="C221" s="15">
        <v>759.12171599999999</v>
      </c>
      <c r="D221" s="15">
        <f>+E221/$E$11*100</f>
        <v>1.8093726461588342</v>
      </c>
      <c r="E221" s="15">
        <v>805.626127</v>
      </c>
      <c r="F221" s="16">
        <f>+G221/$G$11*100</f>
        <v>2.1521822894694012</v>
      </c>
      <c r="G221" s="16">
        <v>748.69515200000001</v>
      </c>
      <c r="H221" s="69"/>
      <c r="I221" s="15">
        <f>+J221/$J$11*100</f>
        <v>0.67335925733802215</v>
      </c>
      <c r="J221" s="15">
        <v>214.041617</v>
      </c>
      <c r="K221" s="15">
        <f>+L221/$L$11*100</f>
        <v>0.86433381128123776</v>
      </c>
      <c r="L221" s="15">
        <v>260.40836300000001</v>
      </c>
      <c r="M221" s="18" t="s">
        <v>183</v>
      </c>
      <c r="N221" s="73">
        <v>421002</v>
      </c>
      <c r="O221" s="74"/>
    </row>
    <row r="222" spans="2:15" ht="30" customHeight="1">
      <c r="B222" s="43">
        <f>+C222/$C$11*100</f>
        <v>3.0990857906720399</v>
      </c>
      <c r="C222" s="43">
        <v>1263.114885</v>
      </c>
      <c r="D222" s="43">
        <f>+E222/$E$11*100</f>
        <v>4.941350884729065</v>
      </c>
      <c r="E222" s="43">
        <v>2200.1445549999999</v>
      </c>
      <c r="F222" s="44">
        <f>+G222/$G$11*100</f>
        <v>3.1251878688254546</v>
      </c>
      <c r="G222" s="44">
        <v>1087.1816100000001</v>
      </c>
      <c r="H222" s="45"/>
      <c r="I222" s="43">
        <f>+J222/$J$11*100</f>
        <v>2.9989679827429545</v>
      </c>
      <c r="J222" s="43">
        <v>953.28600500000005</v>
      </c>
      <c r="K222" s="43">
        <f>+L222/$L$11*100</f>
        <v>2.2883761778868692</v>
      </c>
      <c r="L222" s="43">
        <v>689.44693199999995</v>
      </c>
      <c r="M222" s="49" t="s">
        <v>184</v>
      </c>
      <c r="N222" s="47">
        <v>421003</v>
      </c>
      <c r="O222" s="48"/>
    </row>
    <row r="223" spans="2:15" ht="11.25" customHeight="1" thickBot="1">
      <c r="B223" s="64"/>
      <c r="C223" s="64"/>
      <c r="D223" s="64"/>
      <c r="E223" s="64"/>
      <c r="F223" s="65"/>
      <c r="G223" s="65"/>
      <c r="H223" s="39"/>
      <c r="I223" s="64"/>
      <c r="J223" s="64"/>
      <c r="K223" s="64"/>
      <c r="L223" s="64"/>
      <c r="M223" s="24"/>
      <c r="N223" s="40"/>
      <c r="O223" s="51"/>
    </row>
    <row r="224" spans="2:15" ht="30" customHeight="1" thickBot="1">
      <c r="B224" s="27">
        <f t="shared" ref="B224:K224" si="140">SUM(B225:B230)</f>
        <v>23.414722400825177</v>
      </c>
      <c r="C224" s="27">
        <f t="shared" si="140"/>
        <v>9543.2932130000008</v>
      </c>
      <c r="D224" s="27">
        <f t="shared" si="140"/>
        <v>20.029430996773236</v>
      </c>
      <c r="E224" s="27">
        <f t="shared" si="140"/>
        <v>8918.1368770000008</v>
      </c>
      <c r="F224" s="28">
        <f t="shared" si="140"/>
        <v>16.817641387838471</v>
      </c>
      <c r="G224" s="28">
        <f t="shared" si="140"/>
        <v>5850.4740220000003</v>
      </c>
      <c r="H224" s="10"/>
      <c r="I224" s="27">
        <f t="shared" si="140"/>
        <v>9.6723940927870089</v>
      </c>
      <c r="J224" s="27">
        <f t="shared" si="140"/>
        <v>3074.5769799999998</v>
      </c>
      <c r="K224" s="27">
        <f t="shared" si="140"/>
        <v>9.9831800525614263</v>
      </c>
      <c r="L224" s="27">
        <f>SUM(L225:L230)</f>
        <v>3007.7541120000001</v>
      </c>
      <c r="M224" s="29" t="s">
        <v>25</v>
      </c>
      <c r="N224" s="57">
        <v>422</v>
      </c>
      <c r="O224" s="31"/>
    </row>
    <row r="225" spans="2:15" ht="30" customHeight="1">
      <c r="B225" s="67">
        <f t="shared" ref="B225:B230" si="141">+C225/$C$11*100</f>
        <v>4.6940207766789435</v>
      </c>
      <c r="C225" s="67">
        <v>1913.173082</v>
      </c>
      <c r="D225" s="67">
        <f t="shared" ref="D225:D230" si="142">+E225/$E$11*100</f>
        <v>3.1766156401824541</v>
      </c>
      <c r="E225" s="67">
        <v>1414.3933039999999</v>
      </c>
      <c r="F225" s="68">
        <f t="shared" ref="F225:F230" si="143">+G225/$G$11*100</f>
        <v>2.5316468143851143</v>
      </c>
      <c r="G225" s="68">
        <v>880.70220900000004</v>
      </c>
      <c r="H225" s="69"/>
      <c r="I225" s="67">
        <f t="shared" ref="I225:I230" si="144">+J225/$J$11*100</f>
        <v>1.7013375281866121</v>
      </c>
      <c r="J225" s="67">
        <v>540.80645900000002</v>
      </c>
      <c r="K225" s="67">
        <f t="shared" ref="K225:K230" si="145">+L225/$L$11*100</f>
        <v>0.69414363493154252</v>
      </c>
      <c r="L225" s="67">
        <v>209.13309799999999</v>
      </c>
      <c r="M225" s="70" t="s">
        <v>185</v>
      </c>
      <c r="N225" s="71">
        <v>422001</v>
      </c>
      <c r="O225" s="72"/>
    </row>
    <row r="226" spans="2:15" ht="30" customHeight="1">
      <c r="B226" s="15">
        <f t="shared" si="141"/>
        <v>5.8472819866032175</v>
      </c>
      <c r="C226" s="15">
        <v>2383.2153779999999</v>
      </c>
      <c r="D226" s="15">
        <f t="shared" si="142"/>
        <v>3.3806832349674929</v>
      </c>
      <c r="E226" s="15">
        <v>1505.2547340000001</v>
      </c>
      <c r="F226" s="16">
        <f t="shared" si="143"/>
        <v>3.8840865372465601</v>
      </c>
      <c r="G226" s="16">
        <v>1351.1851549999999</v>
      </c>
      <c r="H226" s="69"/>
      <c r="I226" s="15">
        <f t="shared" si="144"/>
        <v>1.6529461020955392</v>
      </c>
      <c r="J226" s="15">
        <v>525.42421100000001</v>
      </c>
      <c r="K226" s="15">
        <f t="shared" si="145"/>
        <v>4.4609632387553537</v>
      </c>
      <c r="L226" s="15">
        <v>1344.0086679999999</v>
      </c>
      <c r="M226" s="18" t="s">
        <v>186</v>
      </c>
      <c r="N226" s="73">
        <v>422002</v>
      </c>
      <c r="O226" s="74"/>
    </row>
    <row r="227" spans="2:15" ht="30" customHeight="1">
      <c r="B227" s="43">
        <f t="shared" si="141"/>
        <v>3.9550291255991334</v>
      </c>
      <c r="C227" s="43">
        <v>1611.977369</v>
      </c>
      <c r="D227" s="43">
        <f t="shared" si="142"/>
        <v>3.9728816210851816</v>
      </c>
      <c r="E227" s="43">
        <v>1768.932033</v>
      </c>
      <c r="F227" s="44">
        <f t="shared" si="143"/>
        <v>2.5610875996839049</v>
      </c>
      <c r="G227" s="44">
        <v>890.94398699999999</v>
      </c>
      <c r="H227" s="45"/>
      <c r="I227" s="43">
        <f t="shared" si="144"/>
        <v>2.0422825978735411</v>
      </c>
      <c r="J227" s="43">
        <v>649.18312900000001</v>
      </c>
      <c r="K227" s="43">
        <f t="shared" si="145"/>
        <v>1.1379957078164427</v>
      </c>
      <c r="L227" s="43">
        <v>342.85781200000002</v>
      </c>
      <c r="M227" s="49" t="s">
        <v>187</v>
      </c>
      <c r="N227" s="47">
        <v>422003</v>
      </c>
      <c r="O227" s="48"/>
    </row>
    <row r="228" spans="2:15" ht="30" customHeight="1">
      <c r="B228" s="43">
        <f t="shared" si="141"/>
        <v>4.3098660493942171</v>
      </c>
      <c r="C228" s="43">
        <v>1756.6006</v>
      </c>
      <c r="D228" s="43">
        <f t="shared" si="142"/>
        <v>4.013567093347552</v>
      </c>
      <c r="E228" s="43">
        <v>1787.0473059999999</v>
      </c>
      <c r="F228" s="44">
        <f t="shared" si="143"/>
        <v>3.7071076960555835</v>
      </c>
      <c r="G228" s="44">
        <v>1289.6182510000001</v>
      </c>
      <c r="H228" s="45"/>
      <c r="I228" s="43">
        <f t="shared" si="144"/>
        <v>2.2104958853919521</v>
      </c>
      <c r="J228" s="43">
        <v>702.65331400000002</v>
      </c>
      <c r="K228" s="43">
        <f t="shared" si="145"/>
        <v>2.1309202069769957</v>
      </c>
      <c r="L228" s="43">
        <v>642.00825599999996</v>
      </c>
      <c r="M228" s="49" t="s">
        <v>188</v>
      </c>
      <c r="N228" s="47">
        <v>422004</v>
      </c>
      <c r="O228" s="48"/>
    </row>
    <row r="229" spans="2:15" ht="30" customHeight="1">
      <c r="B229" s="43">
        <f t="shared" si="141"/>
        <v>0</v>
      </c>
      <c r="C229" s="43">
        <v>0</v>
      </c>
      <c r="D229" s="43">
        <f t="shared" si="142"/>
        <v>0</v>
      </c>
      <c r="E229" s="43">
        <v>0</v>
      </c>
      <c r="F229" s="44">
        <f t="shared" si="143"/>
        <v>0</v>
      </c>
      <c r="G229" s="44">
        <v>0</v>
      </c>
      <c r="H229" s="45"/>
      <c r="I229" s="43">
        <f t="shared" si="144"/>
        <v>0</v>
      </c>
      <c r="J229" s="43">
        <v>0</v>
      </c>
      <c r="K229" s="43">
        <f t="shared" si="145"/>
        <v>9.8228017845536329E-3</v>
      </c>
      <c r="L229" s="43">
        <v>2.959435</v>
      </c>
      <c r="M229" s="49" t="s">
        <v>189</v>
      </c>
      <c r="N229" s="47">
        <v>422005</v>
      </c>
      <c r="O229" s="48"/>
    </row>
    <row r="230" spans="2:15" ht="30" customHeight="1">
      <c r="B230" s="43">
        <f t="shared" si="141"/>
        <v>4.608524462549668</v>
      </c>
      <c r="C230" s="43">
        <v>1878.3267840000001</v>
      </c>
      <c r="D230" s="43">
        <f t="shared" si="142"/>
        <v>5.4856834071905549</v>
      </c>
      <c r="E230" s="43">
        <v>2442.5095000000001</v>
      </c>
      <c r="F230" s="44">
        <f t="shared" si="143"/>
        <v>4.1337127404673071</v>
      </c>
      <c r="G230" s="44">
        <v>1438.02442</v>
      </c>
      <c r="H230" s="45"/>
      <c r="I230" s="43">
        <f t="shared" si="144"/>
        <v>2.065331979239363</v>
      </c>
      <c r="J230" s="43">
        <v>656.50986699999999</v>
      </c>
      <c r="K230" s="43">
        <f t="shared" si="145"/>
        <v>1.5493344622965384</v>
      </c>
      <c r="L230" s="43">
        <v>466.78684299999998</v>
      </c>
      <c r="M230" s="49" t="s">
        <v>190</v>
      </c>
      <c r="N230" s="47">
        <v>422999</v>
      </c>
      <c r="O230" s="48"/>
    </row>
    <row r="231" spans="2:15" ht="11.25" customHeight="1" thickBot="1">
      <c r="B231" s="64"/>
      <c r="C231" s="64"/>
      <c r="D231" s="64"/>
      <c r="E231" s="64"/>
      <c r="F231" s="65"/>
      <c r="G231" s="65"/>
      <c r="H231" s="39"/>
      <c r="I231" s="64"/>
      <c r="J231" s="64"/>
      <c r="K231" s="64"/>
      <c r="L231" s="64"/>
      <c r="M231" s="5"/>
      <c r="N231" s="40"/>
      <c r="O231" s="51"/>
    </row>
    <row r="232" spans="2:15" ht="30" customHeight="1" thickBot="1">
      <c r="B232" s="27">
        <f t="shared" ref="B232:G232" si="146">SUM(B233:B245)</f>
        <v>1.1011448705518139</v>
      </c>
      <c r="C232" s="27">
        <f t="shared" si="146"/>
        <v>448.80089500000003</v>
      </c>
      <c r="D232" s="27">
        <f t="shared" si="146"/>
        <v>1.1119433806130246</v>
      </c>
      <c r="E232" s="27">
        <f t="shared" si="146"/>
        <v>495.094607</v>
      </c>
      <c r="F232" s="28">
        <f t="shared" si="146"/>
        <v>1.4898907567103132</v>
      </c>
      <c r="G232" s="28">
        <f t="shared" si="146"/>
        <v>518.29902700000002</v>
      </c>
      <c r="H232" s="10"/>
      <c r="I232" s="27">
        <f>SUM(I233:I245)</f>
        <v>1.6985795979844087</v>
      </c>
      <c r="J232" s="27">
        <f>SUM(J233:J245)</f>
        <v>539.92979200000002</v>
      </c>
      <c r="K232" s="27">
        <f>SUM(K233:K245)</f>
        <v>1.5378129041387774</v>
      </c>
      <c r="L232" s="27">
        <f>SUM(L233:L245)</f>
        <v>463.31560300000001</v>
      </c>
      <c r="M232" s="29" t="s">
        <v>26</v>
      </c>
      <c r="N232" s="57">
        <v>423</v>
      </c>
      <c r="O232" s="31"/>
    </row>
    <row r="233" spans="2:15" ht="30" customHeight="1">
      <c r="B233" s="67">
        <f t="shared" ref="B233:B245" si="147">+C233/$C$11*100</f>
        <v>0.12277881900070187</v>
      </c>
      <c r="C233" s="67">
        <v>50.041775000000001</v>
      </c>
      <c r="D233" s="67">
        <f t="shared" ref="D233:D245" si="148">+E233/$E$11*100</f>
        <v>0.1023178165636516</v>
      </c>
      <c r="E233" s="67">
        <v>45.557175000000001</v>
      </c>
      <c r="F233" s="68">
        <f t="shared" ref="F233:F245" si="149">+G233/$G$11*100</f>
        <v>0.14419794048664616</v>
      </c>
      <c r="G233" s="68">
        <v>50.163176</v>
      </c>
      <c r="H233" s="69"/>
      <c r="I233" s="67">
        <f t="shared" ref="I233:I245" si="150">+J233/$J$11*100</f>
        <v>0.14487970627220467</v>
      </c>
      <c r="J233" s="67">
        <v>46.053108000000002</v>
      </c>
      <c r="K233" s="67">
        <f t="shared" ref="K233:K245" si="151">+L233/$L$11*100</f>
        <v>0.13335990478328152</v>
      </c>
      <c r="L233" s="67">
        <v>40.178961000000001</v>
      </c>
      <c r="M233" s="70" t="s">
        <v>191</v>
      </c>
      <c r="N233" s="71">
        <v>423001</v>
      </c>
      <c r="O233" s="72"/>
    </row>
    <row r="234" spans="2:15" ht="30" customHeight="1">
      <c r="B234" s="15">
        <f t="shared" si="147"/>
        <v>0.37745413425849972</v>
      </c>
      <c r="C234" s="15">
        <v>153.841477</v>
      </c>
      <c r="D234" s="15">
        <f t="shared" si="148"/>
        <v>0.34440300345159058</v>
      </c>
      <c r="E234" s="15">
        <v>153.346</v>
      </c>
      <c r="F234" s="16">
        <f t="shared" si="149"/>
        <v>0.50355617223442695</v>
      </c>
      <c r="G234" s="16">
        <v>175.175712</v>
      </c>
      <c r="H234" s="69"/>
      <c r="I234" s="15">
        <f t="shared" si="150"/>
        <v>1.0632164008540299</v>
      </c>
      <c r="J234" s="15">
        <v>337.96603399999998</v>
      </c>
      <c r="K234" s="15">
        <f t="shared" si="151"/>
        <v>0.41138785131242933</v>
      </c>
      <c r="L234" s="15">
        <v>123.94382299999999</v>
      </c>
      <c r="M234" s="18" t="s">
        <v>192</v>
      </c>
      <c r="N234" s="73">
        <v>423002</v>
      </c>
      <c r="O234" s="74"/>
    </row>
    <row r="235" spans="2:15" ht="30" customHeight="1">
      <c r="B235" s="43">
        <f t="shared" si="147"/>
        <v>1.2267632293289142E-4</v>
      </c>
      <c r="C235" s="43">
        <v>0.05</v>
      </c>
      <c r="D235" s="43">
        <f t="shared" si="148"/>
        <v>1.1229605058220972E-4</v>
      </c>
      <c r="E235" s="43">
        <v>0.05</v>
      </c>
      <c r="F235" s="44">
        <f t="shared" si="149"/>
        <v>1.4372887841735359E-4</v>
      </c>
      <c r="G235" s="44">
        <v>0.05</v>
      </c>
      <c r="H235" s="45"/>
      <c r="I235" s="43">
        <f t="shared" si="150"/>
        <v>2.0605820481930134E-3</v>
      </c>
      <c r="J235" s="43">
        <v>0.65500000000000003</v>
      </c>
      <c r="K235" s="43">
        <f t="shared" si="151"/>
        <v>3.5135866595801452E-3</v>
      </c>
      <c r="L235" s="43">
        <v>1.058581</v>
      </c>
      <c r="M235" s="49" t="s">
        <v>193</v>
      </c>
      <c r="N235" s="47">
        <v>423003</v>
      </c>
      <c r="O235" s="48"/>
    </row>
    <row r="236" spans="2:15" ht="30" customHeight="1">
      <c r="B236" s="43">
        <f t="shared" si="147"/>
        <v>1.1134120244074437E-2</v>
      </c>
      <c r="C236" s="43">
        <v>4.5380070000000003</v>
      </c>
      <c r="D236" s="43">
        <f t="shared" si="148"/>
        <v>9.267370821399579E-3</v>
      </c>
      <c r="E236" s="43">
        <v>4.1263120000000004</v>
      </c>
      <c r="F236" s="44">
        <f t="shared" si="149"/>
        <v>1.0785472527989578E-2</v>
      </c>
      <c r="G236" s="44">
        <v>3.7520199999999999</v>
      </c>
      <c r="H236" s="45"/>
      <c r="I236" s="43">
        <f t="shared" si="150"/>
        <v>1.3431512413260661E-2</v>
      </c>
      <c r="J236" s="43">
        <v>4.2694929999999998</v>
      </c>
      <c r="K236" s="43">
        <f t="shared" si="151"/>
        <v>3.9592542597724295E-2</v>
      </c>
      <c r="L236" s="43">
        <v>11.928527000000001</v>
      </c>
      <c r="M236" s="49" t="s">
        <v>194</v>
      </c>
      <c r="N236" s="47">
        <v>423004</v>
      </c>
      <c r="O236" s="48"/>
    </row>
    <row r="237" spans="2:15" ht="30" customHeight="1">
      <c r="B237" s="43">
        <f t="shared" si="147"/>
        <v>0</v>
      </c>
      <c r="C237" s="43">
        <v>0</v>
      </c>
      <c r="D237" s="43">
        <f t="shared" si="148"/>
        <v>0</v>
      </c>
      <c r="E237" s="43">
        <v>0</v>
      </c>
      <c r="F237" s="44">
        <f t="shared" si="149"/>
        <v>0</v>
      </c>
      <c r="G237" s="44">
        <v>0</v>
      </c>
      <c r="H237" s="45"/>
      <c r="I237" s="43">
        <f t="shared" si="150"/>
        <v>2.8286308171293129E-2</v>
      </c>
      <c r="J237" s="43">
        <v>8.9914070000000006</v>
      </c>
      <c r="K237" s="43">
        <f t="shared" si="151"/>
        <v>2.4521663836568519E-3</v>
      </c>
      <c r="L237" s="43">
        <v>0.73879399999999995</v>
      </c>
      <c r="M237" s="49" t="s">
        <v>195</v>
      </c>
      <c r="N237" s="47">
        <v>423005</v>
      </c>
      <c r="O237" s="48"/>
    </row>
    <row r="238" spans="2:15" ht="30" customHeight="1">
      <c r="B238" s="43">
        <f t="shared" si="147"/>
        <v>3.2538822466887017E-2</v>
      </c>
      <c r="C238" s="43">
        <v>13.262062999999999</v>
      </c>
      <c r="D238" s="43">
        <f t="shared" si="148"/>
        <v>2.7197092786555951E-2</v>
      </c>
      <c r="E238" s="43">
        <v>12.10955</v>
      </c>
      <c r="F238" s="44">
        <f t="shared" si="149"/>
        <v>3.1693416389872463E-2</v>
      </c>
      <c r="G238" s="44">
        <v>11.025416999999999</v>
      </c>
      <c r="H238" s="45"/>
      <c r="I238" s="43">
        <f t="shared" si="150"/>
        <v>2.2951017672843865E-2</v>
      </c>
      <c r="J238" s="43">
        <v>7.295471</v>
      </c>
      <c r="K238" s="43">
        <f t="shared" si="151"/>
        <v>0.15304683506002706</v>
      </c>
      <c r="L238" s="43">
        <v>46.110281999999998</v>
      </c>
      <c r="M238" s="49" t="s">
        <v>196</v>
      </c>
      <c r="N238" s="47">
        <v>423006</v>
      </c>
      <c r="O238" s="48"/>
    </row>
    <row r="239" spans="2:15" ht="30" customHeight="1">
      <c r="B239" s="43">
        <f t="shared" si="147"/>
        <v>0.19530765449609408</v>
      </c>
      <c r="C239" s="43">
        <v>79.602832000000006</v>
      </c>
      <c r="D239" s="43">
        <f t="shared" si="148"/>
        <v>0.21868783759756519</v>
      </c>
      <c r="E239" s="43">
        <v>97.371116999999998</v>
      </c>
      <c r="F239" s="44">
        <f t="shared" si="149"/>
        <v>0.30159039035785762</v>
      </c>
      <c r="G239" s="44">
        <v>104.916421</v>
      </c>
      <c r="H239" s="45"/>
      <c r="I239" s="43">
        <f t="shared" si="150"/>
        <v>0.1002495187933439</v>
      </c>
      <c r="J239" s="43">
        <v>31.86645</v>
      </c>
      <c r="K239" s="43">
        <f t="shared" si="151"/>
        <v>0.11036485636431506</v>
      </c>
      <c r="L239" s="43">
        <v>33.250962999999999</v>
      </c>
      <c r="M239" s="49" t="s">
        <v>197</v>
      </c>
      <c r="N239" s="47">
        <v>423007</v>
      </c>
      <c r="O239" s="48"/>
    </row>
    <row r="240" spans="2:15" ht="30" customHeight="1">
      <c r="B240" s="43">
        <f t="shared" si="147"/>
        <v>0.21432166261932858</v>
      </c>
      <c r="C240" s="43">
        <v>87.352497</v>
      </c>
      <c r="D240" s="43">
        <f t="shared" si="148"/>
        <v>0.24635128240666299</v>
      </c>
      <c r="E240" s="43">
        <v>109.688311</v>
      </c>
      <c r="F240" s="44">
        <f t="shared" si="149"/>
        <v>0.33607602479416643</v>
      </c>
      <c r="G240" s="44">
        <v>116.91318699999999</v>
      </c>
      <c r="H240" s="45"/>
      <c r="I240" s="43">
        <f t="shared" si="150"/>
        <v>0.2293616952757507</v>
      </c>
      <c r="J240" s="43">
        <v>72.907511999999997</v>
      </c>
      <c r="K240" s="43">
        <f t="shared" si="151"/>
        <v>0.4823661646600067</v>
      </c>
      <c r="L240" s="43">
        <v>145.32832300000001</v>
      </c>
      <c r="M240" s="49" t="s">
        <v>198</v>
      </c>
      <c r="N240" s="47">
        <v>423008</v>
      </c>
      <c r="O240" s="48"/>
    </row>
    <row r="241" spans="1:20" ht="30" customHeight="1">
      <c r="B241" s="43">
        <f t="shared" si="147"/>
        <v>6.3276229004930573E-2</v>
      </c>
      <c r="C241" s="43">
        <v>25.789911</v>
      </c>
      <c r="D241" s="43">
        <f t="shared" si="148"/>
        <v>4.8190161174754546E-2</v>
      </c>
      <c r="E241" s="43">
        <v>21.456748000000001</v>
      </c>
      <c r="F241" s="44">
        <f t="shared" si="149"/>
        <v>3.9442866449543895E-2</v>
      </c>
      <c r="G241" s="44">
        <v>13.721273999999999</v>
      </c>
      <c r="H241" s="45"/>
      <c r="I241" s="43">
        <f t="shared" si="150"/>
        <v>2.5468687154154745E-2</v>
      </c>
      <c r="J241" s="43">
        <v>8.0957659999999994</v>
      </c>
      <c r="K241" s="43">
        <f t="shared" si="151"/>
        <v>5.8045729089819205E-2</v>
      </c>
      <c r="L241" s="43">
        <v>17.488143000000001</v>
      </c>
      <c r="M241" s="49" t="s">
        <v>199</v>
      </c>
      <c r="N241" s="47">
        <v>423999</v>
      </c>
      <c r="O241" s="48"/>
    </row>
    <row r="242" spans="1:20" ht="30" customHeight="1">
      <c r="B242" s="43">
        <f t="shared" si="147"/>
        <v>5.0202726132189429E-2</v>
      </c>
      <c r="C242" s="43">
        <v>20.461456999999999</v>
      </c>
      <c r="D242" s="43">
        <f t="shared" si="148"/>
        <v>4.7237888419896387E-2</v>
      </c>
      <c r="E242" s="43">
        <v>21.032747000000001</v>
      </c>
      <c r="F242" s="44">
        <f t="shared" si="149"/>
        <v>6.8355979917000792E-2</v>
      </c>
      <c r="G242" s="44">
        <v>23.779487</v>
      </c>
      <c r="H242" s="45"/>
      <c r="I242" s="43">
        <f t="shared" si="150"/>
        <v>3.58323892844317E-2</v>
      </c>
      <c r="J242" s="43">
        <v>11.390090000000001</v>
      </c>
      <c r="K242" s="43">
        <f t="shared" si="151"/>
        <v>0.12384856185863094</v>
      </c>
      <c r="L242" s="43">
        <v>37.313363000000003</v>
      </c>
      <c r="M242" s="49" t="s">
        <v>200</v>
      </c>
      <c r="N242" s="47">
        <v>424001</v>
      </c>
      <c r="O242" s="48"/>
    </row>
    <row r="243" spans="1:20" ht="30" customHeight="1">
      <c r="B243" s="43">
        <f t="shared" si="147"/>
        <v>3.1533818772997435E-2</v>
      </c>
      <c r="C243" s="43">
        <v>12.852447</v>
      </c>
      <c r="D243" s="43">
        <f t="shared" si="148"/>
        <v>6.5923277460472607E-2</v>
      </c>
      <c r="E243" s="43">
        <v>29.352447000000002</v>
      </c>
      <c r="F243" s="44">
        <f t="shared" si="149"/>
        <v>5.2324018133383651E-2</v>
      </c>
      <c r="G243" s="44">
        <v>18.202332999999999</v>
      </c>
      <c r="H243" s="45"/>
      <c r="I243" s="43">
        <f t="shared" si="150"/>
        <v>3.2834701709622369E-2</v>
      </c>
      <c r="J243" s="43">
        <v>10.437211</v>
      </c>
      <c r="K243" s="43">
        <f t="shared" si="151"/>
        <v>1.4637959011419378E-2</v>
      </c>
      <c r="L243" s="43">
        <v>4.4101559999999997</v>
      </c>
      <c r="M243" s="49" t="s">
        <v>201</v>
      </c>
      <c r="N243" s="47">
        <v>424002</v>
      </c>
      <c r="O243" s="48"/>
    </row>
    <row r="244" spans="1:20" ht="30" customHeight="1">
      <c r="B244" s="43">
        <f t="shared" si="147"/>
        <v>1.4927966497147239E-3</v>
      </c>
      <c r="C244" s="43">
        <v>0.608429</v>
      </c>
      <c r="D244" s="43">
        <f t="shared" si="148"/>
        <v>1.3569854752354222E-3</v>
      </c>
      <c r="E244" s="43">
        <v>0.60419999999999996</v>
      </c>
      <c r="F244" s="44">
        <f t="shared" si="149"/>
        <v>1.7247465410082426E-3</v>
      </c>
      <c r="G244" s="44">
        <v>0.6</v>
      </c>
      <c r="H244" s="45"/>
      <c r="I244" s="43">
        <f t="shared" si="150"/>
        <v>0</v>
      </c>
      <c r="J244" s="43">
        <v>0</v>
      </c>
      <c r="K244" s="43">
        <f t="shared" si="151"/>
        <v>0</v>
      </c>
      <c r="L244" s="43">
        <v>0</v>
      </c>
      <c r="M244" s="49" t="s">
        <v>202</v>
      </c>
      <c r="N244" s="47">
        <v>424003</v>
      </c>
      <c r="O244" s="48"/>
      <c r="T244" s="1"/>
    </row>
    <row r="245" spans="1:20" ht="30" customHeight="1">
      <c r="B245" s="43">
        <f t="shared" si="147"/>
        <v>9.8141058346313138E-4</v>
      </c>
      <c r="C245" s="43">
        <v>0.4</v>
      </c>
      <c r="D245" s="43">
        <f t="shared" si="148"/>
        <v>8.9836840465767778E-4</v>
      </c>
      <c r="E245" s="43">
        <v>0.4</v>
      </c>
      <c r="F245" s="44">
        <f t="shared" si="149"/>
        <v>0</v>
      </c>
      <c r="G245" s="44">
        <v>0</v>
      </c>
      <c r="H245" s="45"/>
      <c r="I245" s="43">
        <f t="shared" si="150"/>
        <v>7.0783352800523362E-6</v>
      </c>
      <c r="J245" s="43">
        <v>2.2499999999999998E-3</v>
      </c>
      <c r="K245" s="43">
        <f t="shared" si="151"/>
        <v>5.1967463578866989E-3</v>
      </c>
      <c r="L245" s="43">
        <v>1.5656870000000001</v>
      </c>
      <c r="M245" s="49" t="s">
        <v>203</v>
      </c>
      <c r="N245" s="47">
        <v>451012</v>
      </c>
      <c r="O245" s="48"/>
    </row>
    <row r="246" spans="1:20" ht="11.25" customHeight="1" thickBot="1">
      <c r="B246" s="64"/>
      <c r="C246" s="64"/>
      <c r="D246" s="64"/>
      <c r="E246" s="64"/>
      <c r="F246" s="65"/>
      <c r="G246" s="65"/>
      <c r="H246" s="39"/>
      <c r="I246" s="64"/>
      <c r="J246" s="64"/>
      <c r="K246" s="64"/>
      <c r="L246" s="64"/>
      <c r="M246" s="5"/>
      <c r="N246" s="40"/>
      <c r="O246" s="51"/>
    </row>
    <row r="247" spans="1:20" ht="30" customHeight="1" thickBot="1">
      <c r="B247" s="27">
        <f t="shared" ref="B247:G247" si="152">SUM(B248:B252)</f>
        <v>1.3095066745039432</v>
      </c>
      <c r="C247" s="27">
        <f t="shared" si="152"/>
        <v>533.72429299999999</v>
      </c>
      <c r="D247" s="27">
        <f t="shared" si="152"/>
        <v>1.3889321137599058</v>
      </c>
      <c r="E247" s="27">
        <f t="shared" si="152"/>
        <v>618.42429300000003</v>
      </c>
      <c r="F247" s="28">
        <f t="shared" si="152"/>
        <v>3.9694538676467581</v>
      </c>
      <c r="G247" s="28">
        <f t="shared" si="152"/>
        <v>1380.882503</v>
      </c>
      <c r="H247" s="10"/>
      <c r="I247" s="27">
        <f t="shared" ref="I247:K247" si="153">SUM(I248:I252)</f>
        <v>6.7806906838000458</v>
      </c>
      <c r="J247" s="27">
        <f t="shared" si="153"/>
        <v>2155.3873100000001</v>
      </c>
      <c r="K247" s="27">
        <f t="shared" si="153"/>
        <v>5.2524461930629576</v>
      </c>
      <c r="L247" s="27">
        <f>SUM(L248:L252)</f>
        <v>1582.4683670000002</v>
      </c>
      <c r="M247" s="29" t="s">
        <v>27</v>
      </c>
      <c r="N247" s="57">
        <v>440</v>
      </c>
      <c r="O247" s="31"/>
    </row>
    <row r="248" spans="1:20" ht="30" customHeight="1">
      <c r="B248" s="67">
        <f>+C248/$C$11*100</f>
        <v>0</v>
      </c>
      <c r="C248" s="67">
        <v>0</v>
      </c>
      <c r="D248" s="67">
        <f>+E248/$E$11*100</f>
        <v>0</v>
      </c>
      <c r="E248" s="67">
        <v>0</v>
      </c>
      <c r="F248" s="68">
        <f>+G248/$G$11*100</f>
        <v>0</v>
      </c>
      <c r="G248" s="68">
        <v>0</v>
      </c>
      <c r="H248" s="69"/>
      <c r="I248" s="67">
        <f>+J248/$J$11*100</f>
        <v>0</v>
      </c>
      <c r="J248" s="67">
        <v>0</v>
      </c>
      <c r="K248" s="67">
        <f>+L248/$L$11*100</f>
        <v>0.22045209921751735</v>
      </c>
      <c r="L248" s="67">
        <v>66.418285999999995</v>
      </c>
      <c r="M248" s="70" t="s">
        <v>204</v>
      </c>
      <c r="N248" s="71">
        <v>441001</v>
      </c>
      <c r="O248" s="72"/>
    </row>
    <row r="249" spans="1:20" ht="48.75" customHeight="1">
      <c r="A249" s="75"/>
      <c r="B249" s="15">
        <f>+C249/$C$11*100</f>
        <v>1.2561897510294673</v>
      </c>
      <c r="C249" s="15">
        <v>511.993562</v>
      </c>
      <c r="D249" s="15">
        <f>+E249/$E$11*100</f>
        <v>1.3401266084086179</v>
      </c>
      <c r="E249" s="15">
        <v>596.69356200000004</v>
      </c>
      <c r="F249" s="16">
        <f>+G249/$G$11*100</f>
        <v>3.908316975353491</v>
      </c>
      <c r="G249" s="16">
        <v>1359.614372</v>
      </c>
      <c r="H249" s="69"/>
      <c r="I249" s="15">
        <f>+J249/$J$11*100</f>
        <v>6.1789602942765658</v>
      </c>
      <c r="J249" s="15">
        <v>1964.114458</v>
      </c>
      <c r="K249" s="15">
        <f>+L249/$L$11*100</f>
        <v>5.0023241166537842</v>
      </c>
      <c r="L249" s="15">
        <v>1507.111046</v>
      </c>
      <c r="M249" s="76" t="s">
        <v>205</v>
      </c>
      <c r="N249" s="73">
        <v>441002</v>
      </c>
      <c r="O249" s="74"/>
    </row>
    <row r="250" spans="1:20" ht="30" customHeight="1">
      <c r="A250" s="75"/>
      <c r="B250" s="15">
        <f>+C250/$C$11*100</f>
        <v>0</v>
      </c>
      <c r="C250" s="15">
        <v>0</v>
      </c>
      <c r="D250" s="15">
        <f>+E250/$E$11*100</f>
        <v>0</v>
      </c>
      <c r="E250" s="15">
        <v>0</v>
      </c>
      <c r="F250" s="16">
        <f>+G250/$G$11*100</f>
        <v>0</v>
      </c>
      <c r="G250" s="16">
        <v>0</v>
      </c>
      <c r="H250" s="69"/>
      <c r="I250" s="15">
        <f>+J250/$J$11*100</f>
        <v>0</v>
      </c>
      <c r="J250" s="15">
        <v>0</v>
      </c>
      <c r="K250" s="15">
        <f>+L250/$L$11*100</f>
        <v>0</v>
      </c>
      <c r="L250" s="15">
        <v>0</v>
      </c>
      <c r="M250" s="18" t="s">
        <v>206</v>
      </c>
      <c r="N250" s="73">
        <v>441003</v>
      </c>
      <c r="O250" s="74"/>
    </row>
    <row r="251" spans="1:20" ht="48.75" customHeight="1">
      <c r="A251" s="77"/>
      <c r="B251" s="43">
        <f>+C251/$C$11*100</f>
        <v>5.3316923474475891E-2</v>
      </c>
      <c r="C251" s="43">
        <v>21.730730999999999</v>
      </c>
      <c r="D251" s="43">
        <f>+E251/$E$11*100</f>
        <v>4.8805505351287845E-2</v>
      </c>
      <c r="E251" s="43">
        <v>21.730730999999999</v>
      </c>
      <c r="F251" s="44">
        <f>+G251/$G$11*100</f>
        <v>6.1136892293266965E-2</v>
      </c>
      <c r="G251" s="44">
        <v>21.268131</v>
      </c>
      <c r="H251" s="45"/>
      <c r="I251" s="43">
        <f>+J251/$J$11*100</f>
        <v>6.6922835030636396E-2</v>
      </c>
      <c r="J251" s="43">
        <v>21.272852</v>
      </c>
      <c r="K251" s="43">
        <f>+L251/$L$11*100</f>
        <v>2.9669977191655632E-2</v>
      </c>
      <c r="L251" s="43">
        <v>8.9390350000000005</v>
      </c>
      <c r="M251" s="46" t="s">
        <v>207</v>
      </c>
      <c r="N251" s="47">
        <v>442001</v>
      </c>
      <c r="O251" s="48"/>
    </row>
    <row r="252" spans="1:20" ht="30" customHeight="1">
      <c r="A252" s="75"/>
      <c r="B252" s="15">
        <f>+C252/$C$11*100</f>
        <v>0</v>
      </c>
      <c r="C252" s="15">
        <v>0</v>
      </c>
      <c r="D252" s="15">
        <f>+E252/$E$11*100</f>
        <v>0</v>
      </c>
      <c r="E252" s="15">
        <v>0</v>
      </c>
      <c r="F252" s="16">
        <f>+G252/$G$11*100</f>
        <v>0</v>
      </c>
      <c r="G252" s="16">
        <v>0</v>
      </c>
      <c r="H252" s="69"/>
      <c r="I252" s="15">
        <f>+J252/$J$11*100</f>
        <v>0.53480755449284323</v>
      </c>
      <c r="J252" s="15">
        <v>170</v>
      </c>
      <c r="K252" s="15">
        <f>+L252/$L$11*100</f>
        <v>0</v>
      </c>
      <c r="L252" s="15">
        <v>0</v>
      </c>
      <c r="M252" s="18" t="s">
        <v>208</v>
      </c>
      <c r="N252" s="73">
        <v>442002</v>
      </c>
      <c r="O252" s="74"/>
    </row>
    <row r="253" spans="1:20" ht="11.25" customHeight="1" thickBot="1">
      <c r="B253" s="78"/>
      <c r="C253" s="78"/>
      <c r="D253" s="78"/>
      <c r="E253" s="78"/>
      <c r="F253" s="79"/>
      <c r="G253" s="79"/>
      <c r="H253" s="39"/>
      <c r="I253" s="78"/>
      <c r="J253" s="78"/>
      <c r="K253" s="78"/>
      <c r="L253" s="78"/>
      <c r="M253" s="5"/>
      <c r="N253" s="40"/>
      <c r="O253" s="51"/>
    </row>
    <row r="254" spans="1:20" ht="30" customHeight="1" thickBot="1">
      <c r="B254" s="27">
        <f t="shared" ref="B254:G254" si="154">SUM(B255:B261)</f>
        <v>6.3156543530750788</v>
      </c>
      <c r="C254" s="27">
        <f t="shared" si="154"/>
        <v>2574.1129999999998</v>
      </c>
      <c r="D254" s="27">
        <f t="shared" si="154"/>
        <v>14.279101066058056</v>
      </c>
      <c r="E254" s="27">
        <f t="shared" si="154"/>
        <v>6357.7930799999995</v>
      </c>
      <c r="F254" s="28">
        <f t="shared" si="154"/>
        <v>4.2253961846871588</v>
      </c>
      <c r="G254" s="28">
        <f t="shared" si="154"/>
        <v>1469.9189999999999</v>
      </c>
      <c r="H254" s="10"/>
      <c r="I254" s="27">
        <f>SUM(I255:I261)</f>
        <v>3.5807158762811193</v>
      </c>
      <c r="J254" s="27">
        <f>SUM(J255:J261)</f>
        <v>1138.2069939999999</v>
      </c>
      <c r="K254" s="27">
        <f>SUM(K255:K261)</f>
        <v>3.7325393670292497</v>
      </c>
      <c r="L254" s="27">
        <f>SUM(L255:L261)</f>
        <v>1124.547546</v>
      </c>
      <c r="M254" s="29" t="s">
        <v>28</v>
      </c>
      <c r="N254" s="57">
        <v>720</v>
      </c>
      <c r="O254" s="31"/>
    </row>
    <row r="255" spans="1:20" ht="30" customHeight="1">
      <c r="B255" s="43">
        <f t="shared" ref="B255:B261" si="155">+C255/$C$11*100</f>
        <v>0.84155957531963521</v>
      </c>
      <c r="C255" s="43">
        <v>343</v>
      </c>
      <c r="D255" s="43">
        <f t="shared" ref="D255:D261" si="156">+E255/$E$11*100</f>
        <v>0.77035090699395858</v>
      </c>
      <c r="E255" s="43">
        <v>343</v>
      </c>
      <c r="F255" s="44">
        <f t="shared" ref="F255:F261" si="157">+G255/$G$11*100</f>
        <v>0.98598010594304553</v>
      </c>
      <c r="G255" s="44">
        <v>343</v>
      </c>
      <c r="H255" s="45"/>
      <c r="I255" s="43">
        <f t="shared" ref="I255:I261" si="158">+J255/$J$11*100</f>
        <v>0</v>
      </c>
      <c r="J255" s="43">
        <v>0</v>
      </c>
      <c r="K255" s="43">
        <f t="shared" ref="K255:K261" si="159">+L255/$L$11*100</f>
        <v>0</v>
      </c>
      <c r="L255" s="43">
        <v>0</v>
      </c>
      <c r="M255" s="49" t="s">
        <v>209</v>
      </c>
      <c r="N255" s="47">
        <v>721999</v>
      </c>
      <c r="O255" s="48"/>
    </row>
    <row r="256" spans="1:20" ht="30" customHeight="1">
      <c r="B256" s="43">
        <f t="shared" si="155"/>
        <v>1.4430170513950151</v>
      </c>
      <c r="C256" s="43">
        <v>588.14</v>
      </c>
      <c r="D256" s="43">
        <f t="shared" si="156"/>
        <v>1.3127522405847707</v>
      </c>
      <c r="E256" s="43">
        <v>584.50508000000002</v>
      </c>
      <c r="F256" s="44">
        <f t="shared" si="157"/>
        <v>0.22942003572977979</v>
      </c>
      <c r="G256" s="44">
        <v>79.81</v>
      </c>
      <c r="H256" s="45"/>
      <c r="I256" s="43">
        <f t="shared" si="158"/>
        <v>0.47581511642993074</v>
      </c>
      <c r="J256" s="43">
        <v>151.24799400000001</v>
      </c>
      <c r="K256" s="43">
        <f t="shared" si="159"/>
        <v>0.2734582900596883</v>
      </c>
      <c r="L256" s="43">
        <v>82.388105999999993</v>
      </c>
      <c r="M256" s="49" t="s">
        <v>210</v>
      </c>
      <c r="N256" s="47">
        <v>723002</v>
      </c>
      <c r="O256" s="48"/>
    </row>
    <row r="257" spans="2:15" ht="30" customHeight="1">
      <c r="B257" s="43">
        <f t="shared" si="155"/>
        <v>0.16703608130542497</v>
      </c>
      <c r="C257" s="43">
        <v>68.08</v>
      </c>
      <c r="D257" s="43">
        <f t="shared" si="156"/>
        <v>0.15961760629755287</v>
      </c>
      <c r="E257" s="43">
        <v>71.069999999999993</v>
      </c>
      <c r="F257" s="44">
        <f t="shared" si="157"/>
        <v>0.17954611491895808</v>
      </c>
      <c r="G257" s="44">
        <v>62.46</v>
      </c>
      <c r="H257" s="45"/>
      <c r="I257" s="43">
        <f t="shared" si="158"/>
        <v>0.17459893690795764</v>
      </c>
      <c r="J257" s="43">
        <v>55.5</v>
      </c>
      <c r="K257" s="43">
        <f t="shared" si="159"/>
        <v>0.18143704848458853</v>
      </c>
      <c r="L257" s="43">
        <v>54.663747000000001</v>
      </c>
      <c r="M257" s="49" t="s">
        <v>211</v>
      </c>
      <c r="N257" s="47">
        <v>723003</v>
      </c>
      <c r="O257" s="48"/>
    </row>
    <row r="258" spans="2:15" ht="30" customHeight="1">
      <c r="B258" s="43">
        <f t="shared" si="155"/>
        <v>1.0236872978722644</v>
      </c>
      <c r="C258" s="43">
        <v>417.23099999999999</v>
      </c>
      <c r="D258" s="43">
        <f t="shared" si="156"/>
        <v>0.83725913985185085</v>
      </c>
      <c r="E258" s="43">
        <v>372.791</v>
      </c>
      <c r="F258" s="44">
        <f t="shared" si="157"/>
        <v>1.0710359816128672</v>
      </c>
      <c r="G258" s="44">
        <v>372.589</v>
      </c>
      <c r="H258" s="45"/>
      <c r="I258" s="43">
        <f t="shared" si="158"/>
        <v>0.65832563766340124</v>
      </c>
      <c r="J258" s="43">
        <v>209.26285999999999</v>
      </c>
      <c r="K258" s="43">
        <f t="shared" si="159"/>
        <v>1.1248186285030224</v>
      </c>
      <c r="L258" s="43">
        <v>338.88779299999999</v>
      </c>
      <c r="M258" s="49" t="s">
        <v>212</v>
      </c>
      <c r="N258" s="47">
        <v>725001</v>
      </c>
      <c r="O258" s="48"/>
    </row>
    <row r="259" spans="2:15" ht="30" customHeight="1">
      <c r="B259" s="43">
        <f t="shared" si="155"/>
        <v>1.0179877559088022</v>
      </c>
      <c r="C259" s="43">
        <v>414.90800000000002</v>
      </c>
      <c r="D259" s="43">
        <f t="shared" si="156"/>
        <v>0.8785436598878944</v>
      </c>
      <c r="E259" s="43">
        <v>391.173</v>
      </c>
      <c r="F259" s="44">
        <f t="shared" si="157"/>
        <v>0.52230786959109454</v>
      </c>
      <c r="G259" s="44">
        <v>181.69900000000001</v>
      </c>
      <c r="H259" s="45"/>
      <c r="I259" s="43">
        <f t="shared" si="158"/>
        <v>1.066475914477885</v>
      </c>
      <c r="J259" s="43">
        <v>339.00214</v>
      </c>
      <c r="K259" s="43">
        <f t="shared" si="159"/>
        <v>1.1470391073451436</v>
      </c>
      <c r="L259" s="43">
        <v>345.582427</v>
      </c>
      <c r="M259" s="49" t="s">
        <v>213</v>
      </c>
      <c r="N259" s="47">
        <v>725002</v>
      </c>
      <c r="O259" s="48"/>
    </row>
    <row r="260" spans="2:15" ht="30" customHeight="1">
      <c r="B260" s="43">
        <f t="shared" si="155"/>
        <v>0</v>
      </c>
      <c r="C260" s="43">
        <v>0</v>
      </c>
      <c r="D260" s="43">
        <f t="shared" si="156"/>
        <v>0</v>
      </c>
      <c r="E260" s="43">
        <v>0</v>
      </c>
      <c r="F260" s="44">
        <f t="shared" si="157"/>
        <v>0</v>
      </c>
      <c r="G260" s="44">
        <v>0</v>
      </c>
      <c r="H260" s="45"/>
      <c r="I260" s="43">
        <f t="shared" si="158"/>
        <v>4.7978529491590302E-2</v>
      </c>
      <c r="J260" s="43">
        <v>15.250999999999999</v>
      </c>
      <c r="K260" s="43">
        <f t="shared" si="159"/>
        <v>0.29942797853533037</v>
      </c>
      <c r="L260" s="43">
        <v>90.212310000000002</v>
      </c>
      <c r="M260" s="49" t="s">
        <v>214</v>
      </c>
      <c r="N260" s="47">
        <v>725003</v>
      </c>
      <c r="O260" s="48"/>
    </row>
    <row r="261" spans="2:15" ht="30" customHeight="1">
      <c r="B261" s="43">
        <f t="shared" si="155"/>
        <v>1.8223665912739366</v>
      </c>
      <c r="C261" s="43">
        <v>742.75400000000002</v>
      </c>
      <c r="D261" s="43">
        <f t="shared" si="156"/>
        <v>10.320577512442028</v>
      </c>
      <c r="E261" s="43">
        <v>4595.2539999999999</v>
      </c>
      <c r="F261" s="44">
        <f t="shared" si="157"/>
        <v>1.2371060768914139</v>
      </c>
      <c r="G261" s="44">
        <v>430.36099999999999</v>
      </c>
      <c r="H261" s="45"/>
      <c r="I261" s="43">
        <f t="shared" si="158"/>
        <v>1.1575217413103542</v>
      </c>
      <c r="J261" s="43">
        <v>367.94299999999998</v>
      </c>
      <c r="K261" s="43">
        <f t="shared" si="159"/>
        <v>0.70635831410147654</v>
      </c>
      <c r="L261" s="43">
        <v>212.813163</v>
      </c>
      <c r="M261" s="49" t="s">
        <v>215</v>
      </c>
      <c r="N261" s="47">
        <v>725004</v>
      </c>
      <c r="O261" s="48"/>
    </row>
    <row r="262" spans="2:15" ht="11.25" customHeight="1" thickBot="1">
      <c r="B262" s="78"/>
      <c r="C262" s="78"/>
      <c r="D262" s="78"/>
      <c r="E262" s="78"/>
      <c r="F262" s="79"/>
      <c r="G262" s="79"/>
      <c r="H262" s="39"/>
      <c r="I262" s="78"/>
      <c r="J262" s="78"/>
      <c r="K262" s="78"/>
      <c r="L262" s="78"/>
      <c r="M262" s="5"/>
      <c r="N262" s="40"/>
      <c r="O262" s="51"/>
    </row>
    <row r="263" spans="2:15" ht="30" customHeight="1" thickBot="1">
      <c r="B263" s="27">
        <f t="shared" ref="B263:G263" si="160">SUM(B264:B266)</f>
        <v>0.12267632293289142</v>
      </c>
      <c r="C263" s="27">
        <f t="shared" si="160"/>
        <v>50</v>
      </c>
      <c r="D263" s="27">
        <f t="shared" si="160"/>
        <v>0.11229605058220972</v>
      </c>
      <c r="E263" s="27">
        <f t="shared" si="160"/>
        <v>50</v>
      </c>
      <c r="F263" s="28">
        <f t="shared" si="160"/>
        <v>0.14372887841735357</v>
      </c>
      <c r="G263" s="28">
        <f t="shared" si="160"/>
        <v>50</v>
      </c>
      <c r="H263" s="10"/>
      <c r="I263" s="27">
        <f>SUM(I264:I266)</f>
        <v>4.7409116742394977</v>
      </c>
      <c r="J263" s="27">
        <f>SUM(J264:J266)</f>
        <v>1507</v>
      </c>
      <c r="K263" s="27">
        <f>SUM(K264:K266)</f>
        <v>4.3984214984445753</v>
      </c>
      <c r="L263" s="27">
        <f>SUM(L264:L266)</f>
        <v>1325.1659569999999</v>
      </c>
      <c r="M263" s="29" t="s">
        <v>29</v>
      </c>
      <c r="N263" s="57">
        <v>730</v>
      </c>
      <c r="O263" s="31"/>
    </row>
    <row r="264" spans="2:15" ht="30" customHeight="1">
      <c r="B264" s="67">
        <f>+C264/$C$11*100</f>
        <v>0</v>
      </c>
      <c r="C264" s="67">
        <v>0</v>
      </c>
      <c r="D264" s="67">
        <f>+E264/$E$11*100</f>
        <v>0</v>
      </c>
      <c r="E264" s="67">
        <v>0</v>
      </c>
      <c r="F264" s="68">
        <f>+G264/$G$11*100</f>
        <v>0</v>
      </c>
      <c r="G264" s="68">
        <v>0</v>
      </c>
      <c r="H264" s="69"/>
      <c r="I264" s="67">
        <f>+J264/$J$11*100</f>
        <v>1.2583707164537488</v>
      </c>
      <c r="J264" s="67">
        <v>400</v>
      </c>
      <c r="K264" s="67">
        <f>+L264/$L$11*100</f>
        <v>3.3373735976983712</v>
      </c>
      <c r="L264" s="67">
        <v>1005.491147</v>
      </c>
      <c r="M264" s="70" t="s">
        <v>216</v>
      </c>
      <c r="N264" s="71">
        <v>731001</v>
      </c>
      <c r="O264" s="72"/>
    </row>
    <row r="265" spans="2:15" ht="30" customHeight="1">
      <c r="B265" s="15">
        <f>+C265/$C$11*100</f>
        <v>0.12267632293289142</v>
      </c>
      <c r="C265" s="15">
        <v>50</v>
      </c>
      <c r="D265" s="15">
        <f>+E265/$E$11*100</f>
        <v>0.11229605058220972</v>
      </c>
      <c r="E265" s="15">
        <v>50</v>
      </c>
      <c r="F265" s="16">
        <f>+G265/$G$11*100</f>
        <v>0.14372887841735357</v>
      </c>
      <c r="G265" s="16">
        <v>50</v>
      </c>
      <c r="H265" s="69"/>
      <c r="I265" s="15">
        <f>+J265/$J$11*100</f>
        <v>3.4825409577857491</v>
      </c>
      <c r="J265" s="15">
        <v>1107</v>
      </c>
      <c r="K265" s="15">
        <f>+L265/$L$11*100</f>
        <v>0</v>
      </c>
      <c r="L265" s="15">
        <v>0</v>
      </c>
      <c r="M265" s="18" t="s">
        <v>217</v>
      </c>
      <c r="N265" s="73">
        <v>731003</v>
      </c>
      <c r="O265" s="74"/>
    </row>
    <row r="266" spans="2:15" ht="30" customHeight="1">
      <c r="B266" s="43">
        <f>+C266/$C$11*100</f>
        <v>0</v>
      </c>
      <c r="C266" s="43">
        <v>0</v>
      </c>
      <c r="D266" s="43">
        <f>+E266/$E$11*100</f>
        <v>0</v>
      </c>
      <c r="E266" s="43">
        <v>0</v>
      </c>
      <c r="F266" s="44">
        <f>+G266/$G$11*100</f>
        <v>0</v>
      </c>
      <c r="G266" s="44">
        <v>0</v>
      </c>
      <c r="H266" s="45"/>
      <c r="I266" s="43">
        <f>+J266/$J$11*100</f>
        <v>0</v>
      </c>
      <c r="J266" s="43">
        <v>0</v>
      </c>
      <c r="K266" s="43">
        <f>+L266/$L$11*100</f>
        <v>1.0610479007462041</v>
      </c>
      <c r="L266" s="43">
        <v>319.67480999999998</v>
      </c>
      <c r="M266" s="49" t="s">
        <v>218</v>
      </c>
      <c r="N266" s="47">
        <v>731999</v>
      </c>
      <c r="O266" s="48"/>
    </row>
  </sheetData>
  <mergeCells count="8">
    <mergeCell ref="B6:C6"/>
    <mergeCell ref="D6:E6"/>
    <mergeCell ref="F6:G6"/>
    <mergeCell ref="I6:J6"/>
    <mergeCell ref="K6:L6"/>
    <mergeCell ref="B7:G7"/>
    <mergeCell ref="I7:J7"/>
    <mergeCell ref="K7:L7"/>
  </mergeCells>
  <printOptions horizontalCentered="1"/>
  <pageMargins left="0.82677165354330717" right="0.82677165354330717" top="0.9055118110236221" bottom="0.9055118110236221" header="0.31496062992125984" footer="0.31496062992125984"/>
  <pageSetup paperSize="9" scale="55" fitToHeight="0" orientation="portrait" r:id="rId1"/>
  <rowBreaks count="1" manualBreakCount="1">
    <brk id="140" min="1" max="14" man="1"/>
  </rowBreaks>
  <drawing r:id="rId2"/>
  <legacyDrawing r:id="rId3"/>
  <controls>
    <mc:AlternateContent xmlns:mc="http://schemas.openxmlformats.org/markup-compatibility/2006">
      <mc:Choice Requires="x14">
        <control shapeId="1025" r:id="rId4" name="FPMExcelClientSheetOptionstb1">
          <controlPr defaultSize="0" autoLin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152400</xdr:colOff>
                <xdr:row>0</xdr:row>
                <xdr:rowOff>0</xdr:rowOff>
              </to>
            </anchor>
          </controlPr>
        </control>
      </mc:Choice>
      <mc:Fallback>
        <control shapeId="1025" r:id="rId4" name="FPMExcelClientSheetOptionstb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ED63DD69-86F1-4579-8035-703F4604825F}"/>
</file>

<file path=customXml/itemProps2.xml><?xml version="1.0" encoding="utf-8"?>
<ds:datastoreItem xmlns:ds="http://schemas.openxmlformats.org/officeDocument/2006/customXml" ds:itemID="{0121399D-9D12-48CC-AC00-3180F25593B7}"/>
</file>

<file path=customXml/itemProps3.xml><?xml version="1.0" encoding="utf-8"?>
<ds:datastoreItem xmlns:ds="http://schemas.openxmlformats.org/officeDocument/2006/customXml" ds:itemID="{518BEAEC-9F2E-4075-A045-8116C47D4B2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2020-10-31T11:40:07Z</dcterms:created>
  <dcterms:modified xsi:type="dcterms:W3CDTF">2020-10-31T11:40:17Z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