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ieses/Desktop/Country examples/Maldives/Budget2021/"/>
    </mc:Choice>
  </mc:AlternateContent>
  <xr:revisionPtr revIDLastSave="0" documentId="13_ncr:1_{73175B6F-C4FB-8B4C-B10B-D6F93F8F5A99}" xr6:coauthVersionLast="47" xr6:coauthVersionMax="47" xr10:uidLastSave="{00000000-0000-0000-0000-000000000000}"/>
  <bookViews>
    <workbookView xWindow="0" yWindow="2840" windowWidth="28800" windowHeight="14020" xr2:uid="{C4BCB70A-BC72-4B63-A6E2-B123D071C012}"/>
  </bookViews>
  <sheets>
    <sheet name="Sheet1" sheetId="1" r:id="rId1"/>
  </sheets>
  <definedNames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Sheet1!$A$1:$L$60</definedName>
    <definedName name="_xlnm.Print_Titles" localSheetId="0">Sheet1!$4:$6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5" i="1" l="1"/>
  <c r="F55" i="1"/>
  <c r="D55" i="1"/>
  <c r="I55" i="1"/>
  <c r="K52" i="1"/>
  <c r="D52" i="1"/>
  <c r="F52" i="1"/>
  <c r="B52" i="1"/>
  <c r="F47" i="1"/>
  <c r="D47" i="1"/>
  <c r="B47" i="1"/>
  <c r="I47" i="1"/>
  <c r="K43" i="1"/>
  <c r="I43" i="1"/>
  <c r="F43" i="1"/>
  <c r="D43" i="1"/>
  <c r="K37" i="1"/>
  <c r="I37" i="1"/>
  <c r="F37" i="1"/>
  <c r="K31" i="1"/>
  <c r="I31" i="1"/>
  <c r="F31" i="1"/>
  <c r="D31" i="1"/>
  <c r="K25" i="1"/>
  <c r="I25" i="1"/>
  <c r="F25" i="1"/>
  <c r="K20" i="1"/>
  <c r="I20" i="1"/>
  <c r="F20" i="1"/>
  <c r="B20" i="1"/>
  <c r="F17" i="1"/>
  <c r="D17" i="1"/>
  <c r="B17" i="1"/>
  <c r="I17" i="1"/>
  <c r="K14" i="1"/>
  <c r="I14" i="1"/>
  <c r="B14" i="1"/>
  <c r="F10" i="1"/>
  <c r="D10" i="1"/>
  <c r="B10" i="1"/>
  <c r="I10" i="1"/>
  <c r="K10" i="1" l="1"/>
  <c r="D20" i="1"/>
  <c r="K47" i="1"/>
  <c r="B55" i="1"/>
  <c r="D14" i="1"/>
  <c r="K17" i="1"/>
  <c r="B25" i="1"/>
  <c r="B31" i="1"/>
  <c r="B37" i="1"/>
  <c r="B43" i="1"/>
  <c r="I52" i="1"/>
  <c r="I8" i="1" s="1"/>
  <c r="F14" i="1"/>
  <c r="F8" i="1" s="1"/>
  <c r="D25" i="1"/>
  <c r="D37" i="1"/>
  <c r="E23" i="1" l="1"/>
  <c r="E18" i="1"/>
  <c r="B8" i="1"/>
  <c r="A60" i="1" s="1"/>
  <c r="D8" i="1"/>
  <c r="C49" i="1" s="1"/>
  <c r="H58" i="1"/>
  <c r="H46" i="1"/>
  <c r="H40" i="1"/>
  <c r="H34" i="1"/>
  <c r="H28" i="1"/>
  <c r="H22" i="1"/>
  <c r="H16" i="1"/>
  <c r="H57" i="1"/>
  <c r="H41" i="1"/>
  <c r="H51" i="1"/>
  <c r="H49" i="1"/>
  <c r="H39" i="1"/>
  <c r="H54" i="1"/>
  <c r="H50" i="1"/>
  <c r="H60" i="1"/>
  <c r="H48" i="1"/>
  <c r="H32" i="1"/>
  <c r="H38" i="1"/>
  <c r="H19" i="1"/>
  <c r="H56" i="1"/>
  <c r="H13" i="1"/>
  <c r="H44" i="1"/>
  <c r="H36" i="1"/>
  <c r="H18" i="1"/>
  <c r="H59" i="1"/>
  <c r="H45" i="1"/>
  <c r="H24" i="1"/>
  <c r="H27" i="1"/>
  <c r="H42" i="1"/>
  <c r="H21" i="1"/>
  <c r="H23" i="1"/>
  <c r="H53" i="1"/>
  <c r="H52" i="1" s="1"/>
  <c r="H26" i="1"/>
  <c r="H35" i="1"/>
  <c r="H33" i="1"/>
  <c r="H15" i="1"/>
  <c r="H30" i="1"/>
  <c r="H29" i="1"/>
  <c r="H11" i="1"/>
  <c r="A49" i="1"/>
  <c r="A13" i="1"/>
  <c r="A39" i="1"/>
  <c r="A36" i="1"/>
  <c r="A18" i="1"/>
  <c r="A17" i="1" s="1"/>
  <c r="A42" i="1"/>
  <c r="A51" i="1"/>
  <c r="A58" i="1"/>
  <c r="A27" i="1"/>
  <c r="A33" i="1"/>
  <c r="A16" i="1"/>
  <c r="A21" i="1"/>
  <c r="A59" i="1"/>
  <c r="A32" i="1"/>
  <c r="A19" i="1"/>
  <c r="A48" i="1"/>
  <c r="A23" i="1"/>
  <c r="A41" i="1"/>
  <c r="A22" i="1"/>
  <c r="A40" i="1"/>
  <c r="A35" i="1"/>
  <c r="A38" i="1"/>
  <c r="A29" i="1"/>
  <c r="A50" i="1"/>
  <c r="A24" i="1"/>
  <c r="A28" i="1"/>
  <c r="A53" i="1"/>
  <c r="A52" i="1" s="1"/>
  <c r="A30" i="1"/>
  <c r="A11" i="1"/>
  <c r="A26" i="1"/>
  <c r="A34" i="1"/>
  <c r="A54" i="1"/>
  <c r="A46" i="1"/>
  <c r="A44" i="1"/>
  <c r="A56" i="1"/>
  <c r="A45" i="1"/>
  <c r="A57" i="1"/>
  <c r="C50" i="1"/>
  <c r="C44" i="1"/>
  <c r="C38" i="1"/>
  <c r="C26" i="1"/>
  <c r="C16" i="1"/>
  <c r="C45" i="1"/>
  <c r="C58" i="1"/>
  <c r="C27" i="1"/>
  <c r="C53" i="1"/>
  <c r="C41" i="1"/>
  <c r="C34" i="1"/>
  <c r="C35" i="1"/>
  <c r="C57" i="1"/>
  <c r="C42" i="1"/>
  <c r="C23" i="1"/>
  <c r="C15" i="1"/>
  <c r="C24" i="1"/>
  <c r="C40" i="1"/>
  <c r="C33" i="1"/>
  <c r="C13" i="1"/>
  <c r="C21" i="1"/>
  <c r="C39" i="1"/>
  <c r="C11" i="1"/>
  <c r="C10" i="1" s="1"/>
  <c r="C28" i="1"/>
  <c r="E16" i="1"/>
  <c r="E50" i="1"/>
  <c r="E19" i="1"/>
  <c r="E17" i="1" s="1"/>
  <c r="K8" i="1"/>
  <c r="E22" i="1"/>
  <c r="E35" i="1"/>
  <c r="E54" i="1"/>
  <c r="E44" i="1"/>
  <c r="E38" i="1"/>
  <c r="E26" i="1"/>
  <c r="E41" i="1"/>
  <c r="E30" i="1"/>
  <c r="E40" i="1"/>
  <c r="E42" i="1"/>
  <c r="E11" i="1"/>
  <c r="E24" i="1"/>
  <c r="E56" i="1"/>
  <c r="E34" i="1"/>
  <c r="E57" i="1"/>
  <c r="E51" i="1"/>
  <c r="E45" i="1"/>
  <c r="E39" i="1"/>
  <c r="E33" i="1"/>
  <c r="E27" i="1"/>
  <c r="E21" i="1"/>
  <c r="E15" i="1"/>
  <c r="E14" i="1" s="1"/>
  <c r="E29" i="1"/>
  <c r="E60" i="1"/>
  <c r="E13" i="1"/>
  <c r="E36" i="1"/>
  <c r="E59" i="1"/>
  <c r="E28" i="1"/>
  <c r="E32" i="1"/>
  <c r="E53" i="1"/>
  <c r="E48" i="1"/>
  <c r="E49" i="1"/>
  <c r="E58" i="1"/>
  <c r="E46" i="1"/>
  <c r="H55" i="1" l="1"/>
  <c r="A15" i="1"/>
  <c r="C32" i="1"/>
  <c r="C54" i="1"/>
  <c r="C48" i="1"/>
  <c r="C59" i="1"/>
  <c r="C36" i="1"/>
  <c r="C56" i="1"/>
  <c r="C55" i="1" s="1"/>
  <c r="A31" i="1"/>
  <c r="H25" i="1"/>
  <c r="E37" i="1"/>
  <c r="C19" i="1"/>
  <c r="C22" i="1"/>
  <c r="C60" i="1"/>
  <c r="C46" i="1"/>
  <c r="H31" i="1"/>
  <c r="H47" i="1"/>
  <c r="E43" i="1"/>
  <c r="C18" i="1"/>
  <c r="C30" i="1"/>
  <c r="C29" i="1"/>
  <c r="C51" i="1"/>
  <c r="C20" i="1"/>
  <c r="A20" i="1"/>
  <c r="H37" i="1"/>
  <c r="E55" i="1"/>
  <c r="A55" i="1"/>
  <c r="A37" i="1"/>
  <c r="J59" i="1"/>
  <c r="J53" i="1"/>
  <c r="J41" i="1"/>
  <c r="J35" i="1"/>
  <c r="J29" i="1"/>
  <c r="J23" i="1"/>
  <c r="J24" i="1"/>
  <c r="J15" i="1"/>
  <c r="J38" i="1"/>
  <c r="J60" i="1"/>
  <c r="J51" i="1"/>
  <c r="J57" i="1"/>
  <c r="J39" i="1"/>
  <c r="J13" i="1"/>
  <c r="J30" i="1"/>
  <c r="J22" i="1"/>
  <c r="J19" i="1"/>
  <c r="J58" i="1"/>
  <c r="J18" i="1"/>
  <c r="J17" i="1" s="1"/>
  <c r="J16" i="1"/>
  <c r="J36" i="1"/>
  <c r="J28" i="1"/>
  <c r="J46" i="1"/>
  <c r="J11" i="1"/>
  <c r="J48" i="1"/>
  <c r="J40" i="1"/>
  <c r="J27" i="1"/>
  <c r="J45" i="1"/>
  <c r="J34" i="1"/>
  <c r="J49" i="1"/>
  <c r="J26" i="1"/>
  <c r="J44" i="1"/>
  <c r="J50" i="1"/>
  <c r="J56" i="1"/>
  <c r="J42" i="1"/>
  <c r="J33" i="1"/>
  <c r="J32" i="1"/>
  <c r="J21" i="1"/>
  <c r="J54" i="1"/>
  <c r="H10" i="1"/>
  <c r="E20" i="1"/>
  <c r="C25" i="1"/>
  <c r="C31" i="1"/>
  <c r="E47" i="1"/>
  <c r="A25" i="1"/>
  <c r="H14" i="1"/>
  <c r="H17" i="1"/>
  <c r="E52" i="1"/>
  <c r="C17" i="1"/>
  <c r="C14" i="1"/>
  <c r="C43" i="1"/>
  <c r="A10" i="1"/>
  <c r="A14" i="1"/>
  <c r="H20" i="1"/>
  <c r="A43" i="1"/>
  <c r="E10" i="1"/>
  <c r="C37" i="1"/>
  <c r="E31" i="1"/>
  <c r="C52" i="1"/>
  <c r="A47" i="1"/>
  <c r="H43" i="1"/>
  <c r="E25" i="1"/>
  <c r="J31" i="1" l="1"/>
  <c r="J43" i="1"/>
  <c r="C47" i="1"/>
  <c r="C8" i="1" s="1"/>
  <c r="J10" i="1"/>
  <c r="J25" i="1"/>
  <c r="A8" i="1"/>
  <c r="H8" i="1"/>
  <c r="J20" i="1"/>
  <c r="J52" i="1"/>
  <c r="J47" i="1"/>
  <c r="J55" i="1"/>
  <c r="J37" i="1"/>
  <c r="E8" i="1"/>
  <c r="J14" i="1"/>
  <c r="J8" i="1" l="1"/>
</calcChain>
</file>

<file path=xl/sharedStrings.xml><?xml version="1.0" encoding="utf-8"?>
<sst xmlns="http://schemas.openxmlformats.org/spreadsheetml/2006/main" count="67" uniqueCount="59">
  <si>
    <r>
      <t xml:space="preserve">އެކިއެކި ބައިބަޔަށް ޚަރަދު ކުރާގޮތުގެ ޖުމުލަ ހިސާބު </t>
    </r>
    <r>
      <rPr>
        <b/>
        <sz val="24"/>
        <color rgb="FFE6773F"/>
        <rFont val="Roboto Condensed"/>
      </rPr>
      <t>2019 - 2023</t>
    </r>
    <r>
      <rPr>
        <sz val="24"/>
        <color rgb="FFE6773F"/>
        <rFont val="Mv Eamaan XP"/>
        <family val="3"/>
      </rPr>
      <t xml:space="preserve">
</t>
    </r>
  </si>
  <si>
    <t>(އަދަދުތައް މިލިއަން ރުފިޔާއިން)</t>
  </si>
  <si>
    <t>ލަފާކުރި</t>
  </si>
  <si>
    <t>ރިވައިޒްކުރި</t>
  </si>
  <si>
    <t>އެކްޗުއަލް</t>
  </si>
  <si>
    <t>%</t>
  </si>
  <si>
    <t>ރުފިޔާ</t>
  </si>
  <si>
    <t>ޖުމުލަ ބަޖެޓު</t>
  </si>
  <si>
    <t>ރައްޔިތުންނަށް ދެވޭ އާންމު ޚިދުމަތް</t>
  </si>
  <si>
    <t xml:space="preserve">ސަރުކާރުގެ ސިޔާސަތުތައް ތަންފީޒުކުރުމާއި ޤާނޫނުތައް ހެދުމާއި މާލީ އަދި
</t>
  </si>
  <si>
    <t>ފިސްކަލް ކަންތައްތަކާއި ޚާރިޖީ ސިޔާސަތުތަކަށް ކުރާ ޚަރަދު</t>
  </si>
  <si>
    <t>އާންމު ޚިދުމަތްތައް</t>
  </si>
  <si>
    <t>ދަރަނީގެ ޚިދުމަތާއި ދަރަނި އަދާކުރުން</t>
  </si>
  <si>
    <t>ދަރަނި އަދާކުރުން</t>
  </si>
  <si>
    <t>ދަރަނީގެ ޚިދުމަތުގެ ޚަރަދު</t>
  </si>
  <si>
    <t>ދިފާއީ ކަންތައްތައް ބެލެހެއްޓުން</t>
  </si>
  <si>
    <t>މިލިޓަރީ ޑިފެންސް</t>
  </si>
  <si>
    <t>ސިވިލް ޑިފެންސް</t>
  </si>
  <si>
    <t>އަދުލު އިންސާފާއި އަމަންއަމާންކަން ގާއިމުކުރުން</t>
  </si>
  <si>
    <t>ބޯޑަރ ބެލެހެއްޓުމާއި އަމަންއަމާންކަން ގާއިމުކުރުން</t>
  </si>
  <si>
    <t>އަލިފާނުގެ ހާދިސާ އަދި ހާލުގައިޖެހިގެން ސަލާމަތްކުރުމަށް ކުރާ ޚަރަދު</t>
  </si>
  <si>
    <t>އަދުލު އިންސާފު ގާއިމުކުރުން</t>
  </si>
  <si>
    <t>ބަންދުގައި ބޭތިއްބުމާއި އަދި ރިހެބިލިޓޭޝަންއަށް ކުރާ ޚަރަދު</t>
  </si>
  <si>
    <t>އިގުތިސާދީ އަދި ސިނާއީ ކުރިއެރުމަށް ކުރާ ޚަރަދު</t>
  </si>
  <si>
    <t xml:space="preserve">މަސައްކަތްތެރިންނާއި ވިޔަފާރި ކުރިއެރުވުމަށް އަދި އިގުތިސާދު ފުޅާކުރުމަށް </t>
  </si>
  <si>
    <t>މަސްވެރިކަމާއި ދަނޑުވެރިކަން</t>
  </si>
  <si>
    <t>ހަކަތަ</t>
  </si>
  <si>
    <t>ދަތުރުފަތުރު</t>
  </si>
  <si>
    <t>މުވާސަލާތު</t>
  </si>
  <si>
    <t>ތިމާވެށި ރައްކާތެރިކުރުން</t>
  </si>
  <si>
    <t>ރައްކާތެރި ގޮތެއްގައި ކުނި ބެލެހެއްޓުން</t>
  </si>
  <si>
    <t>ނަރުދަމާގެ ނިޒާމް</t>
  </si>
  <si>
    <t>ދިރޭތަކެތީގެ ނަސްލު ހިމާޔަތްކުރުން</t>
  </si>
  <si>
    <t>އެހެނިހެން ތިމާވެށި ރައްކާތެރިކުމުގެ ޚަރަދު</t>
  </si>
  <si>
    <t>ގެދޮރު އިމާރާތްކުރުމާއި ޖަމާއަތުގެ ފައިދާއަށްޓަކައި ދެވޭ ޚިދުމަތް</t>
  </si>
  <si>
    <t>ގެދޮރު ބިނާކުރުން</t>
  </si>
  <si>
    <t>ޖަމާއަތުގެ ފައިދާއަށް ކުރާ ޚަރަދު</t>
  </si>
  <si>
    <t>ބޯފެން ފޯރުކޮށްދިނުން</t>
  </si>
  <si>
    <t>މަގުބައްތި ޖެހުން</t>
  </si>
  <si>
    <t>އެހެނިހެން - ގެދޮރު އިމާރާތްކުރުމާއި ޖަމާޢަތުގެ ފައިދާއަށްޓަކައި ދެވޭ ޚިދުމަތް</t>
  </si>
  <si>
    <t>ސިއްހަތު</t>
  </si>
  <si>
    <t>ހޮސްޕިޓަލުގެ ޚިދުމަތް</t>
  </si>
  <si>
    <t>އާންމު ސިއްހީ ޚިދުމަތް</t>
  </si>
  <si>
    <t>އެހެނިހެން - ސިއްހަތު</t>
  </si>
  <si>
    <t>އިޖުތިމާއީ އަދި ދީނީ ޚިދުމަތް</t>
  </si>
  <si>
    <t>މުނިފޫހިފިލުވުމާއި ކުޅިވަރު</t>
  </si>
  <si>
    <t>ސަގާފީ ހިދުމަތްތައް</t>
  </si>
  <si>
    <t>ބްރޯޑްކާސްޓްކުރުމާއި ޝާއިޢުކުރުމުގެ ހިދުމަތް</t>
  </si>
  <si>
    <t>ދީނީ ޚިދުމަތް</t>
  </si>
  <si>
    <t>ތައުލީމު</t>
  </si>
  <si>
    <t>ފަށާ، ޕްރައިމަރީ އަދި ސާނަވީ ތައުލީމު</t>
  </si>
  <si>
    <t>މަތީ ތައުލީމު</t>
  </si>
  <si>
    <t>އިޖުތިމާއީ ރައްކާތެރިކަން</t>
  </si>
  <si>
    <t>ބަލިވުމާއި ނުކުޅެދުންތެރިކަމަށް ދޭ އެހީ</t>
  </si>
  <si>
    <t>އުމުރުން ދުވަސްވީ ފަރާތްތަކަށް ކުރާ ޚަރަދު</t>
  </si>
  <si>
    <t>ޔަތީމު ކުދިންނާއި ބަލަދުވެރިޔަކު ނެތް ފަރާތްތަކަށް ކުރާ ޚަރަދު</t>
  </si>
  <si>
    <t>ކުޑަކުދިންނާއި އާއިލީ ޚިދުމަތް</t>
  </si>
  <si>
    <t>އެހެނިހެން - އިޖުތިމާއީ ރައްކާތެރިކަން</t>
  </si>
  <si>
    <t>ޖައްވަށް ދޫކުރާ ވިހަ ގޭސްތައް ހުއްޓުވުން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</si>
</sst>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14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24"/>
      <color rgb="FFE6773F"/>
      <name val="Mv Eamaan XP"/>
      <family val="3"/>
    </font>
    <font>
      <b/>
      <sz val="24"/>
      <color rgb="FFE6773F"/>
      <name val="Roboto Condensed"/>
    </font>
    <font>
      <sz val="12"/>
      <color rgb="FF454545"/>
      <name val="Faruma"/>
      <family val="3"/>
    </font>
    <font>
      <b/>
      <sz val="12"/>
      <color theme="0"/>
      <name val="Roboto Condensed"/>
    </font>
    <font>
      <sz val="12"/>
      <color theme="0"/>
      <name val="Mv Eamaan XP"/>
      <family val="3"/>
    </font>
    <font>
      <sz val="12"/>
      <color theme="0"/>
      <name val="Times New Roman"/>
      <family val="1"/>
    </font>
    <font>
      <b/>
      <sz val="12"/>
      <name val="Roboto Condensed"/>
    </font>
    <font>
      <b/>
      <sz val="12"/>
      <color rgb="FFE6773F"/>
      <name val="Roboto Condensed"/>
    </font>
    <font>
      <b/>
      <sz val="12"/>
      <name val="Faruma"/>
      <family val="3"/>
    </font>
    <font>
      <sz val="12"/>
      <color rgb="FFE6773F"/>
      <name val="Roboto Condensed"/>
    </font>
    <font>
      <sz val="12"/>
      <color rgb="FF454545"/>
      <name val="Roboto Condensed"/>
    </font>
    <font>
      <sz val="12"/>
      <color rgb="FF595959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E6773F"/>
        <bgColor indexed="64"/>
      </patternFill>
    </fill>
    <fill>
      <patternFill patternType="solid">
        <fgColor rgb="FFEFA47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E6773F"/>
      </top>
      <bottom style="medium">
        <color rgb="FFE6773F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2" fillId="0" borderId="0" xfId="1" applyNumberFormat="1" applyFont="1" applyBorder="1" applyAlignment="1">
      <alignment horizontal="right" vertical="center" readingOrder="2"/>
    </xf>
    <xf numFmtId="0" fontId="4" fillId="0" borderId="0" xfId="0" applyFont="1" applyBorder="1" applyAlignment="1">
      <alignment horizontal="right" vertical="center" readingOrder="2"/>
    </xf>
    <xf numFmtId="0" fontId="0" fillId="0" borderId="0" xfId="0" applyFill="1" applyAlignment="1">
      <alignment horizontal="right" vertical="center" indent="1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8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4" fontId="8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indent="5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11" fillId="0" borderId="0" xfId="0" applyFont="1" applyAlignment="1">
      <alignment vertical="center"/>
    </xf>
    <xf numFmtId="164" fontId="8" fillId="3" borderId="0" xfId="1" applyNumberFormat="1" applyFont="1" applyFill="1" applyBorder="1" applyAlignment="1">
      <alignment vertical="center"/>
    </xf>
    <xf numFmtId="164" fontId="5" fillId="3" borderId="0" xfId="1" applyNumberFormat="1" applyFont="1" applyFill="1" applyBorder="1" applyAlignment="1">
      <alignment vertical="center"/>
    </xf>
    <xf numFmtId="164" fontId="8" fillId="3" borderId="0" xfId="1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43" fontId="0" fillId="0" borderId="0" xfId="1" applyFont="1" applyAlignment="1">
      <alignment vertical="center"/>
    </xf>
    <xf numFmtId="0" fontId="13" fillId="0" borderId="0" xfId="0" applyFont="1"/>
    <xf numFmtId="0" fontId="4" fillId="0" borderId="0" xfId="0" applyFont="1" applyBorder="1" applyAlignment="1">
      <alignment horizontal="right" vertical="center" indent="2"/>
    </xf>
    <xf numFmtId="0" fontId="4" fillId="0" borderId="2" xfId="0" applyFont="1" applyBorder="1" applyAlignment="1">
      <alignment horizontal="right" vertical="center" indent="2"/>
    </xf>
    <xf numFmtId="164" fontId="12" fillId="0" borderId="4" xfId="1" applyNumberFormat="1" applyFont="1" applyBorder="1" applyAlignment="1">
      <alignment vertical="center"/>
    </xf>
    <xf numFmtId="164" fontId="11" fillId="0" borderId="4" xfId="1" applyNumberFormat="1" applyFont="1" applyBorder="1" applyAlignment="1">
      <alignment vertical="center"/>
    </xf>
    <xf numFmtId="164" fontId="12" fillId="0" borderId="4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 indent="2"/>
    </xf>
    <xf numFmtId="164" fontId="12" fillId="0" borderId="0" xfId="1" applyNumberFormat="1" applyFont="1" applyBorder="1" applyAlignment="1">
      <alignment vertical="center"/>
    </xf>
    <xf numFmtId="164" fontId="11" fillId="0" borderId="0" xfId="1" applyNumberFormat="1" applyFont="1" applyBorder="1" applyAlignment="1">
      <alignment vertical="center"/>
    </xf>
    <xf numFmtId="0" fontId="13" fillId="0" borderId="0" xfId="0" applyFont="1" applyBorder="1"/>
    <xf numFmtId="164" fontId="12" fillId="0" borderId="0" xfId="1" applyNumberFormat="1" applyFont="1" applyBorder="1" applyAlignment="1">
      <alignment horizontal="center" vertical="center"/>
    </xf>
    <xf numFmtId="164" fontId="12" fillId="0" borderId="2" xfId="1" applyNumberFormat="1" applyFont="1" applyBorder="1" applyAlignment="1">
      <alignment vertical="center"/>
    </xf>
    <xf numFmtId="164" fontId="11" fillId="0" borderId="2" xfId="1" applyNumberFormat="1" applyFont="1" applyBorder="1" applyAlignment="1">
      <alignment vertical="center"/>
    </xf>
    <xf numFmtId="164" fontId="12" fillId="0" borderId="2" xfId="1" applyNumberFormat="1" applyFont="1" applyBorder="1" applyAlignment="1">
      <alignment horizontal="center" vertical="center"/>
    </xf>
    <xf numFmtId="164" fontId="12" fillId="0" borderId="3" xfId="1" applyNumberFormat="1" applyFont="1" applyBorder="1" applyAlignment="1">
      <alignment vertical="center"/>
    </xf>
    <xf numFmtId="164" fontId="11" fillId="0" borderId="3" xfId="1" applyNumberFormat="1" applyFont="1" applyBorder="1" applyAlignment="1">
      <alignment vertical="center"/>
    </xf>
    <xf numFmtId="164" fontId="12" fillId="0" borderId="3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 indent="2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2" fillId="0" borderId="2" xfId="1" applyNumberFormat="1" applyFont="1" applyBorder="1" applyAlignment="1">
      <alignment horizontal="center" vertical="center"/>
    </xf>
    <xf numFmtId="164" fontId="12" fillId="0" borderId="3" xfId="1" applyNumberFormat="1" applyFont="1" applyBorder="1" applyAlignment="1">
      <alignment horizontal="center" vertical="center"/>
    </xf>
    <xf numFmtId="164" fontId="11" fillId="0" borderId="2" xfId="1" applyNumberFormat="1" applyFont="1" applyBorder="1" applyAlignment="1">
      <alignment horizontal="center" vertical="center"/>
    </xf>
    <xf numFmtId="164" fontId="11" fillId="0" borderId="3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5704-5A00-4CCC-97FD-6D6022E6FCA5}">
  <sheetPr>
    <pageSetUpPr fitToPage="1"/>
  </sheetPr>
  <dimension ref="A1:S60"/>
  <sheetViews>
    <sheetView showGridLines="0" tabSelected="1" view="pageBreakPreview" zoomScaleNormal="100" zoomScaleSheetLayoutView="100" workbookViewId="0">
      <selection activeCell="F43" sqref="F43"/>
    </sheetView>
  </sheetViews>
  <sheetFormatPr baseColWidth="10" defaultColWidth="8.83203125" defaultRowHeight="16"/>
  <cols>
    <col min="1" max="1" width="7" customWidth="1"/>
    <col min="2" max="2" width="10" customWidth="1"/>
    <col min="3" max="3" width="7" customWidth="1"/>
    <col min="4" max="4" width="10" customWidth="1"/>
    <col min="5" max="5" width="7" customWidth="1"/>
    <col min="6" max="6" width="10" customWidth="1"/>
    <col min="7" max="7" width="1.1640625" customWidth="1"/>
    <col min="8" max="8" width="7" customWidth="1"/>
    <col min="9" max="9" width="10" customWidth="1"/>
    <col min="10" max="10" width="7" customWidth="1"/>
    <col min="11" max="11" width="10" customWidth="1"/>
    <col min="12" max="12" width="54" customWidth="1"/>
    <col min="16" max="16" width="15.83203125" bestFit="1" customWidth="1"/>
  </cols>
  <sheetData>
    <row r="1" spans="1:19" ht="37.5" customHeight="1">
      <c r="A1" s="1"/>
      <c r="B1" s="1"/>
      <c r="C1" s="1"/>
      <c r="D1" s="1"/>
      <c r="E1" s="1"/>
      <c r="F1" s="1"/>
      <c r="H1" s="1"/>
      <c r="I1" s="1"/>
      <c r="J1" s="1"/>
      <c r="K1" s="1"/>
      <c r="L1" s="2" t="s">
        <v>0</v>
      </c>
    </row>
    <row r="2" spans="1:19" ht="18.75" customHeight="1">
      <c r="A2" s="1"/>
      <c r="B2" s="1"/>
      <c r="C2" s="1"/>
      <c r="D2" s="1"/>
      <c r="E2" s="1"/>
      <c r="F2" s="1"/>
      <c r="H2" s="1"/>
      <c r="I2" s="1"/>
      <c r="J2" s="1"/>
      <c r="K2" s="1"/>
      <c r="L2" s="3" t="s">
        <v>1</v>
      </c>
    </row>
    <row r="3" spans="1:19" ht="11.25" customHeight="1">
      <c r="A3" s="1"/>
      <c r="B3" s="1"/>
      <c r="C3" s="1"/>
      <c r="D3" s="1"/>
      <c r="E3" s="1"/>
      <c r="F3" s="1"/>
      <c r="H3" s="1"/>
      <c r="I3" s="1"/>
      <c r="J3" s="1"/>
      <c r="K3" s="1"/>
      <c r="L3" s="1"/>
    </row>
    <row r="4" spans="1:19" ht="22.5" customHeight="1">
      <c r="A4" s="38">
        <v>2023</v>
      </c>
      <c r="B4" s="38"/>
      <c r="C4" s="38">
        <v>2022</v>
      </c>
      <c r="D4" s="38"/>
      <c r="E4" s="38">
        <v>2021</v>
      </c>
      <c r="F4" s="38"/>
      <c r="H4" s="38">
        <v>2020</v>
      </c>
      <c r="I4" s="38"/>
      <c r="J4" s="38">
        <v>2019</v>
      </c>
      <c r="K4" s="38"/>
      <c r="L4" s="4"/>
      <c r="O4" t="b">
        <v>1</v>
      </c>
      <c r="P4" t="b">
        <v>1</v>
      </c>
      <c r="Q4" t="b">
        <v>1</v>
      </c>
      <c r="R4" t="b">
        <v>1</v>
      </c>
      <c r="S4" t="b">
        <v>1</v>
      </c>
    </row>
    <row r="5" spans="1:19" ht="22.5" customHeight="1">
      <c r="A5" s="37" t="s">
        <v>2</v>
      </c>
      <c r="B5" s="37"/>
      <c r="C5" s="37"/>
      <c r="D5" s="37"/>
      <c r="E5" s="37"/>
      <c r="F5" s="37"/>
      <c r="H5" s="37" t="s">
        <v>3</v>
      </c>
      <c r="I5" s="37"/>
      <c r="J5" s="37" t="s">
        <v>4</v>
      </c>
      <c r="K5" s="37"/>
      <c r="L5" s="4"/>
    </row>
    <row r="6" spans="1:19" ht="22.5" customHeight="1">
      <c r="A6" s="5" t="s">
        <v>5</v>
      </c>
      <c r="B6" s="6" t="s">
        <v>6</v>
      </c>
      <c r="C6" s="5" t="s">
        <v>5</v>
      </c>
      <c r="D6" s="6" t="s">
        <v>6</v>
      </c>
      <c r="E6" s="5" t="s">
        <v>5</v>
      </c>
      <c r="F6" s="6" t="s">
        <v>6</v>
      </c>
      <c r="H6" s="5" t="s">
        <v>5</v>
      </c>
      <c r="I6" s="6" t="s">
        <v>6</v>
      </c>
      <c r="J6" s="5" t="s">
        <v>5</v>
      </c>
      <c r="K6" s="6" t="s">
        <v>6</v>
      </c>
      <c r="L6" s="4"/>
    </row>
    <row r="7" spans="1:19" ht="11.25" customHeight="1" thickBot="1">
      <c r="A7" s="1"/>
      <c r="B7" s="1"/>
      <c r="C7" s="1"/>
      <c r="D7" s="1"/>
      <c r="E7" s="1"/>
      <c r="F7" s="1"/>
      <c r="H7" s="1"/>
      <c r="I7" s="1"/>
      <c r="J7" s="1"/>
      <c r="K7" s="1"/>
      <c r="L7" s="1"/>
    </row>
    <row r="8" spans="1:19" ht="30" customHeight="1" thickBot="1">
      <c r="A8" s="7">
        <f t="shared" ref="A8:F8" si="0">A10+A14+A17+A20+A25+A31+A37+A43+A47+A52+A55</f>
        <v>99.999999999999972</v>
      </c>
      <c r="B8" s="7">
        <f t="shared" si="0"/>
        <v>40757.661140000004</v>
      </c>
      <c r="C8" s="7">
        <f t="shared" si="0"/>
        <v>100.00000000000001</v>
      </c>
      <c r="D8" s="7">
        <f t="shared" si="0"/>
        <v>44525.163388000001</v>
      </c>
      <c r="E8" s="8">
        <f t="shared" si="0"/>
        <v>100.00000000000001</v>
      </c>
      <c r="F8" s="8">
        <f t="shared" si="0"/>
        <v>34787.720151000001</v>
      </c>
      <c r="H8" s="7">
        <f t="shared" ref="H8:I8" si="1">H10+H14+H17+H20+H25+H31+H37+H43+H47+H52+H55</f>
        <v>99.999999999999972</v>
      </c>
      <c r="I8" s="7">
        <f t="shared" si="1"/>
        <v>31787.135124000004</v>
      </c>
      <c r="J8" s="9">
        <f>J10+J14+J17+J20+J25+J31+J37+J43+J47+J52+J55</f>
        <v>100</v>
      </c>
      <c r="K8" s="7">
        <f>K10+K14+K17+K20+K25+K31+K37+K43+K47+K52+K55</f>
        <v>30128.216622</v>
      </c>
      <c r="L8" s="10" t="s">
        <v>7</v>
      </c>
      <c r="M8" s="11"/>
      <c r="N8" s="1"/>
      <c r="P8" s="12"/>
    </row>
    <row r="9" spans="1:19" ht="11.25" hidden="1" customHeight="1">
      <c r="A9" s="1"/>
      <c r="B9" s="1"/>
      <c r="C9" s="1"/>
      <c r="D9" s="1"/>
      <c r="E9" s="13"/>
      <c r="F9" s="13"/>
      <c r="H9" s="1"/>
      <c r="I9" s="1"/>
      <c r="J9" s="1"/>
      <c r="K9" s="1"/>
      <c r="L9" s="1"/>
      <c r="M9" s="11"/>
      <c r="N9" s="1"/>
    </row>
    <row r="10" spans="1:19" ht="30" hidden="1" customHeight="1">
      <c r="A10" s="14">
        <f t="shared" ref="A10:F10" si="2">SUM(A11:A13)</f>
        <v>7.0761581438477981</v>
      </c>
      <c r="B10" s="14">
        <f t="shared" si="2"/>
        <v>2884.0765579999997</v>
      </c>
      <c r="C10" s="14">
        <f t="shared" si="2"/>
        <v>7.2781568295679264</v>
      </c>
      <c r="D10" s="14">
        <f t="shared" si="2"/>
        <v>3240.6112199999998</v>
      </c>
      <c r="E10" s="15">
        <f t="shared" si="2"/>
        <v>8.3130448257238534</v>
      </c>
      <c r="F10" s="15">
        <f t="shared" si="2"/>
        <v>2891.9187700000002</v>
      </c>
      <c r="H10" s="14">
        <f t="shared" ref="H10:J10" si="3">SUM(H11:H13)</f>
        <v>4.3252564587424498</v>
      </c>
      <c r="I10" s="14">
        <f t="shared" si="3"/>
        <v>1374.8751150000001</v>
      </c>
      <c r="J10" s="16">
        <f t="shared" si="3"/>
        <v>4.4061770388050157</v>
      </c>
      <c r="K10" s="14">
        <f>SUM(K11:K13)</f>
        <v>1327.502563</v>
      </c>
      <c r="L10" s="17" t="s">
        <v>8</v>
      </c>
      <c r="M10" s="11">
        <v>701</v>
      </c>
      <c r="N10" s="18"/>
    </row>
    <row r="11" spans="1:19" ht="30" hidden="1" customHeight="1">
      <c r="A11" s="40">
        <f>(B11/$B$8)*100</f>
        <v>6.8268106514808702</v>
      </c>
      <c r="B11" s="40">
        <v>2782.4483519999999</v>
      </c>
      <c r="C11" s="40">
        <f>(D11/$D$8)*100</f>
        <v>7.0092165924338996</v>
      </c>
      <c r="D11" s="40">
        <v>3120.8651399999999</v>
      </c>
      <c r="E11" s="42">
        <f>(F11/$F$8)*100</f>
        <v>7.8707916245017051</v>
      </c>
      <c r="F11" s="42">
        <v>2738.0689640000001</v>
      </c>
      <c r="G11" s="19"/>
      <c r="H11" s="40">
        <f>(I11/$I$8)*100</f>
        <v>3.9262411605558691</v>
      </c>
      <c r="I11" s="40">
        <v>1248.039583</v>
      </c>
      <c r="J11" s="40">
        <f>(K11/$K$8)*100</f>
        <v>3.7890030808077082</v>
      </c>
      <c r="K11" s="40">
        <v>1141.5590560000001</v>
      </c>
      <c r="L11" s="20" t="s">
        <v>9</v>
      </c>
      <c r="M11" s="39">
        <v>7011</v>
      </c>
      <c r="N11" s="39">
        <v>5</v>
      </c>
    </row>
    <row r="12" spans="1:19" ht="30" hidden="1" customHeight="1">
      <c r="A12" s="41"/>
      <c r="B12" s="41"/>
      <c r="C12" s="41"/>
      <c r="D12" s="41"/>
      <c r="E12" s="43"/>
      <c r="F12" s="43"/>
      <c r="G12" s="19"/>
      <c r="H12" s="41"/>
      <c r="I12" s="41"/>
      <c r="J12" s="41"/>
      <c r="K12" s="41"/>
      <c r="L12" s="21" t="s">
        <v>10</v>
      </c>
      <c r="M12" s="39"/>
      <c r="N12" s="39"/>
    </row>
    <row r="13" spans="1:19" ht="30" hidden="1" customHeight="1">
      <c r="A13" s="22">
        <f>(B13/$B$8)*100</f>
        <v>0.2493474923669283</v>
      </c>
      <c r="B13" s="22">
        <v>101.62820600000001</v>
      </c>
      <c r="C13" s="22">
        <f>(D13/$D$8)*100</f>
        <v>0.26894023713402665</v>
      </c>
      <c r="D13" s="22">
        <v>119.74608000000001</v>
      </c>
      <c r="E13" s="23">
        <f>(F13/$F$8)*100</f>
        <v>0.44225320122214867</v>
      </c>
      <c r="F13" s="23">
        <v>153.849806</v>
      </c>
      <c r="G13" s="19"/>
      <c r="H13" s="22">
        <f>(I13/$I$8)*100</f>
        <v>0.39901529818658088</v>
      </c>
      <c r="I13" s="22">
        <v>126.835532</v>
      </c>
      <c r="J13" s="24">
        <f>(K13/$K$8)*100</f>
        <v>0.61717395799730723</v>
      </c>
      <c r="K13" s="22">
        <v>185.94350700000001</v>
      </c>
      <c r="L13" s="25" t="s">
        <v>11</v>
      </c>
      <c r="M13" s="11">
        <v>7013</v>
      </c>
      <c r="N13" s="11">
        <v>5</v>
      </c>
    </row>
    <row r="14" spans="1:19" ht="30" hidden="1" customHeight="1">
      <c r="A14" s="14">
        <f t="shared" ref="A14" si="4">SUM(A15:A16)</f>
        <v>12.804647825775607</v>
      </c>
      <c r="B14" s="14">
        <f t="shared" ref="B14:F14" si="5">SUM(B15:B16)</f>
        <v>5218.8749709999993</v>
      </c>
      <c r="C14" s="14">
        <f t="shared" si="5"/>
        <v>20.282000208075239</v>
      </c>
      <c r="D14" s="14">
        <f t="shared" si="5"/>
        <v>9030.5937310000008</v>
      </c>
      <c r="E14" s="15">
        <f t="shared" si="5"/>
        <v>11.591220846026289</v>
      </c>
      <c r="F14" s="15">
        <f t="shared" si="5"/>
        <v>4032.3214699999999</v>
      </c>
      <c r="H14" s="14">
        <f t="shared" ref="H14:J14" si="6">SUM(H15:H16)</f>
        <v>8.9541257143711874</v>
      </c>
      <c r="I14" s="14">
        <f t="shared" si="6"/>
        <v>2846.2600400000001</v>
      </c>
      <c r="J14" s="16">
        <f t="shared" si="6"/>
        <v>8.8467256573484683</v>
      </c>
      <c r="K14" s="14">
        <f>SUM(K15:K16)</f>
        <v>2665.36067</v>
      </c>
      <c r="L14" s="17" t="s">
        <v>12</v>
      </c>
      <c r="M14" s="11"/>
      <c r="N14" s="18"/>
    </row>
    <row r="15" spans="1:19" ht="30" hidden="1" customHeight="1">
      <c r="A15" s="26">
        <f>(B15/$B$8)*100</f>
        <v>6.3156543530750788</v>
      </c>
      <c r="B15" s="26">
        <v>2574.1129999999998</v>
      </c>
      <c r="C15" s="26">
        <f>(D15/$D$8)*100</f>
        <v>14.279101066058059</v>
      </c>
      <c r="D15" s="26">
        <v>6357.7930800000004</v>
      </c>
      <c r="E15" s="27">
        <f>(F15/$F$8)*100</f>
        <v>4.2253961846871597</v>
      </c>
      <c r="F15" s="27">
        <v>1469.9190000000001</v>
      </c>
      <c r="G15" s="28"/>
      <c r="H15" s="26">
        <f>(I15/$I$8)*100</f>
        <v>3.580715876281118</v>
      </c>
      <c r="I15" s="26">
        <v>1138.2069939999999</v>
      </c>
      <c r="J15" s="29">
        <f>(K15/$K$8)*100</f>
        <v>3.7325393670292502</v>
      </c>
      <c r="K15" s="26">
        <v>1124.547546</v>
      </c>
      <c r="L15" s="20" t="s">
        <v>13</v>
      </c>
      <c r="M15" s="11"/>
      <c r="N15" s="11">
        <v>5</v>
      </c>
    </row>
    <row r="16" spans="1:19" ht="30" hidden="1" customHeight="1">
      <c r="A16" s="22">
        <f>(B16/$B$8)*100</f>
        <v>6.4889934727005283</v>
      </c>
      <c r="B16" s="22">
        <v>2644.7619709999999</v>
      </c>
      <c r="C16" s="22">
        <f>(D16/$D$8)*100</f>
        <v>6.0028991420171813</v>
      </c>
      <c r="D16" s="22">
        <v>2672.800651</v>
      </c>
      <c r="E16" s="23">
        <f>(F16/$F$8)*100</f>
        <v>7.3658246613391292</v>
      </c>
      <c r="F16" s="23">
        <v>2562.40247</v>
      </c>
      <c r="G16" s="19"/>
      <c r="H16" s="22">
        <f>(I16/$I$8)*100</f>
        <v>5.373409838090069</v>
      </c>
      <c r="I16" s="22">
        <v>1708.053046</v>
      </c>
      <c r="J16" s="24">
        <f>(K16/$K$8)*100</f>
        <v>5.1141862903192186</v>
      </c>
      <c r="K16" s="22">
        <v>1540.813124</v>
      </c>
      <c r="L16" s="25" t="s">
        <v>14</v>
      </c>
      <c r="M16" s="11"/>
      <c r="N16" s="11">
        <v>5</v>
      </c>
    </row>
    <row r="17" spans="1:14" ht="30" hidden="1" customHeight="1">
      <c r="A17" s="14">
        <f t="shared" ref="A17" si="7">SUM(A18:A19)</f>
        <v>3.523043098738516</v>
      </c>
      <c r="B17" s="14">
        <f t="shared" ref="B17:F17" si="8">SUM(B18:B19)</f>
        <v>1435.9099680000002</v>
      </c>
      <c r="C17" s="14">
        <f t="shared" si="8"/>
        <v>3.317868006741878</v>
      </c>
      <c r="D17" s="14">
        <f t="shared" si="8"/>
        <v>1477.286151</v>
      </c>
      <c r="E17" s="15">
        <f t="shared" si="8"/>
        <v>4.1142982431369735</v>
      </c>
      <c r="F17" s="15">
        <f t="shared" si="8"/>
        <v>1431.270559</v>
      </c>
      <c r="H17" s="14">
        <f t="shared" ref="H17:J17" si="9">SUM(H18:H19)</f>
        <v>4.3032650368268524</v>
      </c>
      <c r="I17" s="14">
        <f t="shared" si="9"/>
        <v>1367.8846720000001</v>
      </c>
      <c r="J17" s="16">
        <f t="shared" si="9"/>
        <v>4.5600516858896611</v>
      </c>
      <c r="K17" s="14">
        <f>SUM(K18:K19)</f>
        <v>1373.8622500000001</v>
      </c>
      <c r="L17" s="17" t="s">
        <v>15</v>
      </c>
      <c r="M17" s="11">
        <v>702</v>
      </c>
      <c r="N17" s="18"/>
    </row>
    <row r="18" spans="1:14" ht="30" hidden="1" customHeight="1">
      <c r="A18" s="30">
        <f>(B18/$B$8)*100</f>
        <v>3.1068997743769944</v>
      </c>
      <c r="B18" s="30">
        <v>1266.2996820000001</v>
      </c>
      <c r="C18" s="30">
        <f>(D18/$D$8)*100</f>
        <v>2.8899806807824038</v>
      </c>
      <c r="D18" s="30">
        <v>1286.7686200000001</v>
      </c>
      <c r="E18" s="31">
        <f>(F18/$F$8)*100</f>
        <v>3.657611609720345</v>
      </c>
      <c r="F18" s="31">
        <v>1272.3996910000001</v>
      </c>
      <c r="G18" s="19"/>
      <c r="H18" s="30">
        <f>(I18/$I$8)*100</f>
        <v>3.8716180844835293</v>
      </c>
      <c r="I18" s="30">
        <v>1230.6764720000001</v>
      </c>
      <c r="J18" s="32">
        <f>(K18/$K$8)*100</f>
        <v>4.1176671475938385</v>
      </c>
      <c r="K18" s="30">
        <v>1240.5796780000001</v>
      </c>
      <c r="L18" s="21" t="s">
        <v>16</v>
      </c>
      <c r="M18" s="11">
        <v>7021</v>
      </c>
      <c r="N18" s="11">
        <v>5</v>
      </c>
    </row>
    <row r="19" spans="1:14" ht="30" hidden="1" customHeight="1">
      <c r="A19" s="22">
        <f>(B19/$B$8)*100</f>
        <v>0.41614332436152146</v>
      </c>
      <c r="B19" s="22">
        <v>169.610286</v>
      </c>
      <c r="C19" s="22">
        <f>(D19/$D$8)*100</f>
        <v>0.42788732595947415</v>
      </c>
      <c r="D19" s="22">
        <v>190.51753099999999</v>
      </c>
      <c r="E19" s="23">
        <f>(F19/$F$8)*100</f>
        <v>0.45668663341662857</v>
      </c>
      <c r="F19" s="23">
        <v>158.870868</v>
      </c>
      <c r="G19" s="19"/>
      <c r="H19" s="22">
        <f>(I19/$I$8)*100</f>
        <v>0.43164695234332306</v>
      </c>
      <c r="I19" s="22">
        <v>137.20820000000001</v>
      </c>
      <c r="J19" s="24">
        <f>(K19/$K$8)*100</f>
        <v>0.44238453829582258</v>
      </c>
      <c r="K19" s="22">
        <v>133.28257199999999</v>
      </c>
      <c r="L19" s="25" t="s">
        <v>17</v>
      </c>
      <c r="M19" s="11">
        <v>7022</v>
      </c>
      <c r="N19" s="11">
        <v>5</v>
      </c>
    </row>
    <row r="20" spans="1:14" ht="30" hidden="1" customHeight="1">
      <c r="A20" s="14">
        <f>SUM(A21:A24)</f>
        <v>7.0166564910991358</v>
      </c>
      <c r="B20" s="14">
        <f t="shared" ref="B20:F20" si="10">SUM(B21:B24)</f>
        <v>2859.8250760000001</v>
      </c>
      <c r="C20" s="14">
        <f>SUM(C21:C24)</f>
        <v>6.6526803578183431</v>
      </c>
      <c r="D20" s="14">
        <f t="shared" si="10"/>
        <v>2962.1167989999999</v>
      </c>
      <c r="E20" s="15">
        <f>SUM(E21:E24)</f>
        <v>8.0084428266849663</v>
      </c>
      <c r="F20" s="15">
        <f t="shared" si="10"/>
        <v>2785.9546789999999</v>
      </c>
      <c r="H20" s="14">
        <f>SUM(H21:H24)</f>
        <v>8.137461821927479</v>
      </c>
      <c r="I20" s="14">
        <f>SUM(I21:I24)</f>
        <v>2586.6659849999996</v>
      </c>
      <c r="J20" s="16">
        <f>SUM(J21:J24)</f>
        <v>9.0781570191008427</v>
      </c>
      <c r="K20" s="14">
        <f>SUM(K21:K24)</f>
        <v>2735.086812</v>
      </c>
      <c r="L20" s="17" t="s">
        <v>18</v>
      </c>
      <c r="M20" s="11">
        <v>703</v>
      </c>
      <c r="N20" s="18"/>
    </row>
    <row r="21" spans="1:14" ht="30" hidden="1" customHeight="1">
      <c r="A21" s="30">
        <f t="shared" ref="A21:A24" si="11">(B21/$B$8)*100</f>
        <v>4.4284348500768758</v>
      </c>
      <c r="B21" s="30">
        <v>1804.9264700000001</v>
      </c>
      <c r="C21" s="30">
        <f t="shared" ref="C21:C24" si="12">(D21/$D$8)*100</f>
        <v>4.0266017675820418</v>
      </c>
      <c r="D21" s="30">
        <v>1792.8510160000001</v>
      </c>
      <c r="E21" s="31">
        <f t="shared" ref="E21:E24" si="13">(F21/$F$8)*100</f>
        <v>4.7967983494084532</v>
      </c>
      <c r="F21" s="31">
        <v>1668.696786</v>
      </c>
      <c r="G21" s="19"/>
      <c r="H21" s="30">
        <f t="shared" ref="H21:H24" si="14">(I21/$I$8)*100</f>
        <v>4.9020166111903425</v>
      </c>
      <c r="I21" s="30">
        <v>1558.210644</v>
      </c>
      <c r="J21" s="32">
        <f t="shared" ref="J21:J24" si="15">(K21/$K$8)*100</f>
        <v>5.5339556997958184</v>
      </c>
      <c r="K21" s="30">
        <v>1667.2821610000001</v>
      </c>
      <c r="L21" s="21" t="s">
        <v>19</v>
      </c>
      <c r="M21" s="11">
        <v>7031</v>
      </c>
      <c r="N21" s="11">
        <v>5</v>
      </c>
    </row>
    <row r="22" spans="1:14" ht="30" hidden="1" customHeight="1">
      <c r="A22" s="33">
        <f t="shared" si="11"/>
        <v>0</v>
      </c>
      <c r="B22" s="33">
        <v>0</v>
      </c>
      <c r="C22" s="33">
        <f t="shared" si="12"/>
        <v>1.7967368093153556E-3</v>
      </c>
      <c r="D22" s="33">
        <v>0.8</v>
      </c>
      <c r="E22" s="34">
        <f t="shared" si="13"/>
        <v>1.4372887841735359E-3</v>
      </c>
      <c r="F22" s="34">
        <v>0.5</v>
      </c>
      <c r="G22" s="19"/>
      <c r="H22" s="33">
        <f t="shared" si="14"/>
        <v>0</v>
      </c>
      <c r="I22" s="33">
        <v>0</v>
      </c>
      <c r="J22" s="35">
        <f t="shared" si="15"/>
        <v>2.1350948450439616E-3</v>
      </c>
      <c r="K22" s="33">
        <v>0.643266</v>
      </c>
      <c r="L22" s="36" t="s">
        <v>20</v>
      </c>
      <c r="M22" s="11">
        <v>7032</v>
      </c>
      <c r="N22" s="11">
        <v>5</v>
      </c>
    </row>
    <row r="23" spans="1:14" ht="30" hidden="1" customHeight="1">
      <c r="A23" s="33">
        <f t="shared" si="11"/>
        <v>1.7770162927459872</v>
      </c>
      <c r="B23" s="33">
        <v>724.27027899999996</v>
      </c>
      <c r="C23" s="33">
        <f t="shared" si="12"/>
        <v>1.6889991721011399</v>
      </c>
      <c r="D23" s="33">
        <v>752.02964099999997</v>
      </c>
      <c r="E23" s="34">
        <f t="shared" si="13"/>
        <v>2.098393823542978</v>
      </c>
      <c r="F23" s="34">
        <v>729.98337100000003</v>
      </c>
      <c r="G23" s="19"/>
      <c r="H23" s="33">
        <f t="shared" si="14"/>
        <v>1.9967561295600325</v>
      </c>
      <c r="I23" s="33">
        <v>634.71156900000005</v>
      </c>
      <c r="J23" s="35">
        <f t="shared" si="15"/>
        <v>2.2690380170089841</v>
      </c>
      <c r="K23" s="33">
        <v>683.62068899999997</v>
      </c>
      <c r="L23" s="36" t="s">
        <v>21</v>
      </c>
      <c r="M23" s="11">
        <v>7033</v>
      </c>
      <c r="N23" s="11">
        <v>5</v>
      </c>
    </row>
    <row r="24" spans="1:14" ht="30" hidden="1" customHeight="1">
      <c r="A24" s="22">
        <f t="shared" si="11"/>
        <v>0.81120534827627244</v>
      </c>
      <c r="B24" s="22">
        <v>330.62832700000001</v>
      </c>
      <c r="C24" s="22">
        <f t="shared" si="12"/>
        <v>0.93528268132584536</v>
      </c>
      <c r="D24" s="22">
        <v>416.43614200000002</v>
      </c>
      <c r="E24" s="23">
        <f t="shared" si="13"/>
        <v>1.1118133649493609</v>
      </c>
      <c r="F24" s="23">
        <v>386.77452199999999</v>
      </c>
      <c r="G24" s="19"/>
      <c r="H24" s="22">
        <f t="shared" si="14"/>
        <v>1.2386890811771034</v>
      </c>
      <c r="I24" s="22">
        <v>393.74377199999998</v>
      </c>
      <c r="J24" s="24">
        <f t="shared" si="15"/>
        <v>1.2730282074509973</v>
      </c>
      <c r="K24" s="22">
        <v>383.54069600000003</v>
      </c>
      <c r="L24" s="25" t="s">
        <v>22</v>
      </c>
      <c r="M24" s="11">
        <v>7034</v>
      </c>
      <c r="N24" s="11">
        <v>5</v>
      </c>
    </row>
    <row r="25" spans="1:14" ht="30" hidden="1" customHeight="1">
      <c r="A25" s="14">
        <f>SUM(A26:A30)</f>
        <v>25.325132427360867</v>
      </c>
      <c r="B25" s="14">
        <f t="shared" ref="B25:F25" si="16">SUM(B26:B30)</f>
        <v>10321.931658000001</v>
      </c>
      <c r="C25" s="14">
        <f>SUM(C26:C30)</f>
        <v>19.970674565556969</v>
      </c>
      <c r="D25" s="14">
        <f t="shared" si="16"/>
        <v>8891.9754799999992</v>
      </c>
      <c r="E25" s="15">
        <f>SUM(E26:E30)</f>
        <v>20.113556469433842</v>
      </c>
      <c r="F25" s="15">
        <f t="shared" si="16"/>
        <v>6997.0477369999999</v>
      </c>
      <c r="H25" s="14">
        <f>SUM(H26:H30)</f>
        <v>24.562965931160264</v>
      </c>
      <c r="I25" s="14">
        <f>SUM(I26:I30)</f>
        <v>7807.863171</v>
      </c>
      <c r="J25" s="16">
        <f>SUM(J26:J30)</f>
        <v>23.173005556863721</v>
      </c>
      <c r="K25" s="14">
        <f>SUM(K26:K30)</f>
        <v>6981.6133119999995</v>
      </c>
      <c r="L25" s="17" t="s">
        <v>23</v>
      </c>
      <c r="M25" s="11">
        <v>704</v>
      </c>
      <c r="N25" s="18"/>
    </row>
    <row r="26" spans="1:14" ht="30" hidden="1" customHeight="1">
      <c r="A26" s="30">
        <f t="shared" ref="A26:A30" si="17">(B26/$B$8)*100</f>
        <v>10.572659471794214</v>
      </c>
      <c r="B26" s="30">
        <v>4309.168721</v>
      </c>
      <c r="C26" s="30">
        <f t="shared" ref="C26:C30" si="18">(D26/$D$8)*100</f>
        <v>8.9610809807276972</v>
      </c>
      <c r="D26" s="30">
        <v>3989.9359479999998</v>
      </c>
      <c r="E26" s="31">
        <f t="shared" ref="E26:E30" si="19">(F26/$F$8)*100</f>
        <v>10.704970445995007</v>
      </c>
      <c r="F26" s="31">
        <v>3724.0151609999998</v>
      </c>
      <c r="G26" s="19"/>
      <c r="H26" s="30">
        <f t="shared" ref="H26:H30" si="20">(I26/$I$8)*100</f>
        <v>17.8537485207816</v>
      </c>
      <c r="I26" s="30">
        <v>5675.1951669999999</v>
      </c>
      <c r="J26" s="32">
        <f t="shared" ref="J26:J30" si="21">(K26/$K$8)*100</f>
        <v>15.870901703184122</v>
      </c>
      <c r="K26" s="30">
        <v>4781.6196449999998</v>
      </c>
      <c r="L26" s="21" t="s">
        <v>24</v>
      </c>
      <c r="M26" s="11">
        <v>7041</v>
      </c>
      <c r="N26" s="11">
        <v>1</v>
      </c>
    </row>
    <row r="27" spans="1:14" ht="30" hidden="1" customHeight="1">
      <c r="A27" s="33">
        <f t="shared" si="17"/>
        <v>0.50218633816336788</v>
      </c>
      <c r="B27" s="33">
        <v>204.679406</v>
      </c>
      <c r="C27" s="33">
        <f t="shared" si="18"/>
        <v>0.48330714280544751</v>
      </c>
      <c r="D27" s="33">
        <v>215.19329500000001</v>
      </c>
      <c r="E27" s="34">
        <f t="shared" si="19"/>
        <v>0.68023288382466096</v>
      </c>
      <c r="F27" s="34">
        <v>236.63751199999999</v>
      </c>
      <c r="G27" s="19"/>
      <c r="H27" s="33">
        <f t="shared" si="20"/>
        <v>0.56777282474800472</v>
      </c>
      <c r="I27" s="33">
        <v>180.47871499999999</v>
      </c>
      <c r="J27" s="35">
        <f t="shared" si="21"/>
        <v>0.36554294063187448</v>
      </c>
      <c r="K27" s="33">
        <v>110.131569</v>
      </c>
      <c r="L27" s="36" t="s">
        <v>25</v>
      </c>
      <c r="M27" s="11">
        <v>7042</v>
      </c>
      <c r="N27" s="11">
        <v>1</v>
      </c>
    </row>
    <row r="28" spans="1:14" ht="30" hidden="1" customHeight="1">
      <c r="A28" s="33">
        <f t="shared" si="17"/>
        <v>0.90853826407763294</v>
      </c>
      <c r="B28" s="33">
        <v>370.298947</v>
      </c>
      <c r="C28" s="33">
        <f t="shared" si="18"/>
        <v>0.57413385049788745</v>
      </c>
      <c r="D28" s="33">
        <v>255.63403500000001</v>
      </c>
      <c r="E28" s="34">
        <f t="shared" si="19"/>
        <v>0.43351320910193319</v>
      </c>
      <c r="F28" s="34">
        <v>150.80936199999999</v>
      </c>
      <c r="G28" s="19"/>
      <c r="H28" s="33">
        <f t="shared" si="20"/>
        <v>0.26112452310095136</v>
      </c>
      <c r="I28" s="33">
        <v>83.004005000000006</v>
      </c>
      <c r="J28" s="35">
        <f t="shared" si="21"/>
        <v>4.1431141300561247E-2</v>
      </c>
      <c r="K28" s="33">
        <v>12.482464</v>
      </c>
      <c r="L28" s="36" t="s">
        <v>26</v>
      </c>
      <c r="M28" s="11">
        <v>7043</v>
      </c>
      <c r="N28" s="11">
        <v>4</v>
      </c>
    </row>
    <row r="29" spans="1:14" ht="30" hidden="1" customHeight="1">
      <c r="A29" s="33">
        <f t="shared" si="17"/>
        <v>13.099675549733961</v>
      </c>
      <c r="B29" s="33">
        <v>5339.1213710000002</v>
      </c>
      <c r="C29" s="33">
        <f t="shared" si="18"/>
        <v>9.6717095712232801</v>
      </c>
      <c r="D29" s="33">
        <v>4306.3444890000001</v>
      </c>
      <c r="E29" s="34">
        <f t="shared" si="19"/>
        <v>8.0072344663837587</v>
      </c>
      <c r="F29" s="34">
        <v>2785.534318</v>
      </c>
      <c r="G29" s="19"/>
      <c r="H29" s="33">
        <f t="shared" si="20"/>
        <v>5.6758895791077011</v>
      </c>
      <c r="I29" s="33">
        <v>1804.2026900000001</v>
      </c>
      <c r="J29" s="35">
        <f t="shared" si="21"/>
        <v>6.5794845638241766</v>
      </c>
      <c r="K29" s="33">
        <v>1982.2813619999999</v>
      </c>
      <c r="L29" s="36" t="s">
        <v>27</v>
      </c>
      <c r="M29" s="11">
        <v>7045</v>
      </c>
      <c r="N29" s="11">
        <v>4</v>
      </c>
    </row>
    <row r="30" spans="1:14" ht="30" hidden="1" customHeight="1">
      <c r="A30" s="22">
        <f t="shared" si="17"/>
        <v>0.242072803591693</v>
      </c>
      <c r="B30" s="22">
        <v>98.663212999999999</v>
      </c>
      <c r="C30" s="22">
        <f t="shared" si="18"/>
        <v>0.28044302030265689</v>
      </c>
      <c r="D30" s="22">
        <v>124.86771299999999</v>
      </c>
      <c r="E30" s="23">
        <f t="shared" si="19"/>
        <v>0.28760546412847909</v>
      </c>
      <c r="F30" s="23">
        <v>100.051384</v>
      </c>
      <c r="G30" s="19"/>
      <c r="H30" s="22">
        <f t="shared" si="20"/>
        <v>0.20443048342200765</v>
      </c>
      <c r="I30" s="22">
        <v>64.982594000000006</v>
      </c>
      <c r="J30" s="24">
        <f t="shared" si="21"/>
        <v>0.31564520792298756</v>
      </c>
      <c r="K30" s="22">
        <v>95.098271999999994</v>
      </c>
      <c r="L30" s="25" t="s">
        <v>28</v>
      </c>
      <c r="M30" s="11">
        <v>7046</v>
      </c>
      <c r="N30" s="11">
        <v>4</v>
      </c>
    </row>
    <row r="31" spans="1:14" ht="30" hidden="1" customHeight="1">
      <c r="A31" s="14">
        <f>SUM(A32:A36)</f>
        <v>6.2894942773941507</v>
      </c>
      <c r="B31" s="14">
        <f t="shared" ref="B31:F31" si="22">SUM(B32:B36)</f>
        <v>2563.450765</v>
      </c>
      <c r="C31" s="14">
        <f>SUM(C32:C36)</f>
        <v>6.4755335064689827</v>
      </c>
      <c r="D31" s="14">
        <f t="shared" si="22"/>
        <v>2883.2418740000003</v>
      </c>
      <c r="E31" s="15">
        <f>SUM(E32:E36)</f>
        <v>5.3191985820513965</v>
      </c>
      <c r="F31" s="15">
        <f t="shared" si="22"/>
        <v>1850.427917</v>
      </c>
      <c r="H31" s="14">
        <f>SUM(H32:H36)</f>
        <v>2.7345977755123223</v>
      </c>
      <c r="I31" s="14">
        <f>SUM(I32:I36)</f>
        <v>869.25029000000006</v>
      </c>
      <c r="J31" s="16">
        <f>SUM(J32:J36)</f>
        <v>3.2885920744359947</v>
      </c>
      <c r="K31" s="14">
        <f>SUM(K32:K36)</f>
        <v>990.79414400000007</v>
      </c>
      <c r="L31" s="17" t="s">
        <v>29</v>
      </c>
      <c r="M31" s="11">
        <v>705</v>
      </c>
      <c r="N31" s="18"/>
    </row>
    <row r="32" spans="1:14" ht="30" hidden="1" customHeight="1">
      <c r="A32" s="30">
        <f t="shared" ref="A32:A36" si="23">(B32/$B$8)*100</f>
        <v>1.5672212686736124</v>
      </c>
      <c r="B32" s="30">
        <v>638.76273400000002</v>
      </c>
      <c r="C32" s="30">
        <f t="shared" ref="C32:C36" si="24">(D32/$D$8)*100</f>
        <v>1.3195779561324403</v>
      </c>
      <c r="D32" s="30">
        <v>587.54424100000006</v>
      </c>
      <c r="E32" s="31">
        <f t="shared" ref="E32:E36" si="25">(F32/$F$8)*100</f>
        <v>1.1208602929640141</v>
      </c>
      <c r="F32" s="31">
        <v>389.92174199999999</v>
      </c>
      <c r="G32" s="19"/>
      <c r="H32" s="30">
        <f t="shared" ref="H32:H36" si="26">(I32/$I$8)*100</f>
        <v>0.36973230063524737</v>
      </c>
      <c r="I32" s="30">
        <v>117.527306</v>
      </c>
      <c r="J32" s="32">
        <f t="shared" ref="J32:J36" si="27">(K32/$K$8)*100</f>
        <v>0.39438143150244104</v>
      </c>
      <c r="K32" s="30">
        <v>118.820092</v>
      </c>
      <c r="L32" s="21" t="s">
        <v>30</v>
      </c>
      <c r="M32" s="11">
        <v>7051</v>
      </c>
      <c r="N32" s="11">
        <v>4</v>
      </c>
    </row>
    <row r="33" spans="1:14" ht="30" hidden="1" customHeight="1">
      <c r="A33" s="33">
        <f t="shared" si="23"/>
        <v>3.7289128460524803</v>
      </c>
      <c r="B33" s="33">
        <v>1519.8176619999999</v>
      </c>
      <c r="C33" s="33">
        <f t="shared" si="24"/>
        <v>3.3397811548531537</v>
      </c>
      <c r="D33" s="33">
        <v>1487.0430160000001</v>
      </c>
      <c r="E33" s="34">
        <f t="shared" si="25"/>
        <v>3.302984377856593</v>
      </c>
      <c r="F33" s="34">
        <v>1149.032962</v>
      </c>
      <c r="G33" s="19"/>
      <c r="H33" s="33">
        <f t="shared" si="26"/>
        <v>1.8982854656329551</v>
      </c>
      <c r="I33" s="33">
        <v>603.41056600000002</v>
      </c>
      <c r="J33" s="35">
        <f t="shared" si="27"/>
        <v>2.5558739757523772</v>
      </c>
      <c r="K33" s="33">
        <v>770.03924800000004</v>
      </c>
      <c r="L33" s="36" t="s">
        <v>31</v>
      </c>
      <c r="M33" s="11">
        <v>7052</v>
      </c>
      <c r="N33" s="11">
        <v>4</v>
      </c>
    </row>
    <row r="34" spans="1:14" ht="30" hidden="1" customHeight="1">
      <c r="A34" s="33">
        <f t="shared" si="23"/>
        <v>8.503014900918331E-3</v>
      </c>
      <c r="B34" s="33">
        <v>3.46563</v>
      </c>
      <c r="C34" s="33">
        <f t="shared" si="24"/>
        <v>2.9220555321996793E-2</v>
      </c>
      <c r="D34" s="33">
        <v>13.0105</v>
      </c>
      <c r="E34" s="34">
        <f t="shared" si="25"/>
        <v>1.4813589328738648E-2</v>
      </c>
      <c r="F34" s="34">
        <v>5.1533100000000003</v>
      </c>
      <c r="G34" s="19"/>
      <c r="H34" s="33">
        <f t="shared" si="26"/>
        <v>1.6455462184922377E-2</v>
      </c>
      <c r="I34" s="33">
        <v>5.2307199999999998</v>
      </c>
      <c r="J34" s="35">
        <f t="shared" si="27"/>
        <v>2.0565853856333177E-2</v>
      </c>
      <c r="K34" s="33">
        <v>6.1961250000000003</v>
      </c>
      <c r="L34" s="36" t="s">
        <v>58</v>
      </c>
      <c r="M34" s="11">
        <v>7053</v>
      </c>
      <c r="N34" s="11">
        <v>4</v>
      </c>
    </row>
    <row r="35" spans="1:14" ht="30" hidden="1" customHeight="1">
      <c r="A35" s="33">
        <f t="shared" si="23"/>
        <v>0.78853543361099743</v>
      </c>
      <c r="B35" s="33">
        <v>321.3886</v>
      </c>
      <c r="C35" s="33">
        <f t="shared" si="24"/>
        <v>1.4994298239451975</v>
      </c>
      <c r="D35" s="33">
        <v>667.62357899999995</v>
      </c>
      <c r="E35" s="34">
        <f t="shared" si="25"/>
        <v>0.48291828631135747</v>
      </c>
      <c r="F35" s="34">
        <v>167.996262</v>
      </c>
      <c r="G35" s="19"/>
      <c r="H35" s="33">
        <f t="shared" si="26"/>
        <v>0.21733562880235613</v>
      </c>
      <c r="I35" s="33">
        <v>69.084770000000006</v>
      </c>
      <c r="J35" s="35">
        <f t="shared" si="27"/>
        <v>4.6786758661669051E-2</v>
      </c>
      <c r="K35" s="33">
        <v>14.096016000000001</v>
      </c>
      <c r="L35" s="36" t="s">
        <v>32</v>
      </c>
      <c r="M35" s="11">
        <v>7054</v>
      </c>
      <c r="N35" s="11">
        <v>4</v>
      </c>
    </row>
    <row r="36" spans="1:14" ht="30" hidden="1" customHeight="1">
      <c r="A36" s="22">
        <f t="shared" si="23"/>
        <v>0.19632171415614255</v>
      </c>
      <c r="B36" s="22">
        <v>80.016138999999995</v>
      </c>
      <c r="C36" s="22">
        <f t="shared" si="24"/>
        <v>0.287524016216194</v>
      </c>
      <c r="D36" s="22">
        <v>128.02053799999999</v>
      </c>
      <c r="E36" s="23">
        <f t="shared" si="25"/>
        <v>0.39762203559069331</v>
      </c>
      <c r="F36" s="23">
        <v>138.32364100000001</v>
      </c>
      <c r="G36" s="19"/>
      <c r="H36" s="22">
        <f t="shared" si="26"/>
        <v>0.23278891825684109</v>
      </c>
      <c r="I36" s="22">
        <v>73.996927999999997</v>
      </c>
      <c r="J36" s="24">
        <f t="shared" si="27"/>
        <v>0.27098405466317416</v>
      </c>
      <c r="K36" s="22">
        <v>81.642662999999999</v>
      </c>
      <c r="L36" s="25" t="s">
        <v>33</v>
      </c>
      <c r="M36" s="11">
        <v>7056</v>
      </c>
      <c r="N36" s="11">
        <v>4</v>
      </c>
    </row>
    <row r="37" spans="1:14" ht="30" hidden="1" customHeight="1">
      <c r="A37" s="14">
        <f t="shared" ref="A37" si="28">SUM(A38:A42)</f>
        <v>6.6318914024908144</v>
      </c>
      <c r="B37" s="14">
        <f t="shared" ref="B37:F37" si="29">SUM(B38:B42)</f>
        <v>2703.0038250000002</v>
      </c>
      <c r="C37" s="14">
        <f t="shared" si="29"/>
        <v>5.8927056216196272</v>
      </c>
      <c r="D37" s="14">
        <f t="shared" si="29"/>
        <v>2623.7368059999999</v>
      </c>
      <c r="E37" s="15">
        <f t="shared" si="29"/>
        <v>6.7179853145185779</v>
      </c>
      <c r="F37" s="15">
        <f t="shared" si="29"/>
        <v>2337.0339309999999</v>
      </c>
      <c r="H37" s="14">
        <f t="shared" ref="H37:J37" si="30">SUM(H38:H42)</f>
        <v>4.4755200569360998</v>
      </c>
      <c r="I37" s="14">
        <f t="shared" si="30"/>
        <v>1422.639608</v>
      </c>
      <c r="J37" s="16">
        <f t="shared" si="30"/>
        <v>6.2642634168457949</v>
      </c>
      <c r="K37" s="14">
        <f>SUM(K38:K42)</f>
        <v>1887.3108520000001</v>
      </c>
      <c r="L37" s="17" t="s">
        <v>34</v>
      </c>
      <c r="M37" s="11">
        <v>706</v>
      </c>
      <c r="N37" s="18"/>
    </row>
    <row r="38" spans="1:14" ht="30" hidden="1" customHeight="1">
      <c r="A38" s="30">
        <f t="shared" ref="A38:A42" si="31">(B38/$B$8)*100</f>
        <v>1.8625252155477339</v>
      </c>
      <c r="B38" s="30">
        <v>759.12171599999999</v>
      </c>
      <c r="C38" s="30">
        <f t="shared" ref="C38:C42" si="32">(D38/$D$8)*100</f>
        <v>1.7566019021297792</v>
      </c>
      <c r="D38" s="30">
        <v>782.12986699999999</v>
      </c>
      <c r="E38" s="31">
        <f t="shared" ref="E38:E42" si="33">(F38/$F$8)*100</f>
        <v>2.058056000486193</v>
      </c>
      <c r="F38" s="31">
        <v>715.95076200000005</v>
      </c>
      <c r="G38" s="19"/>
      <c r="H38" s="30">
        <f t="shared" ref="H38:H42" si="34">(I38/$I$8)*100</f>
        <v>0.67768877931171179</v>
      </c>
      <c r="I38" s="30">
        <v>215.41784799999999</v>
      </c>
      <c r="J38" s="32">
        <f t="shared" ref="J38:J42" si="35">(K38/$K$8)*100</f>
        <v>2.0896217386470965</v>
      </c>
      <c r="K38" s="30">
        <v>629.56576399999994</v>
      </c>
      <c r="L38" s="21" t="s">
        <v>35</v>
      </c>
      <c r="M38" s="11">
        <v>7061</v>
      </c>
      <c r="N38" s="11">
        <v>3</v>
      </c>
    </row>
    <row r="39" spans="1:14" ht="30" hidden="1" customHeight="1">
      <c r="A39" s="33">
        <f t="shared" si="31"/>
        <v>4.1797042061574974</v>
      </c>
      <c r="B39" s="33">
        <v>1703.549677</v>
      </c>
      <c r="C39" s="33">
        <f t="shared" si="32"/>
        <v>3.4476251746079276</v>
      </c>
      <c r="D39" s="33">
        <v>1535.0607419999999</v>
      </c>
      <c r="E39" s="34">
        <f t="shared" si="33"/>
        <v>4.248839505964324</v>
      </c>
      <c r="F39" s="34">
        <v>1478.0743970000001</v>
      </c>
      <c r="G39" s="19"/>
      <c r="H39" s="33">
        <f t="shared" si="34"/>
        <v>3.4632558886026144</v>
      </c>
      <c r="I39" s="33">
        <v>1100.869829</v>
      </c>
      <c r="J39" s="35">
        <f t="shared" si="35"/>
        <v>3.8434357284673935</v>
      </c>
      <c r="K39" s="33">
        <v>1157.9586420000001</v>
      </c>
      <c r="L39" s="36" t="s">
        <v>36</v>
      </c>
      <c r="M39" s="11">
        <v>7062</v>
      </c>
      <c r="N39" s="11">
        <v>3</v>
      </c>
    </row>
    <row r="40" spans="1:14" ht="30" hidden="1" customHeight="1">
      <c r="A40" s="33">
        <f t="shared" si="31"/>
        <v>0.58193337244081123</v>
      </c>
      <c r="B40" s="33">
        <v>237.18243200000001</v>
      </c>
      <c r="C40" s="33">
        <f t="shared" si="32"/>
        <v>0.68140389369524124</v>
      </c>
      <c r="D40" s="33">
        <v>303.39619699999997</v>
      </c>
      <c r="E40" s="34">
        <f t="shared" si="33"/>
        <v>0.40656234839791416</v>
      </c>
      <c r="F40" s="34">
        <v>141.433772</v>
      </c>
      <c r="G40" s="19"/>
      <c r="H40" s="33">
        <f t="shared" si="34"/>
        <v>0.31319892658345372</v>
      </c>
      <c r="I40" s="33">
        <v>99.556966000000003</v>
      </c>
      <c r="J40" s="35">
        <f t="shared" si="35"/>
        <v>0.32034418502396284</v>
      </c>
      <c r="K40" s="33">
        <v>96.513990000000007</v>
      </c>
      <c r="L40" s="36" t="s">
        <v>37</v>
      </c>
      <c r="M40" s="11">
        <v>7063</v>
      </c>
      <c r="N40" s="11">
        <v>4</v>
      </c>
    </row>
    <row r="41" spans="1:14" ht="30" hidden="1" customHeight="1">
      <c r="A41" s="33">
        <f t="shared" si="31"/>
        <v>7.7286083447721601E-3</v>
      </c>
      <c r="B41" s="33">
        <v>3.15</v>
      </c>
      <c r="C41" s="33">
        <f t="shared" si="32"/>
        <v>7.0746511866792115E-3</v>
      </c>
      <c r="D41" s="33">
        <v>3.15</v>
      </c>
      <c r="E41" s="34">
        <f t="shared" si="33"/>
        <v>4.5274596701466371E-3</v>
      </c>
      <c r="F41" s="34">
        <v>1.575</v>
      </c>
      <c r="G41" s="19"/>
      <c r="H41" s="33">
        <f t="shared" si="34"/>
        <v>1.5172804913641074E-3</v>
      </c>
      <c r="I41" s="33">
        <v>0.48230000000000001</v>
      </c>
      <c r="J41" s="35">
        <f t="shared" si="35"/>
        <v>1.3435511470148509E-3</v>
      </c>
      <c r="K41" s="33">
        <v>0.40478799999999998</v>
      </c>
      <c r="L41" s="36" t="s">
        <v>38</v>
      </c>
      <c r="M41" s="11">
        <v>7064</v>
      </c>
      <c r="N41" s="11">
        <v>4</v>
      </c>
    </row>
    <row r="42" spans="1:14" ht="30" hidden="1" customHeight="1">
      <c r="A42" s="22">
        <f t="shared" si="31"/>
        <v>0</v>
      </c>
      <c r="B42" s="22">
        <v>0</v>
      </c>
      <c r="C42" s="22">
        <f t="shared" si="32"/>
        <v>0</v>
      </c>
      <c r="D42" s="22">
        <v>0</v>
      </c>
      <c r="E42" s="23">
        <f t="shared" si="33"/>
        <v>0</v>
      </c>
      <c r="F42" s="23">
        <v>0</v>
      </c>
      <c r="G42" s="19"/>
      <c r="H42" s="22">
        <f t="shared" si="34"/>
        <v>1.9859181946956257E-2</v>
      </c>
      <c r="I42" s="22">
        <v>6.312665</v>
      </c>
      <c r="J42" s="24">
        <f t="shared" si="35"/>
        <v>9.5182135603273411E-3</v>
      </c>
      <c r="K42" s="22">
        <v>2.8676680000000001</v>
      </c>
      <c r="L42" s="25" t="s">
        <v>39</v>
      </c>
      <c r="M42" s="11">
        <v>7066</v>
      </c>
      <c r="N42" s="11">
        <v>3</v>
      </c>
    </row>
    <row r="43" spans="1:14" ht="30" customHeight="1">
      <c r="A43" s="14">
        <f t="shared" ref="A43" si="36">SUM(A44:A46)</f>
        <v>10.671888450761086</v>
      </c>
      <c r="B43" s="14">
        <f t="shared" ref="B43:F43" si="37">SUM(B44:B46)</f>
        <v>4349.6121320000002</v>
      </c>
      <c r="C43" s="14">
        <f t="shared" si="37"/>
        <v>9.5667394342409278</v>
      </c>
      <c r="D43" s="14">
        <f t="shared" si="37"/>
        <v>4259.6063640000002</v>
      </c>
      <c r="E43" s="15">
        <f t="shared" si="37"/>
        <v>11.614186211291164</v>
      </c>
      <c r="F43" s="15">
        <f t="shared" si="37"/>
        <v>4040.3105970000001</v>
      </c>
      <c r="H43" s="14">
        <f t="shared" ref="H43:J43" si="38">SUM(H44:H46)</f>
        <v>16.496836794331799</v>
      </c>
      <c r="I43" s="14">
        <f t="shared" si="38"/>
        <v>5243.871803</v>
      </c>
      <c r="J43" s="16">
        <f t="shared" si="38"/>
        <v>11.193051826829764</v>
      </c>
      <c r="K43" s="14">
        <f>SUM(K44:K46)</f>
        <v>3372.266901</v>
      </c>
      <c r="L43" s="17" t="s">
        <v>40</v>
      </c>
      <c r="M43" s="11">
        <v>707</v>
      </c>
      <c r="N43" s="18"/>
    </row>
    <row r="44" spans="1:14" ht="30" customHeight="1">
      <c r="A44" s="30">
        <f t="shared" ref="A44:A46" si="39">(B44/$B$8)*100</f>
        <v>9.3312004850727792</v>
      </c>
      <c r="B44" s="30">
        <v>3803.1790740000001</v>
      </c>
      <c r="C44" s="30">
        <f t="shared" ref="C44:C46" si="40">(D44/$D$8)*100</f>
        <v>8.3509555003724358</v>
      </c>
      <c r="D44" s="30">
        <v>3718.2765810000001</v>
      </c>
      <c r="E44" s="31">
        <f t="shared" ref="E44:E46" si="41">(F44/$F$8)*100</f>
        <v>9.4134716755960373</v>
      </c>
      <c r="F44" s="31">
        <v>3274.7321830000001</v>
      </c>
      <c r="G44" s="19"/>
      <c r="H44" s="30">
        <f t="shared" ref="H44:H46" si="42">(I44/$I$8)*100</f>
        <v>10.094357237552225</v>
      </c>
      <c r="I44" s="30">
        <v>3208.7069750000001</v>
      </c>
      <c r="J44" s="32">
        <f t="shared" ref="J44:J46" si="43">(K44/$K$8)*100</f>
        <v>9.6086410368083275</v>
      </c>
      <c r="K44" s="30">
        <v>2894.912186</v>
      </c>
      <c r="L44" s="21" t="s">
        <v>41</v>
      </c>
      <c r="M44" s="11">
        <v>7073</v>
      </c>
      <c r="N44" s="11">
        <v>2</v>
      </c>
    </row>
    <row r="45" spans="1:14" ht="30" customHeight="1">
      <c r="A45" s="33">
        <f t="shared" si="39"/>
        <v>1.3406879656883077</v>
      </c>
      <c r="B45" s="33">
        <v>546.43305799999996</v>
      </c>
      <c r="C45" s="33">
        <f t="shared" si="40"/>
        <v>1.2157839338684922</v>
      </c>
      <c r="D45" s="33">
        <v>541.32978300000002</v>
      </c>
      <c r="E45" s="34">
        <f t="shared" si="41"/>
        <v>2.2007145356951274</v>
      </c>
      <c r="F45" s="34">
        <v>765.57841399999995</v>
      </c>
      <c r="G45" s="19"/>
      <c r="H45" s="33">
        <f t="shared" si="42"/>
        <v>6.4024795567795749</v>
      </c>
      <c r="I45" s="33">
        <v>2035.1648279999999</v>
      </c>
      <c r="J45" s="35">
        <f t="shared" si="43"/>
        <v>1.5841495896955518</v>
      </c>
      <c r="K45" s="33">
        <v>477.27602000000002</v>
      </c>
      <c r="L45" s="36" t="s">
        <v>42</v>
      </c>
      <c r="M45" s="11">
        <v>7074</v>
      </c>
      <c r="N45" s="11">
        <v>2</v>
      </c>
    </row>
    <row r="46" spans="1:14" ht="30" customHeight="1">
      <c r="A46" s="22">
        <f t="shared" si="39"/>
        <v>0</v>
      </c>
      <c r="B46" s="22">
        <v>0</v>
      </c>
      <c r="C46" s="22">
        <f t="shared" si="40"/>
        <v>0</v>
      </c>
      <c r="D46" s="22">
        <v>0</v>
      </c>
      <c r="E46" s="23">
        <f t="shared" si="41"/>
        <v>0</v>
      </c>
      <c r="F46" s="23">
        <v>0</v>
      </c>
      <c r="G46" s="19"/>
      <c r="H46" s="22">
        <f t="shared" si="42"/>
        <v>0</v>
      </c>
      <c r="I46" s="22">
        <v>0</v>
      </c>
      <c r="J46" s="24">
        <f t="shared" si="43"/>
        <v>2.6120032588499087E-4</v>
      </c>
      <c r="K46" s="22">
        <v>7.8695000000000001E-2</v>
      </c>
      <c r="L46" s="25" t="s">
        <v>43</v>
      </c>
      <c r="M46" s="11">
        <v>7076</v>
      </c>
      <c r="N46" s="11">
        <v>2</v>
      </c>
    </row>
    <row r="47" spans="1:14" ht="30" customHeight="1">
      <c r="A47" s="14">
        <f>SUM(A48:A51)</f>
        <v>1.6572310459127584</v>
      </c>
      <c r="B47" s="14">
        <f t="shared" ref="B47:F47" si="44">SUM(B48:B51)</f>
        <v>675.44861399999991</v>
      </c>
      <c r="C47" s="14">
        <f>SUM(C48:C51)</f>
        <v>2.0387348522221216</v>
      </c>
      <c r="D47" s="14">
        <f t="shared" si="44"/>
        <v>907.75002400000005</v>
      </c>
      <c r="E47" s="15">
        <f>SUM(E48:E51)</f>
        <v>2.2101333190640222</v>
      </c>
      <c r="F47" s="15">
        <f t="shared" si="44"/>
        <v>768.85499400000003</v>
      </c>
      <c r="H47" s="14">
        <f>SUM(H48:H51)</f>
        <v>2.0453020741373047</v>
      </c>
      <c r="I47" s="14">
        <f>SUM(I48:I51)</f>
        <v>650.14293399999997</v>
      </c>
      <c r="J47" s="16">
        <f>SUM(J48:J51)</f>
        <v>2.3601702813062042</v>
      </c>
      <c r="K47" s="14">
        <f>SUM(K48:K51)</f>
        <v>711.07721500000002</v>
      </c>
      <c r="L47" s="17" t="s">
        <v>44</v>
      </c>
      <c r="M47" s="11">
        <v>708</v>
      </c>
      <c r="N47" s="18"/>
    </row>
    <row r="48" spans="1:14" ht="30" customHeight="1">
      <c r="A48" s="30">
        <f t="shared" ref="A48:A51" si="45">(B48/$B$8)*100</f>
        <v>0.87935285287569864</v>
      </c>
      <c r="B48" s="30">
        <v>358.40365600000001</v>
      </c>
      <c r="C48" s="30">
        <f t="shared" ref="C48:C51" si="46">(D48/$D$8)*100</f>
        <v>1.3152777091388133</v>
      </c>
      <c r="D48" s="30">
        <v>585.629549</v>
      </c>
      <c r="E48" s="31">
        <f t="shared" ref="E48:E51" si="47">(F48/$F$8)*100</f>
        <v>1.3067111268771459</v>
      </c>
      <c r="F48" s="31">
        <v>454.57501000000002</v>
      </c>
      <c r="G48" s="19"/>
      <c r="H48" s="30">
        <f t="shared" ref="H48:H51" si="48">(I48/$I$8)*100</f>
        <v>1.0940709398420208</v>
      </c>
      <c r="I48" s="30">
        <v>347.77380799999997</v>
      </c>
      <c r="J48" s="32">
        <f t="shared" ref="J48:J51" si="49">(K48/$K$8)*100</f>
        <v>0.91024255249063313</v>
      </c>
      <c r="K48" s="30">
        <v>274.23984799999999</v>
      </c>
      <c r="L48" s="21" t="s">
        <v>45</v>
      </c>
      <c r="M48" s="11">
        <v>7081</v>
      </c>
      <c r="N48" s="11">
        <v>3</v>
      </c>
    </row>
    <row r="49" spans="1:14" ht="30" customHeight="1">
      <c r="A49" s="33">
        <f t="shared" si="45"/>
        <v>9.7248796646725338E-2</v>
      </c>
      <c r="B49" s="33">
        <v>39.636335000000003</v>
      </c>
      <c r="C49" s="33">
        <f t="shared" si="46"/>
        <v>8.6214491040690358E-2</v>
      </c>
      <c r="D49" s="33">
        <v>38.387143000000002</v>
      </c>
      <c r="E49" s="34">
        <f t="shared" si="47"/>
        <v>0.1128797197101495</v>
      </c>
      <c r="F49" s="34">
        <v>39.268281000000002</v>
      </c>
      <c r="G49" s="19"/>
      <c r="H49" s="33">
        <f t="shared" si="48"/>
        <v>0.12468930227711701</v>
      </c>
      <c r="I49" s="33">
        <v>39.635157</v>
      </c>
      <c r="J49" s="35">
        <f t="shared" si="49"/>
        <v>0.13089110615065067</v>
      </c>
      <c r="K49" s="33">
        <v>39.435155999999999</v>
      </c>
      <c r="L49" s="36" t="s">
        <v>46</v>
      </c>
      <c r="M49" s="11">
        <v>7082</v>
      </c>
      <c r="N49" s="11">
        <v>3</v>
      </c>
    </row>
    <row r="50" spans="1:14" ht="30" customHeight="1">
      <c r="A50" s="33">
        <f t="shared" si="45"/>
        <v>1.7546782126271931E-2</v>
      </c>
      <c r="B50" s="33">
        <v>7.1516580000000003</v>
      </c>
      <c r="C50" s="33">
        <f t="shared" si="46"/>
        <v>1.5908604171251693E-2</v>
      </c>
      <c r="D50" s="33">
        <v>7.0833320000000004</v>
      </c>
      <c r="E50" s="34">
        <f t="shared" si="47"/>
        <v>2.0150311574236624E-2</v>
      </c>
      <c r="F50" s="34">
        <v>7.0098339999999997</v>
      </c>
      <c r="G50" s="19"/>
      <c r="H50" s="33">
        <f t="shared" si="48"/>
        <v>2.0052385894906984E-2</v>
      </c>
      <c r="I50" s="33">
        <v>6.3740790000000001</v>
      </c>
      <c r="J50" s="35">
        <f t="shared" si="49"/>
        <v>2.470441942642243E-2</v>
      </c>
      <c r="K50" s="33">
        <v>7.4430009999999998</v>
      </c>
      <c r="L50" s="36" t="s">
        <v>47</v>
      </c>
      <c r="M50" s="11">
        <v>7083</v>
      </c>
      <c r="N50" s="11">
        <v>4</v>
      </c>
    </row>
    <row r="51" spans="1:14" ht="30" customHeight="1">
      <c r="A51" s="22">
        <f t="shared" si="45"/>
        <v>0.66308261426406256</v>
      </c>
      <c r="B51" s="22">
        <v>270.25696499999998</v>
      </c>
      <c r="C51" s="22">
        <f t="shared" si="46"/>
        <v>0.62133404787136626</v>
      </c>
      <c r="D51" s="22">
        <v>276.64999999999998</v>
      </c>
      <c r="E51" s="23">
        <f t="shared" si="47"/>
        <v>0.77039216090249041</v>
      </c>
      <c r="F51" s="23">
        <v>268.001869</v>
      </c>
      <c r="G51" s="19"/>
      <c r="H51" s="22">
        <f t="shared" si="48"/>
        <v>0.80648944612326035</v>
      </c>
      <c r="I51" s="22">
        <v>256.35989000000001</v>
      </c>
      <c r="J51" s="24">
        <f t="shared" si="49"/>
        <v>1.2943322032384981</v>
      </c>
      <c r="K51" s="22">
        <v>389.95920999999998</v>
      </c>
      <c r="L51" s="25" t="s">
        <v>48</v>
      </c>
      <c r="M51" s="11">
        <v>7084</v>
      </c>
      <c r="N51" s="11">
        <v>4</v>
      </c>
    </row>
    <row r="52" spans="1:14" ht="30" customHeight="1">
      <c r="A52" s="14">
        <f>SUM(A53:A54)</f>
        <v>9.5451020009142731</v>
      </c>
      <c r="B52" s="14">
        <f t="shared" ref="B52:F52" si="50">SUM(B53:B54)</f>
        <v>3890.3603290000001</v>
      </c>
      <c r="C52" s="14">
        <f>SUM(C53:C54)</f>
        <v>10.25008293676472</v>
      </c>
      <c r="D52" s="14">
        <f t="shared" si="50"/>
        <v>4563.8661750000001</v>
      </c>
      <c r="E52" s="15">
        <f>SUM(E53:E54)</f>
        <v>11.361875218736865</v>
      </c>
      <c r="F52" s="15">
        <f t="shared" si="50"/>
        <v>3952.5373549999999</v>
      </c>
      <c r="H52" s="14">
        <f>SUM(H53:H54)</f>
        <v>10.505040973254586</v>
      </c>
      <c r="I52" s="14">
        <f>SUM(I53:I54)</f>
        <v>3339.251569</v>
      </c>
      <c r="J52" s="16">
        <f>SUM(J53:J54)</f>
        <v>12.055951065977435</v>
      </c>
      <c r="K52" s="14">
        <f>SUM(K53:K54)</f>
        <v>3632.2430530000001</v>
      </c>
      <c r="L52" s="17" t="s">
        <v>49</v>
      </c>
      <c r="M52" s="11">
        <v>709</v>
      </c>
      <c r="N52" s="18"/>
    </row>
    <row r="53" spans="1:14" ht="30" customHeight="1">
      <c r="A53" s="30">
        <f t="shared" ref="A53:A54" si="51">(B53/$B$8)*100</f>
        <v>7.0206723152515016</v>
      </c>
      <c r="B53" s="30">
        <v>2861.461832</v>
      </c>
      <c r="C53" s="30">
        <f t="shared" ref="C53:C54" si="52">(D53/$D$8)*100</f>
        <v>7.870573968392149</v>
      </c>
      <c r="D53" s="30">
        <v>3504.3859189999998</v>
      </c>
      <c r="E53" s="31">
        <f t="shared" ref="E53:E54" si="53">(F53/$F$8)*100</f>
        <v>8.7333974627039925</v>
      </c>
      <c r="F53" s="31">
        <v>3038.1498689999999</v>
      </c>
      <c r="G53" s="19"/>
      <c r="H53" s="30">
        <f t="shared" ref="H53:H54" si="54">(I53/$I$8)*100</f>
        <v>8.4195919184277095</v>
      </c>
      <c r="I53" s="30">
        <v>2676.3470600000001</v>
      </c>
      <c r="J53" s="32">
        <f t="shared" ref="J53:J54" si="55">(K53/$K$8)*100</f>
        <v>9.5334085652539091</v>
      </c>
      <c r="K53" s="30">
        <v>2872.2459840000001</v>
      </c>
      <c r="L53" s="21" t="s">
        <v>50</v>
      </c>
      <c r="M53" s="11">
        <v>7098</v>
      </c>
      <c r="N53" s="11">
        <v>2</v>
      </c>
    </row>
    <row r="54" spans="1:14" ht="30" customHeight="1">
      <c r="A54" s="22">
        <f t="shared" si="51"/>
        <v>2.5244296856627719</v>
      </c>
      <c r="B54" s="22">
        <v>1028.8984969999999</v>
      </c>
      <c r="C54" s="22">
        <f t="shared" si="52"/>
        <v>2.3795089683725701</v>
      </c>
      <c r="D54" s="22">
        <v>1059.4802560000001</v>
      </c>
      <c r="E54" s="23">
        <f t="shared" si="53"/>
        <v>2.6284777560328716</v>
      </c>
      <c r="F54" s="23">
        <v>914.38748599999997</v>
      </c>
      <c r="G54" s="19"/>
      <c r="H54" s="22">
        <f t="shared" si="54"/>
        <v>2.085449054826876</v>
      </c>
      <c r="I54" s="22">
        <v>662.90450899999996</v>
      </c>
      <c r="J54" s="24">
        <f t="shared" si="55"/>
        <v>2.5225425007235267</v>
      </c>
      <c r="K54" s="22">
        <v>759.99706900000001</v>
      </c>
      <c r="L54" s="25" t="s">
        <v>51</v>
      </c>
      <c r="M54" s="11">
        <v>7094</v>
      </c>
      <c r="N54" s="11">
        <v>2</v>
      </c>
    </row>
    <row r="55" spans="1:14" ht="30" customHeight="1">
      <c r="A55" s="14">
        <f t="shared" ref="A55" si="56">SUM(A56:A60)</f>
        <v>9.4587548357049798</v>
      </c>
      <c r="B55" s="14">
        <f t="shared" ref="B55:F55" si="57">SUM(B56:B60)</f>
        <v>3855.1672439999998</v>
      </c>
      <c r="C55" s="14">
        <f t="shared" si="57"/>
        <v>8.2748236809232658</v>
      </c>
      <c r="D55" s="14">
        <f t="shared" si="57"/>
        <v>3684.3787640000005</v>
      </c>
      <c r="E55" s="15">
        <f t="shared" si="57"/>
        <v>10.636058143332049</v>
      </c>
      <c r="F55" s="15">
        <f t="shared" si="57"/>
        <v>3700.0421420000002</v>
      </c>
      <c r="H55" s="14">
        <f t="shared" ref="H55:J55" si="58">SUM(H56:H60)</f>
        <v>13.45962736279964</v>
      </c>
      <c r="I55" s="14">
        <f t="shared" si="58"/>
        <v>4278.4299369999999</v>
      </c>
      <c r="J55" s="16">
        <f t="shared" si="58"/>
        <v>14.773854376597091</v>
      </c>
      <c r="K55" s="14">
        <f>SUM(K56:K60)</f>
        <v>4451.0988500000003</v>
      </c>
      <c r="L55" s="17" t="s">
        <v>52</v>
      </c>
      <c r="M55" s="11">
        <v>710</v>
      </c>
      <c r="N55" s="18"/>
    </row>
    <row r="56" spans="1:14" ht="30" customHeight="1">
      <c r="A56" s="30">
        <f t="shared" ref="A56:A60" si="59">(B56/$B$8)*100</f>
        <v>3.1449491485712855</v>
      </c>
      <c r="B56" s="30">
        <v>1281.8077169999999</v>
      </c>
      <c r="C56" s="30">
        <f t="shared" ref="C56:C60" si="60">(D56/$D$8)*100</f>
        <v>2.7386427296719078</v>
      </c>
      <c r="D56" s="30">
        <v>1219.3851500000001</v>
      </c>
      <c r="E56" s="31">
        <f t="shared" ref="E56:E60" si="61">(F56/$F$8)*100</f>
        <v>3.3622138010857192</v>
      </c>
      <c r="F56" s="31">
        <v>1169.637528</v>
      </c>
      <c r="G56" s="19"/>
      <c r="H56" s="30">
        <f t="shared" ref="H56:H60" si="62">(I56/$I$8)*100</f>
        <v>4.1455229257356834</v>
      </c>
      <c r="I56" s="30">
        <v>1317.742974</v>
      </c>
      <c r="J56" s="32">
        <f t="shared" ref="J56:J60" si="63">(K56/$K$8)*100</f>
        <v>5.3658719972808084</v>
      </c>
      <c r="K56" s="30">
        <v>1616.641539</v>
      </c>
      <c r="L56" s="21" t="s">
        <v>53</v>
      </c>
      <c r="M56" s="11">
        <v>7101</v>
      </c>
      <c r="N56" s="11">
        <v>2</v>
      </c>
    </row>
    <row r="57" spans="1:14" ht="30" customHeight="1">
      <c r="A57" s="33">
        <f t="shared" si="59"/>
        <v>3.6802896879867424</v>
      </c>
      <c r="B57" s="33">
        <v>1500</v>
      </c>
      <c r="C57" s="33">
        <f t="shared" si="60"/>
        <v>3.1442894163018718</v>
      </c>
      <c r="D57" s="33">
        <v>1400</v>
      </c>
      <c r="E57" s="34">
        <f t="shared" si="61"/>
        <v>3.8519339415850755</v>
      </c>
      <c r="F57" s="34">
        <v>1340</v>
      </c>
      <c r="G57" s="19"/>
      <c r="H57" s="33">
        <f t="shared" si="62"/>
        <v>4.1827548466176134</v>
      </c>
      <c r="I57" s="33">
        <v>1329.577935</v>
      </c>
      <c r="J57" s="35">
        <f t="shared" si="63"/>
        <v>4.3193223824929259</v>
      </c>
      <c r="K57" s="33">
        <v>1301.3348040000001</v>
      </c>
      <c r="L57" s="36" t="s">
        <v>54</v>
      </c>
      <c r="M57" s="11">
        <v>7102</v>
      </c>
      <c r="N57" s="11">
        <v>2</v>
      </c>
    </row>
    <row r="58" spans="1:14" ht="30" customHeight="1">
      <c r="A58" s="33">
        <f t="shared" si="59"/>
        <v>0.16389833746971477</v>
      </c>
      <c r="B58" s="33">
        <v>66.801129000000003</v>
      </c>
      <c r="C58" s="33">
        <f t="shared" si="60"/>
        <v>0.14288577100908806</v>
      </c>
      <c r="D58" s="33">
        <v>63.620123</v>
      </c>
      <c r="E58" s="34">
        <f t="shared" si="61"/>
        <v>0.18068157305845517</v>
      </c>
      <c r="F58" s="34">
        <v>62.854999999999997</v>
      </c>
      <c r="G58" s="19"/>
      <c r="H58" s="33">
        <f t="shared" si="62"/>
        <v>0.1857732688700669</v>
      </c>
      <c r="I58" s="33">
        <v>59.052</v>
      </c>
      <c r="J58" s="35">
        <f t="shared" si="63"/>
        <v>0.17007146703328027</v>
      </c>
      <c r="K58" s="33">
        <v>51.2395</v>
      </c>
      <c r="L58" s="36" t="s">
        <v>55</v>
      </c>
      <c r="M58" s="11">
        <v>7103</v>
      </c>
      <c r="N58" s="11">
        <v>3</v>
      </c>
    </row>
    <row r="59" spans="1:14" ht="30" customHeight="1">
      <c r="A59" s="33">
        <f t="shared" si="59"/>
        <v>0.38979312491531254</v>
      </c>
      <c r="B59" s="33">
        <v>158.87056100000001</v>
      </c>
      <c r="C59" s="33">
        <f t="shared" si="60"/>
        <v>0.34545632019276262</v>
      </c>
      <c r="D59" s="33">
        <v>153.81499099999999</v>
      </c>
      <c r="E59" s="34">
        <f t="shared" si="61"/>
        <v>0.53539674112460067</v>
      </c>
      <c r="F59" s="34">
        <v>186.25232</v>
      </c>
      <c r="G59" s="19"/>
      <c r="H59" s="33">
        <f t="shared" si="62"/>
        <v>0.39837048700998251</v>
      </c>
      <c r="I59" s="33">
        <v>126.630565</v>
      </c>
      <c r="J59" s="35">
        <f t="shared" si="63"/>
        <v>0.36219242369731791</v>
      </c>
      <c r="K59" s="33">
        <v>109.122118</v>
      </c>
      <c r="L59" s="36" t="s">
        <v>56</v>
      </c>
      <c r="M59" s="11">
        <v>7104</v>
      </c>
      <c r="N59" s="11">
        <v>3</v>
      </c>
    </row>
    <row r="60" spans="1:14" ht="30" customHeight="1">
      <c r="A60" s="33">
        <f t="shared" si="59"/>
        <v>2.0798245367619246</v>
      </c>
      <c r="B60" s="33">
        <v>847.68783699999994</v>
      </c>
      <c r="C60" s="33">
        <f t="shared" si="60"/>
        <v>1.9035494437476357</v>
      </c>
      <c r="D60" s="33">
        <v>847.55849999999998</v>
      </c>
      <c r="E60" s="34">
        <f t="shared" si="61"/>
        <v>2.7058320864781984</v>
      </c>
      <c r="F60" s="34">
        <v>941.29729399999997</v>
      </c>
      <c r="H60" s="33">
        <f t="shared" si="62"/>
        <v>4.5472058345662942</v>
      </c>
      <c r="I60" s="33">
        <v>1445.426463</v>
      </c>
      <c r="J60" s="35">
        <f t="shared" si="63"/>
        <v>4.5563961060927607</v>
      </c>
      <c r="K60" s="33">
        <v>1372.7608889999999</v>
      </c>
      <c r="L60" s="36" t="s">
        <v>57</v>
      </c>
      <c r="M60" s="11">
        <v>7109</v>
      </c>
      <c r="N60" s="11">
        <v>2</v>
      </c>
    </row>
  </sheetData>
  <mergeCells count="20">
    <mergeCell ref="N11:N12"/>
    <mergeCell ref="A11:A12"/>
    <mergeCell ref="B11:B12"/>
    <mergeCell ref="C11:C12"/>
    <mergeCell ref="D11:D12"/>
    <mergeCell ref="E11:E12"/>
    <mergeCell ref="F11:F12"/>
    <mergeCell ref="H11:H12"/>
    <mergeCell ref="I11:I12"/>
    <mergeCell ref="J11:J12"/>
    <mergeCell ref="K11:K12"/>
    <mergeCell ref="M11:M12"/>
    <mergeCell ref="A5:F5"/>
    <mergeCell ref="H5:I5"/>
    <mergeCell ref="J5:K5"/>
    <mergeCell ref="A4:B4"/>
    <mergeCell ref="C4:D4"/>
    <mergeCell ref="E4:F4"/>
    <mergeCell ref="H4:I4"/>
    <mergeCell ref="J4:K4"/>
  </mergeCells>
  <conditionalFormatting sqref="O4:S4">
    <cfRule type="containsText" dxfId="1" priority="1" operator="containsText" text="TRUE">
      <formula>NOT(ISERROR(SEARCH("TRUE",O4)))</formula>
    </cfRule>
    <cfRule type="containsText" dxfId="0" priority="2" operator="containsText" text="FALSE">
      <formula>NOT(ISERROR(SEARCH("FALSE",O4)))</formula>
    </cfRule>
  </conditionalFormatting>
  <printOptions horizontalCentered="1"/>
  <pageMargins left="0.82599999999999996" right="0.82599999999999996" top="0.90500000000000003" bottom="0.90500000000000003" header="0.3" footer="0.3"/>
  <pageSetup paperSize="9" scale="56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8BA09A92-0093-4EA1-BF6B-6718F98C24F0}"/>
</file>

<file path=customXml/itemProps2.xml><?xml version="1.0" encoding="utf-8"?>
<ds:datastoreItem xmlns:ds="http://schemas.openxmlformats.org/officeDocument/2006/customXml" ds:itemID="{EF7BA0B6-9B80-431A-8FC9-95EEFA59A7E0}"/>
</file>

<file path=customXml/itemProps3.xml><?xml version="1.0" encoding="utf-8"?>
<ds:datastoreItem xmlns:ds="http://schemas.openxmlformats.org/officeDocument/2006/customXml" ds:itemID="{DCC7DAD3-9D1B-4433-8225-312E0B509D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Microsoft Office User</cp:lastModifiedBy>
  <dcterms:created xsi:type="dcterms:W3CDTF">2020-10-31T12:03:18Z</dcterms:created>
  <dcterms:modified xsi:type="dcterms:W3CDTF">2022-08-14T01:40:35Z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