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ustomProperty1.bin" ContentType="application/vnd.openxmlformats-officedocument.spreadsheetml.customPropert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Majilis 2021\"/>
    </mc:Choice>
  </mc:AlternateContent>
  <xr:revisionPtr revIDLastSave="0" documentId="13_ncr:1_{53E0C266-E8CF-461F-AF01-1CE081D3876B}" xr6:coauthVersionLast="36" xr6:coauthVersionMax="36" xr10:uidLastSave="{00000000-0000-0000-0000-000000000000}"/>
  <bookViews>
    <workbookView xWindow="0" yWindow="0" windowWidth="28800" windowHeight="13845" xr2:uid="{00000000-000D-0000-FFFF-FFFF00000000}"/>
  </bookViews>
  <sheets>
    <sheet name="Sheet1" sheetId="7" r:id="rId1"/>
  </sheets>
  <externalReferences>
    <externalReference r:id="rId2"/>
  </externalReferences>
  <definedNames>
    <definedName name="_xlnm.Print_Area" localSheetId="0">Sheet1!$B$1:$G$51</definedName>
    <definedName name="_xlnm.Print_Titles" localSheetId="0">Sheet1!$4:$5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7" l="1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1" i="7"/>
  <c r="C11" i="7"/>
  <c r="B11" i="7"/>
  <c r="D10" i="7"/>
  <c r="C10" i="7"/>
  <c r="B10" i="7"/>
  <c r="B41" i="7" l="1"/>
  <c r="C41" i="7"/>
  <c r="D41" i="7"/>
  <c r="B28" i="7"/>
  <c r="C28" i="7"/>
  <c r="D28" i="7"/>
  <c r="B20" i="7"/>
  <c r="C20" i="7"/>
  <c r="D20" i="7"/>
  <c r="B12" i="7"/>
  <c r="C12" i="7"/>
  <c r="D12" i="7"/>
  <c r="B9" i="7"/>
  <c r="C9" i="7"/>
  <c r="D9" i="7"/>
  <c r="D7" i="7" l="1"/>
  <c r="H20" i="7" s="1"/>
  <c r="B7" i="7"/>
  <c r="C7" i="7"/>
  <c r="H12" i="7" l="1"/>
  <c r="H41" i="7"/>
  <c r="H13" i="7"/>
  <c r="H25" i="7"/>
  <c r="H37" i="7"/>
  <c r="H49" i="7"/>
  <c r="H14" i="7"/>
  <c r="H26" i="7"/>
  <c r="H38" i="7"/>
  <c r="H50" i="7"/>
  <c r="H15" i="7"/>
  <c r="H27" i="7"/>
  <c r="H39" i="7"/>
  <c r="H51" i="7"/>
  <c r="H16" i="7"/>
  <c r="H40" i="7"/>
  <c r="H32" i="7"/>
  <c r="H45" i="7"/>
  <c r="H22" i="7"/>
  <c r="H46" i="7"/>
  <c r="H48" i="7"/>
  <c r="H23" i="7"/>
  <c r="H17" i="7"/>
  <c r="H29" i="7"/>
  <c r="H30" i="7"/>
  <c r="H42" i="7"/>
  <c r="H31" i="7"/>
  <c r="H43" i="7"/>
  <c r="H44" i="7"/>
  <c r="H33" i="7"/>
  <c r="H11" i="7"/>
  <c r="H36" i="7"/>
  <c r="H18" i="7"/>
  <c r="H21" i="7"/>
  <c r="H35" i="7"/>
  <c r="H19" i="7"/>
  <c r="H10" i="7"/>
  <c r="H34" i="7"/>
  <c r="H47" i="7"/>
  <c r="H24" i="7"/>
  <c r="H9" i="7"/>
  <c r="H28" i="7"/>
</calcChain>
</file>

<file path=xl/sharedStrings.xml><?xml version="1.0" encoding="utf-8"?>
<sst xmlns="http://schemas.openxmlformats.org/spreadsheetml/2006/main" count="47" uniqueCount="47">
  <si>
    <t>އާންމު ޚިދުމަތްތައް</t>
  </si>
  <si>
    <t>ދަރަނި އަދާކުރުން</t>
  </si>
  <si>
    <t>ދަރަނީގެ ޚިދުމަތުގެ ޚަރަދު</t>
  </si>
  <si>
    <t>މިލިޓަރީ ޑިފެންސް</t>
  </si>
  <si>
    <t>ސިވިލް ޑިފެންސް</t>
  </si>
  <si>
    <t>ބޯޑަރ ބެލެހެއްޓުމާއި އަމަންއަމާންކަން ގާއިމުކުރުން</t>
  </si>
  <si>
    <t>އަލިފާނުގެ ހާދިސާ އަދި ހާލުގައިޖެހިގެން ސަލާމަތްކުރުމަށް ކުރާ ޚަރަދު</t>
  </si>
  <si>
    <t>އަދުލު އިންސާފު ގާއިމުކުރުން</t>
  </si>
  <si>
    <t>ބަންދުގައި ބޭތިއްބުމާއި އަދި ރިހެބިލިޓޭޝަންއަށް ކުރާ ޚަރަދު</t>
  </si>
  <si>
    <t xml:space="preserve">މަސައްކަތްތެރިންނާއި ވިޔަފާރި ކުރިއެރުވުމަށް އަދި އިގުތިސާދު ފުޅާކުރުމަށް </t>
  </si>
  <si>
    <t>މަސްވެރިކަމާއި ދަނޑުވެރިކަން</t>
  </si>
  <si>
    <t>ހަކަތަ</t>
  </si>
  <si>
    <t>ދަތުރުފަތުރު</t>
  </si>
  <si>
    <t>މުވާސަލާތު</t>
  </si>
  <si>
    <t>ރައްކާތެރި ގޮތެއްގައި ކުނި ބެލެހެއްޓުން</t>
  </si>
  <si>
    <t>ނަރުދަމާގެ ނިޒާމް</t>
  </si>
  <si>
    <t>ޖައްވައް ދޫކުރާ ވިހަ ގޭސްތައް ހުއްޓުވުން</t>
  </si>
  <si>
    <t>ދިރޭތަކެތީގެ ނަސްލު ހިމާޔަތްކުރުން</t>
  </si>
  <si>
    <t>އެހެނިހެން ތިމާވެށި ރައްކާތެރިކުމުގެ ޚަރަދު</t>
  </si>
  <si>
    <t>ގެދޮރު ބިނާކުރުން</t>
  </si>
  <si>
    <t>ޖަމާއަތުގެ ފައިދާއަށް ކުރާ ޚަރަދު</t>
  </si>
  <si>
    <t>ބޯފެން ފޯރުކޮށްދިނުން</t>
  </si>
  <si>
    <t>މަގުބައްތި ޖެހުން</t>
  </si>
  <si>
    <t>އެހެނިހެން - ގެދޮރު އިމާރާތްކުރުމާއި ޖަމާޢަތުގެ ފައިދާއަށްޓަކައި ދެވޭ ޚިދުމަތް</t>
  </si>
  <si>
    <t>ހޮސްޕިޓަލުގެ ޚިދުމަތް</t>
  </si>
  <si>
    <t>އާންމު ސިއްހީ ޚިދުމަތް</t>
  </si>
  <si>
    <t>މުނިފޫހިފިލުވުމާއި ކުޅިވަރު</t>
  </si>
  <si>
    <t>ސަގާފީ ހިދުމަތްތައް</t>
  </si>
  <si>
    <t>ބްރޯޑްކާސްޓްކުރުމާއި ޝާއިޢުކުރުމުގެ ހިދުމަތް</t>
  </si>
  <si>
    <t>ދީނީ ޚިދުމަތް</t>
  </si>
  <si>
    <t>ފަށާ، ޕްރައިމަރީ އަދި ސާނަވީ ތައުލީމު</t>
  </si>
  <si>
    <t>މަތީ ތައުލީމު</t>
  </si>
  <si>
    <t>ބަލިވުމާއި ނުކުޅެދުންތެރިކަމަށް ދޭ އެހީ</t>
  </si>
  <si>
    <t>އުމުރުން ދުވަސްވީ ފަރާތްތަކަށް ކުރާ ޚަރަދު</t>
  </si>
  <si>
    <t>ޔަތީމު ކުދިންނާއި ބަލަދުވެރިޔަކު ނެތް ފަރާތްތަކަށް ކުރާ ޚަރަދު</t>
  </si>
  <si>
    <t>ކުޑަކުދިންނާއި އާއިލީ ޚިދުމަތް</t>
  </si>
  <si>
    <t>އެހެނިހެން - އިޖުތިމާއީ ރައްކާތެރިކަން</t>
  </si>
  <si>
    <t>ސަރުކާރުގެ ސިޔާސަތުތައް ތަންފީޒުކުރުމާއި ޤާނޫނުތައް ހެދުމާއި މާލީ އަދި ފިސްކަލް ކަންތައްތަކާއި ޚާރިޖީ ސިޔާސަތުތަކަށް ކުރާ ޚަރަދު</t>
  </si>
  <si>
    <t>ލަފާކުރި</t>
  </si>
  <si>
    <t>(އަދަދުތައް ރުފިޔާއިން)</t>
  </si>
  <si>
    <t xml:space="preserve"> ނޫ އިގުތިސާދު</t>
  </si>
  <si>
    <t xml:space="preserve"> އޯގާތެރި ސަރުކާރު</t>
  </si>
  <si>
    <t xml:space="preserve"> ފަޚުރުވެރި އާއިލާ </t>
  </si>
  <si>
    <t xml:space="preserve"> ޖަޒީރާ ދިރިއުޅުން</t>
  </si>
  <si>
    <t xml:space="preserve"> ހެޔޮ ވެރިކަން</t>
  </si>
  <si>
    <t xml:space="preserve">ޖުމުލަ     </t>
  </si>
  <si>
    <r>
      <t xml:space="preserve">ސްޓްރެޓީޖިކް އެކްޝަން ޕްލޭން ބަޖެޓުގެ އެކިއެކި ބައިބަޔަށް ބެހިފައިވާ ގޮތް </t>
    </r>
    <r>
      <rPr>
        <b/>
        <sz val="24"/>
        <color rgb="FFE6773F"/>
        <rFont val="Roboto Condensed"/>
      </rPr>
      <t>2021 - 2023</t>
    </r>
    <r>
      <rPr>
        <sz val="24"/>
        <color rgb="FFE6773F"/>
        <rFont val="Mv Eamaan XP"/>
        <family val="3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</si>
</sst>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2"/>
      <color theme="1"/>
      <name val="Rajdhani"/>
      <family val="2"/>
    </font>
    <font>
      <sz val="12"/>
      <color theme="1"/>
      <name val="Rajdhani"/>
      <family val="2"/>
    </font>
    <font>
      <sz val="12"/>
      <color theme="1"/>
      <name val="Roboto Condensed"/>
    </font>
    <font>
      <b/>
      <sz val="12"/>
      <color theme="1"/>
      <name val="Roboto Condensed"/>
    </font>
    <font>
      <b/>
      <sz val="12"/>
      <color theme="0"/>
      <name val="Roboto Condensed"/>
    </font>
    <font>
      <sz val="12"/>
      <color theme="1"/>
      <name val="Faruma"/>
      <family val="3"/>
    </font>
    <font>
      <b/>
      <sz val="12"/>
      <color theme="1"/>
      <name val="Faruma"/>
      <family val="3"/>
    </font>
    <font>
      <sz val="12"/>
      <color rgb="FF454545"/>
      <name val="Faruma"/>
      <family val="3"/>
    </font>
    <font>
      <sz val="12"/>
      <color rgb="FF454545"/>
      <name val="Roboto Condensed"/>
    </font>
    <font>
      <sz val="12"/>
      <color rgb="FF454545"/>
      <name val="Rajdhani"/>
      <family val="2"/>
    </font>
    <font>
      <sz val="12"/>
      <color theme="0"/>
      <name val="Mv Eamaan XP"/>
      <family val="3"/>
    </font>
    <font>
      <sz val="12"/>
      <color theme="0"/>
      <name val="Calibri"/>
      <family val="2"/>
      <scheme val="minor"/>
    </font>
    <font>
      <sz val="24"/>
      <color rgb="FFE6773F"/>
      <name val="Mv Eamaan XP"/>
      <family val="3"/>
    </font>
    <font>
      <b/>
      <sz val="24"/>
      <color rgb="FFE6773F"/>
      <name val="Roboto Condensed"/>
    </font>
    <font>
      <b/>
      <sz val="12"/>
      <color rgb="FFE6773F"/>
      <name val="Roboto Condensed"/>
    </font>
    <font>
      <sz val="12"/>
      <color rgb="FFE6773F"/>
      <name val="Roboto Condensed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2B43F"/>
        <bgColor indexed="64"/>
      </patternFill>
    </fill>
    <fill>
      <patternFill patternType="solid">
        <fgColor rgb="FFF8D087"/>
        <bgColor indexed="64"/>
      </patternFill>
    </fill>
    <fill>
      <patternFill patternType="solid">
        <fgColor rgb="FFE6773F"/>
        <bgColor indexed="64"/>
      </patternFill>
    </fill>
    <fill>
      <patternFill patternType="solid">
        <fgColor rgb="FFEFA47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medium">
        <color rgb="FFEFA47C"/>
      </top>
      <bottom style="medium">
        <color rgb="FFEFA47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Border="1" applyAlignment="1">
      <alignment horizontal="right" vertical="center" readingOrder="2"/>
    </xf>
    <xf numFmtId="164" fontId="2" fillId="0" borderId="0" xfId="1" applyNumberFormat="1" applyFont="1" applyAlignment="1">
      <alignment vertical="center"/>
    </xf>
    <xf numFmtId="164" fontId="8" fillId="0" borderId="1" xfId="1" applyNumberFormat="1" applyFont="1" applyBorder="1" applyAlignment="1">
      <alignment vertical="center"/>
    </xf>
    <xf numFmtId="0" fontId="9" fillId="0" borderId="0" xfId="0" applyFont="1"/>
    <xf numFmtId="164" fontId="8" fillId="0" borderId="3" xfId="1" applyNumberFormat="1" applyFont="1" applyBorder="1" applyAlignment="1">
      <alignment vertical="center"/>
    </xf>
    <xf numFmtId="164" fontId="8" fillId="0" borderId="2" xfId="1" applyNumberFormat="1" applyFont="1" applyBorder="1" applyAlignment="1">
      <alignment vertical="center"/>
    </xf>
    <xf numFmtId="9" fontId="0" fillId="0" borderId="0" xfId="2" applyFont="1" applyAlignment="1">
      <alignment vertical="center"/>
    </xf>
    <xf numFmtId="9" fontId="0" fillId="2" borderId="0" xfId="2" applyFont="1" applyFill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7" fillId="0" borderId="3" xfId="0" applyFont="1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7" fillId="0" borderId="2" xfId="0" applyFont="1" applyBorder="1" applyAlignment="1">
      <alignment horizontal="right" vertical="center"/>
    </xf>
    <xf numFmtId="0" fontId="7" fillId="0" borderId="2" xfId="0" applyFont="1" applyBorder="1" applyAlignment="1">
      <alignment vertical="center"/>
    </xf>
    <xf numFmtId="0" fontId="7" fillId="0" borderId="1" xfId="0" applyFont="1" applyBorder="1" applyAlignment="1">
      <alignment horizontal="right" vertical="center" wrapText="1"/>
    </xf>
    <xf numFmtId="0" fontId="11" fillId="3" borderId="0" xfId="0" applyFont="1" applyFill="1"/>
    <xf numFmtId="0" fontId="11" fillId="4" borderId="0" xfId="0" applyFont="1" applyFill="1"/>
    <xf numFmtId="0" fontId="12" fillId="0" borderId="0" xfId="1" applyNumberFormat="1" applyFont="1" applyBorder="1" applyAlignment="1">
      <alignment horizontal="right" vertical="center" readingOrder="2"/>
    </xf>
    <xf numFmtId="0" fontId="4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164" fontId="15" fillId="0" borderId="0" xfId="1" applyNumberFormat="1" applyFont="1" applyAlignment="1">
      <alignment vertical="center"/>
    </xf>
    <xf numFmtId="164" fontId="15" fillId="0" borderId="1" xfId="1" applyNumberFormat="1" applyFont="1" applyBorder="1" applyAlignment="1">
      <alignment vertical="center"/>
    </xf>
    <xf numFmtId="164" fontId="15" fillId="0" borderId="3" xfId="1" applyNumberFormat="1" applyFont="1" applyBorder="1" applyAlignment="1">
      <alignment vertical="center"/>
    </xf>
    <xf numFmtId="164" fontId="15" fillId="0" borderId="2" xfId="1" applyNumberFormat="1" applyFont="1" applyBorder="1" applyAlignment="1">
      <alignment vertical="center"/>
    </xf>
    <xf numFmtId="0" fontId="6" fillId="6" borderId="0" xfId="0" applyFont="1" applyFill="1" applyAlignment="1">
      <alignment vertical="center"/>
    </xf>
    <xf numFmtId="164" fontId="3" fillId="6" borderId="0" xfId="1" applyNumberFormat="1" applyFont="1" applyFill="1" applyAlignment="1">
      <alignment vertical="center"/>
    </xf>
    <xf numFmtId="164" fontId="4" fillId="6" borderId="0" xfId="1" applyNumberFormat="1" applyFont="1" applyFill="1" applyAlignment="1">
      <alignment vertical="center"/>
    </xf>
    <xf numFmtId="164" fontId="3" fillId="0" borderId="4" xfId="1" applyNumberFormat="1" applyFont="1" applyBorder="1" applyAlignment="1">
      <alignment vertical="center"/>
    </xf>
    <xf numFmtId="164" fontId="14" fillId="0" borderId="4" xfId="1" applyNumberFormat="1" applyFont="1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FA47C"/>
      <color rgb="FFE6773F"/>
      <color rgb="FFB0750C"/>
      <color rgb="FFF8D087"/>
      <color rgb="FFF2B43F"/>
      <color rgb="FF4545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.2%20Functional%20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PC"/>
      <sheetName val="LR"/>
    </sheetNames>
    <sheetDataSet>
      <sheetData sheetId="0">
        <row r="1">
          <cell r="L1" t="str">
            <v xml:space="preserve">އެކިއެކި ބައިބަޔަށް ޚަރަދު ކުރާގޮތުގެ ޖުމުލަ ހިސާބު 2019 - 2023
</v>
          </cell>
        </row>
        <row r="2">
          <cell r="L2" t="str">
            <v>(އަދަދުތައް މިލިއަން ރުފިޔާއިން)</v>
          </cell>
        </row>
        <row r="6">
          <cell r="B6" t="str">
            <v>ރުފިޔާ</v>
          </cell>
          <cell r="D6" t="str">
            <v>ރުފިޔާ</v>
          </cell>
          <cell r="F6" t="str">
            <v>ރުފިޔާ</v>
          </cell>
        </row>
        <row r="8">
          <cell r="B8">
            <v>40757.661140000004</v>
          </cell>
          <cell r="D8">
            <v>44525.163388000001</v>
          </cell>
          <cell r="F8">
            <v>34787.720151000001</v>
          </cell>
          <cell r="L8" t="str">
            <v>ޖުމުލަ ބަޖެޓު</v>
          </cell>
        </row>
        <row r="10">
          <cell r="B10">
            <v>2884.0765579999997</v>
          </cell>
          <cell r="D10">
            <v>3240.6112199999998</v>
          </cell>
          <cell r="F10">
            <v>2891.9187700000002</v>
          </cell>
          <cell r="L10" t="str">
            <v>ރައްޔިތުންނަށް ދެވޭ އާންމު ޚިދުމަތް</v>
          </cell>
        </row>
        <row r="11">
          <cell r="B11">
            <v>2782.4483519999999</v>
          </cell>
          <cell r="D11">
            <v>3120.8651399999999</v>
          </cell>
          <cell r="F11">
            <v>2738.0689640000001</v>
          </cell>
          <cell r="L11" t="str">
            <v xml:space="preserve">ސަރުކާރުގެ ސިޔާސަތުތައް ތަންފީޒުކުރުމާއި ޤާނޫނުތައް ހެދުމާއި މާލީ އަދި
</v>
          </cell>
        </row>
        <row r="12">
          <cell r="L12" t="str">
            <v>ފިސްކަލް ކަންތައްތަކާއި ޚާރިޖީ ސިޔާސަތުތަކަށް ކުރާ ޚަރަދު</v>
          </cell>
        </row>
        <row r="13">
          <cell r="B13">
            <v>101.62820600000001</v>
          </cell>
          <cell r="D13">
            <v>119.74608000000001</v>
          </cell>
          <cell r="F13">
            <v>153.849806</v>
          </cell>
          <cell r="L13" t="str">
            <v>އާންމު ޚިދުމަތްތައް</v>
          </cell>
        </row>
        <row r="14">
          <cell r="B14">
            <v>5218.8749709999993</v>
          </cell>
          <cell r="D14">
            <v>9030.5937310000008</v>
          </cell>
          <cell r="F14">
            <v>4032.3214699999999</v>
          </cell>
          <cell r="L14" t="str">
            <v>ދަރަނީގެ ޚިދުމަތާއި ދަރަނި އަދާކުރުން</v>
          </cell>
        </row>
        <row r="15">
          <cell r="B15">
            <v>2574.1129999999998</v>
          </cell>
          <cell r="D15">
            <v>6357.7930800000004</v>
          </cell>
          <cell r="F15">
            <v>1469.9190000000001</v>
          </cell>
          <cell r="L15" t="str">
            <v>ދަރަނި އަދާކުރުން</v>
          </cell>
        </row>
        <row r="16">
          <cell r="B16">
            <v>2644.7619709999999</v>
          </cell>
          <cell r="D16">
            <v>2672.800651</v>
          </cell>
          <cell r="F16">
            <v>2562.40247</v>
          </cell>
          <cell r="L16" t="str">
            <v>ދަރަނީގެ ޚިދުމަތުގެ ޚަރަދު</v>
          </cell>
        </row>
        <row r="17">
          <cell r="B17">
            <v>1435.9099680000002</v>
          </cell>
          <cell r="D17">
            <v>1477.286151</v>
          </cell>
          <cell r="F17">
            <v>1431.270559</v>
          </cell>
          <cell r="L17" t="str">
            <v>ދިފާއީ ކަންތައްތައް ބެލެހެއްޓުން</v>
          </cell>
        </row>
        <row r="18">
          <cell r="B18">
            <v>1266.2996820000001</v>
          </cell>
          <cell r="D18">
            <v>1286.7686200000001</v>
          </cell>
          <cell r="F18">
            <v>1272.3996910000001</v>
          </cell>
          <cell r="L18" t="str">
            <v>މިލިޓަރީ ޑިފެންސް</v>
          </cell>
        </row>
        <row r="19">
          <cell r="B19">
            <v>169.610286</v>
          </cell>
          <cell r="D19">
            <v>190.51753099999999</v>
          </cell>
          <cell r="F19">
            <v>158.870868</v>
          </cell>
          <cell r="L19" t="str">
            <v>ސިވިލް ޑިފެންސް</v>
          </cell>
        </row>
        <row r="20">
          <cell r="B20">
            <v>2859.8250760000001</v>
          </cell>
          <cell r="D20">
            <v>2962.1167989999999</v>
          </cell>
          <cell r="F20">
            <v>2785.9546789999999</v>
          </cell>
          <cell r="L20" t="str">
            <v>އަދުލު އިންސާފާއި އަމަންއަމާންކަން ގާއިމުކުރުން</v>
          </cell>
        </row>
        <row r="21">
          <cell r="B21">
            <v>1804.9264700000001</v>
          </cell>
          <cell r="D21">
            <v>1792.8510160000001</v>
          </cell>
          <cell r="F21">
            <v>1668.696786</v>
          </cell>
          <cell r="L21" t="str">
            <v>ބޯޑަރ ބެލެހެއްޓުމާއި އަމަންއަމާންކަން ގާއިމުކުރުން</v>
          </cell>
        </row>
        <row r="22">
          <cell r="B22">
            <v>0</v>
          </cell>
          <cell r="D22">
            <v>0.8</v>
          </cell>
          <cell r="F22">
            <v>0.5</v>
          </cell>
          <cell r="L22" t="str">
            <v>އަލިފާނުގެ ހާދިސާ އަދި ހާލުގައިޖެހިގެން ސަލާމަތްކުރުމަށް ކުރާ ޚަރަދު</v>
          </cell>
        </row>
        <row r="23">
          <cell r="B23">
            <v>724.27027899999996</v>
          </cell>
          <cell r="D23">
            <v>752.02964099999997</v>
          </cell>
          <cell r="F23">
            <v>729.98337100000003</v>
          </cell>
          <cell r="L23" t="str">
            <v>އަދުލު އިންސާފު ގާއިމުކުރުން</v>
          </cell>
        </row>
        <row r="24">
          <cell r="B24">
            <v>330.62832700000001</v>
          </cell>
          <cell r="D24">
            <v>416.43614200000002</v>
          </cell>
          <cell r="F24">
            <v>386.77452199999999</v>
          </cell>
          <cell r="L24" t="str">
            <v>ބަންދުގައި ބޭތިއްބުމާއި އަދި ރިހެބިލިޓޭޝަންއަށް ކުރާ ޚަރަދު</v>
          </cell>
        </row>
        <row r="25">
          <cell r="B25">
            <v>10321.931658000001</v>
          </cell>
          <cell r="D25">
            <v>8891.9754799999992</v>
          </cell>
          <cell r="F25">
            <v>6997.0477369999999</v>
          </cell>
          <cell r="L25" t="str">
            <v>އިގުތިސާދީ އަދި ސިނާއީ ކުރިއެރުމަށް ކުރާ ޚަރަދު</v>
          </cell>
        </row>
        <row r="26">
          <cell r="B26">
            <v>4309.168721</v>
          </cell>
          <cell r="D26">
            <v>3989.9359479999998</v>
          </cell>
          <cell r="F26">
            <v>3724.0151609999998</v>
          </cell>
          <cell r="L26" t="str">
            <v xml:space="preserve">މަސައްކަތްތެރިންނާއި ވިޔަފާރި ކުރިއެރުވުމަށް އަދި އިގުތިސާދު ފުޅާކުރުމަށް </v>
          </cell>
        </row>
        <row r="27">
          <cell r="B27">
            <v>204.679406</v>
          </cell>
          <cell r="D27">
            <v>215.19329500000001</v>
          </cell>
          <cell r="F27">
            <v>236.63751199999999</v>
          </cell>
          <cell r="L27" t="str">
            <v>މަސްވެރިކަމާއި ދަނޑުވެރިކަން</v>
          </cell>
        </row>
        <row r="28">
          <cell r="B28">
            <v>370.298947</v>
          </cell>
          <cell r="D28">
            <v>255.63403500000001</v>
          </cell>
          <cell r="F28">
            <v>150.80936199999999</v>
          </cell>
          <cell r="L28" t="str">
            <v>ހަކަތަ</v>
          </cell>
        </row>
        <row r="29">
          <cell r="B29">
            <v>5339.1213710000002</v>
          </cell>
          <cell r="D29">
            <v>4306.3444890000001</v>
          </cell>
          <cell r="F29">
            <v>2785.534318</v>
          </cell>
          <cell r="L29" t="str">
            <v>ދަތުރުފަތުރު</v>
          </cell>
        </row>
        <row r="30">
          <cell r="B30">
            <v>98.663212999999999</v>
          </cell>
          <cell r="D30">
            <v>124.86771299999999</v>
          </cell>
          <cell r="F30">
            <v>100.051384</v>
          </cell>
          <cell r="L30" t="str">
            <v>މުވާސަލާތު</v>
          </cell>
        </row>
        <row r="31">
          <cell r="B31">
            <v>2563.450765</v>
          </cell>
          <cell r="D31">
            <v>2883.2418740000003</v>
          </cell>
          <cell r="F31">
            <v>1850.427917</v>
          </cell>
          <cell r="L31" t="str">
            <v>ތިމާވެށި ރައްކާތެރިކުރުން</v>
          </cell>
        </row>
        <row r="32">
          <cell r="B32">
            <v>638.76273400000002</v>
          </cell>
          <cell r="D32">
            <v>587.54424100000006</v>
          </cell>
          <cell r="F32">
            <v>389.92174199999999</v>
          </cell>
          <cell r="L32" t="str">
            <v>ރައްކާތެރި ގޮތެއްގައި ކުނި ބެލެހެއްޓުން</v>
          </cell>
        </row>
        <row r="33">
          <cell r="B33">
            <v>1519.8176619999999</v>
          </cell>
          <cell r="D33">
            <v>1487.0430160000001</v>
          </cell>
          <cell r="F33">
            <v>1149.032962</v>
          </cell>
          <cell r="L33" t="str">
            <v>ނަރުދަމާގެ ނިޒާމް</v>
          </cell>
        </row>
        <row r="34">
          <cell r="B34">
            <v>3.46563</v>
          </cell>
          <cell r="D34">
            <v>13.0105</v>
          </cell>
          <cell r="F34">
            <v>5.1533100000000003</v>
          </cell>
          <cell r="L34" t="str">
            <v>ޖައްވައް ދޫކުރާ ވިހަ ގޭސްތައް ހުއްޓުވުން</v>
          </cell>
        </row>
        <row r="35">
          <cell r="B35">
            <v>321.3886</v>
          </cell>
          <cell r="D35">
            <v>667.62357899999995</v>
          </cell>
          <cell r="F35">
            <v>167.996262</v>
          </cell>
          <cell r="L35" t="str">
            <v>ދިރޭތަކެތީގެ ނަސްލު ހިމާޔަތްކުރުން</v>
          </cell>
        </row>
        <row r="36">
          <cell r="B36">
            <v>80.016138999999995</v>
          </cell>
          <cell r="D36">
            <v>128.02053799999999</v>
          </cell>
          <cell r="F36">
            <v>138.32364100000001</v>
          </cell>
          <cell r="L36" t="str">
            <v>އެހެނިހެން ތިމާވެށި ރައްކާތެރިކުމުގެ ޚަރަދު</v>
          </cell>
        </row>
        <row r="37">
          <cell r="B37">
            <v>2703.0038250000002</v>
          </cell>
          <cell r="D37">
            <v>2623.7368059999999</v>
          </cell>
          <cell r="F37">
            <v>2337.0339309999999</v>
          </cell>
          <cell r="L37" t="str">
            <v>ގެދޮރު އިމާރާތްކުރުމާއި ޖަމާއަތުގެ ފައިދާއަށްޓަކައި ދެވޭ ޚިދުމަތް</v>
          </cell>
        </row>
        <row r="38">
          <cell r="B38">
            <v>759.12171599999999</v>
          </cell>
          <cell r="D38">
            <v>782.12986699999999</v>
          </cell>
          <cell r="F38">
            <v>715.95076200000005</v>
          </cell>
          <cell r="L38" t="str">
            <v>ގެދޮރު ބިނާކުރުން</v>
          </cell>
        </row>
        <row r="39">
          <cell r="B39">
            <v>1703.549677</v>
          </cell>
          <cell r="D39">
            <v>1535.0607419999999</v>
          </cell>
          <cell r="F39">
            <v>1478.0743970000001</v>
          </cell>
          <cell r="L39" t="str">
            <v>ޖަމާއަތުގެ ފައިދާއަށް ކުރާ ޚަރަދު</v>
          </cell>
        </row>
        <row r="40">
          <cell r="B40">
            <v>237.18243200000001</v>
          </cell>
          <cell r="D40">
            <v>303.39619699999997</v>
          </cell>
          <cell r="F40">
            <v>141.433772</v>
          </cell>
          <cell r="L40" t="str">
            <v>ބޯފެން ފޯރުކޮށްދިނުން</v>
          </cell>
        </row>
        <row r="41">
          <cell r="B41">
            <v>3.15</v>
          </cell>
          <cell r="D41">
            <v>3.15</v>
          </cell>
          <cell r="F41">
            <v>1.575</v>
          </cell>
          <cell r="L41" t="str">
            <v>މަގުބައްތި ޖެހުން</v>
          </cell>
        </row>
        <row r="42">
          <cell r="B42">
            <v>0</v>
          </cell>
          <cell r="D42">
            <v>0</v>
          </cell>
          <cell r="F42">
            <v>0</v>
          </cell>
          <cell r="L42" t="str">
            <v>އެހެނިހެން - ގެދޮރު އިމާރާތްކުރުމާއި ޖަމާޢަތުގެ ފައިދާއަށްޓަކައި ދެވޭ ޚިދުމަތް</v>
          </cell>
        </row>
        <row r="43">
          <cell r="B43">
            <v>4349.6121320000002</v>
          </cell>
          <cell r="D43">
            <v>4259.6063640000002</v>
          </cell>
          <cell r="F43">
            <v>4040.3105970000001</v>
          </cell>
          <cell r="L43" t="str">
            <v>ސިއްހަތު</v>
          </cell>
        </row>
        <row r="44">
          <cell r="B44">
            <v>3803.1790740000001</v>
          </cell>
          <cell r="D44">
            <v>3718.2765810000001</v>
          </cell>
          <cell r="F44">
            <v>3274.7321830000001</v>
          </cell>
          <cell r="L44" t="str">
            <v>ހޮސްޕިޓަލުގެ ޚިދުމަތް</v>
          </cell>
        </row>
        <row r="45">
          <cell r="B45">
            <v>546.43305799999996</v>
          </cell>
          <cell r="D45">
            <v>541.32978300000002</v>
          </cell>
          <cell r="F45">
            <v>765.57841399999995</v>
          </cell>
          <cell r="L45" t="str">
            <v>އާންމު ސިއްހީ ޚިދުމަތް</v>
          </cell>
        </row>
        <row r="46">
          <cell r="B46">
            <v>0</v>
          </cell>
          <cell r="D46">
            <v>0</v>
          </cell>
          <cell r="F46">
            <v>0</v>
          </cell>
          <cell r="L46" t="str">
            <v>އެހެނިހެން - ސިއްހަތު</v>
          </cell>
        </row>
        <row r="47">
          <cell r="B47">
            <v>675.44861399999991</v>
          </cell>
          <cell r="D47">
            <v>907.75002400000005</v>
          </cell>
          <cell r="F47">
            <v>768.85499400000003</v>
          </cell>
          <cell r="L47" t="str">
            <v>އިޖުތިމާއީ އަދި ދީނީ ޚިދުމަތް</v>
          </cell>
        </row>
        <row r="48">
          <cell r="B48">
            <v>358.40365600000001</v>
          </cell>
          <cell r="D48">
            <v>585.629549</v>
          </cell>
          <cell r="F48">
            <v>454.57501000000002</v>
          </cell>
          <cell r="L48" t="str">
            <v>މުނިފޫހިފިލުވުމާއި ކުޅިވަރު</v>
          </cell>
        </row>
        <row r="49">
          <cell r="B49">
            <v>39.636335000000003</v>
          </cell>
          <cell r="D49">
            <v>38.387143000000002</v>
          </cell>
          <cell r="F49">
            <v>39.268281000000002</v>
          </cell>
          <cell r="L49" t="str">
            <v>ސަގާފީ ހިދުމަތްތައް</v>
          </cell>
        </row>
        <row r="50">
          <cell r="B50">
            <v>7.1516580000000003</v>
          </cell>
          <cell r="D50">
            <v>7.0833320000000004</v>
          </cell>
          <cell r="F50">
            <v>7.0098339999999997</v>
          </cell>
          <cell r="L50" t="str">
            <v>ބްރޯޑްކާސްޓްކުރުމާއި ޝާއިޢުކުރުމުގެ ހިދުމަތް</v>
          </cell>
        </row>
        <row r="51">
          <cell r="B51">
            <v>270.25696499999998</v>
          </cell>
          <cell r="D51">
            <v>276.64999999999998</v>
          </cell>
          <cell r="F51">
            <v>268.001869</v>
          </cell>
          <cell r="L51" t="str">
            <v>ދީނީ ޚިދުމަތް</v>
          </cell>
        </row>
        <row r="52">
          <cell r="B52">
            <v>3890.3603290000001</v>
          </cell>
          <cell r="D52">
            <v>4563.8661750000001</v>
          </cell>
          <cell r="F52">
            <v>3952.5373549999999</v>
          </cell>
          <cell r="L52" t="str">
            <v>ތައުލީމު</v>
          </cell>
        </row>
        <row r="53">
          <cell r="B53">
            <v>2861.461832</v>
          </cell>
          <cell r="D53">
            <v>3504.3859189999998</v>
          </cell>
          <cell r="F53">
            <v>3038.1498689999999</v>
          </cell>
          <cell r="L53" t="str">
            <v>ފަށާ، ޕްރައިމަރީ އަދި ސާނަވީ ތައުލީމު</v>
          </cell>
        </row>
        <row r="54">
          <cell r="B54">
            <v>1028.8984969999999</v>
          </cell>
          <cell r="D54">
            <v>1059.4802560000001</v>
          </cell>
          <cell r="F54">
            <v>914.38748599999997</v>
          </cell>
          <cell r="L54" t="str">
            <v>މަތީ ތައުލީމު</v>
          </cell>
        </row>
        <row r="55">
          <cell r="B55">
            <v>3855.1672439999998</v>
          </cell>
          <cell r="D55">
            <v>3684.3787640000005</v>
          </cell>
          <cell r="F55">
            <v>3700.0421420000002</v>
          </cell>
          <cell r="L55" t="str">
            <v>އިޖުތިމާއީ ރައްކާތެރިކަން</v>
          </cell>
        </row>
        <row r="56">
          <cell r="B56">
            <v>1281.8077169999999</v>
          </cell>
          <cell r="D56">
            <v>1219.3851500000001</v>
          </cell>
          <cell r="F56">
            <v>1169.637528</v>
          </cell>
          <cell r="L56" t="str">
            <v>ބަލިވުމާއި ނުކުޅެދުންތެރިކަމަށް ދޭ އެހީ</v>
          </cell>
        </row>
        <row r="57">
          <cell r="B57">
            <v>1500</v>
          </cell>
          <cell r="D57">
            <v>1400</v>
          </cell>
          <cell r="F57">
            <v>1340</v>
          </cell>
          <cell r="L57" t="str">
            <v>އުމުރުން ދުވަސްވީ ފަރާތްތަކަށް ކުރާ ޚަރަދު</v>
          </cell>
        </row>
        <row r="58">
          <cell r="B58">
            <v>66.801129000000003</v>
          </cell>
          <cell r="D58">
            <v>63.620123</v>
          </cell>
          <cell r="F58">
            <v>62.854999999999997</v>
          </cell>
          <cell r="L58" t="str">
            <v>ޔަތީމު ކުދިންނާއި ބަލަދުވެރިޔަކު ނެތް ފަރާތްތަކަށް ކުރާ ޚަރަދު</v>
          </cell>
        </row>
        <row r="59">
          <cell r="B59">
            <v>158.87056100000001</v>
          </cell>
          <cell r="D59">
            <v>153.81499099999999</v>
          </cell>
          <cell r="F59">
            <v>186.25232</v>
          </cell>
          <cell r="L59" t="str">
            <v>ކުޑަކުދިންނާއި އާއިލީ ޚިދުމަތް</v>
          </cell>
        </row>
        <row r="60">
          <cell r="B60">
            <v>847.68783699999994</v>
          </cell>
          <cell r="D60">
            <v>847.55849999999998</v>
          </cell>
          <cell r="F60">
            <v>941.29729399999997</v>
          </cell>
          <cell r="L60" t="str">
            <v>އެހެނިހެން - އިޖުތިމާއީ ރައްކާތެރިކަން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K88"/>
  <sheetViews>
    <sheetView showGridLines="0" tabSelected="1" view="pageBreakPreview" zoomScaleNormal="100" zoomScaleSheetLayoutView="100" workbookViewId="0">
      <selection activeCell="H33" sqref="H33"/>
    </sheetView>
  </sheetViews>
  <sheetFormatPr defaultColWidth="9" defaultRowHeight="15"/>
  <cols>
    <col min="1" max="1" width="9" style="1"/>
    <col min="2" max="4" width="14.88671875" style="1" customWidth="1"/>
    <col min="5" max="5" width="1.21875" customWidth="1"/>
    <col min="6" max="6" width="53.77734375" style="1" customWidth="1"/>
    <col min="7" max="7" width="4.33203125" style="1" customWidth="1"/>
    <col min="8" max="10" width="9" style="1"/>
    <col min="11" max="11" width="9.6640625" style="1" bestFit="1" customWidth="1"/>
    <col min="12" max="16384" width="9" style="1"/>
  </cols>
  <sheetData>
    <row r="1" spans="2:11" ht="37.5" customHeight="1">
      <c r="G1" s="21" t="s">
        <v>46</v>
      </c>
      <c r="K1" s="19"/>
    </row>
    <row r="2" spans="2:11" ht="18.75" customHeight="1">
      <c r="G2" s="4" t="s">
        <v>39</v>
      </c>
      <c r="K2" s="20"/>
    </row>
    <row r="3" spans="2:11" ht="11.25" customHeight="1"/>
    <row r="4" spans="2:11" ht="30" customHeight="1">
      <c r="B4" s="22">
        <v>2023</v>
      </c>
      <c r="C4" s="22">
        <v>2022</v>
      </c>
      <c r="D4" s="22">
        <v>2021</v>
      </c>
    </row>
    <row r="5" spans="2:11" ht="30" customHeight="1">
      <c r="B5" s="23" t="s">
        <v>38</v>
      </c>
      <c r="C5" s="23"/>
      <c r="D5" s="23"/>
      <c r="J5" s="2"/>
    </row>
    <row r="6" spans="2:11" ht="11.25" customHeight="1" thickBot="1"/>
    <row r="7" spans="2:11" ht="30" customHeight="1" thickBot="1">
      <c r="B7" s="31">
        <f>B9+B12+B20+B28+B41</f>
        <v>40757661140</v>
      </c>
      <c r="C7" s="31">
        <f>C9+C12+C20+C28+C41</f>
        <v>44525163388</v>
      </c>
      <c r="D7" s="32">
        <f>D9+D12+D20+D28+D41</f>
        <v>34787720151</v>
      </c>
      <c r="F7" s="33" t="s">
        <v>45</v>
      </c>
      <c r="G7" s="34"/>
    </row>
    <row r="8" spans="2:11" ht="11.25" customHeight="1">
      <c r="B8" s="5"/>
      <c r="C8" s="5"/>
      <c r="D8" s="24"/>
      <c r="F8" s="3"/>
      <c r="G8" s="3"/>
    </row>
    <row r="9" spans="2:11" ht="30" customHeight="1">
      <c r="B9" s="29">
        <f t="shared" ref="B9:C9" si="0">SUM(B10:B11)</f>
        <v>4513848127</v>
      </c>
      <c r="C9" s="29">
        <f t="shared" si="0"/>
        <v>4205129243</v>
      </c>
      <c r="D9" s="30">
        <f>SUM(D10:D11)</f>
        <v>3960652673</v>
      </c>
      <c r="F9" s="28"/>
      <c r="G9" s="28" t="s">
        <v>40</v>
      </c>
      <c r="H9" s="11">
        <f>D9/$D$7</f>
        <v>0.11385203329819669</v>
      </c>
    </row>
    <row r="10" spans="2:11" ht="30" customHeight="1">
      <c r="B10" s="6">
        <f>SUMIF([1]Sheet1!$L:$L,$F10,[1]Sheet1!$B:$B)*1000000</f>
        <v>4309168721</v>
      </c>
      <c r="C10" s="6">
        <f>SUMIF([1]Sheet1!$L:$L,$F10,[1]Sheet1!$D:$D)*1000000</f>
        <v>3989935948</v>
      </c>
      <c r="D10" s="25">
        <f>SUMIF([1]Sheet1!$L:$L,$F10,[1]Sheet1!$F:$F)*1000000</f>
        <v>3724015161</v>
      </c>
      <c r="E10" s="7"/>
      <c r="F10" s="12" t="s">
        <v>9</v>
      </c>
      <c r="G10" s="13"/>
      <c r="H10" s="10">
        <f t="shared" ref="H10:H51" si="1">D10/$D$7</f>
        <v>0.10704970445995009</v>
      </c>
    </row>
    <row r="11" spans="2:11" ht="30" customHeight="1">
      <c r="B11" s="8">
        <f>SUMIF([1]Sheet1!$L:$L,$F11,[1]Sheet1!$B:$B)*1000000</f>
        <v>204679406</v>
      </c>
      <c r="C11" s="8">
        <f>SUMIF([1]Sheet1!$L:$L,$F11,[1]Sheet1!$D:$D)*1000000</f>
        <v>215193295</v>
      </c>
      <c r="D11" s="26">
        <f>SUMIF([1]Sheet1!$L:$L,$F11,[1]Sheet1!$F:$F)*1000000</f>
        <v>236637512</v>
      </c>
      <c r="E11" s="7"/>
      <c r="F11" s="14" t="s">
        <v>10</v>
      </c>
      <c r="G11" s="15"/>
      <c r="H11" s="10">
        <f t="shared" si="1"/>
        <v>6.80232883824661E-3</v>
      </c>
    </row>
    <row r="12" spans="2:11" ht="30" customHeight="1">
      <c r="B12" s="29">
        <f>SUM(B13:B19)</f>
        <v>11869468015</v>
      </c>
      <c r="C12" s="29">
        <f>SUM(C13:C19)</f>
        <v>12290416189</v>
      </c>
      <c r="D12" s="30">
        <f>SUM(D13:D19)</f>
        <v>11443782774</v>
      </c>
      <c r="F12" s="28"/>
      <c r="G12" s="28" t="s">
        <v>41</v>
      </c>
      <c r="H12" s="11">
        <f t="shared" si="1"/>
        <v>0.32896041259177022</v>
      </c>
    </row>
    <row r="13" spans="2:11" ht="30" customHeight="1">
      <c r="B13" s="6">
        <f>SUMIF([1]Sheet1!$L:$L,$F13,[1]Sheet1!$B:$B)*1000000</f>
        <v>3803179074</v>
      </c>
      <c r="C13" s="6">
        <f>SUMIF([1]Sheet1!$L:$L,$F13,[1]Sheet1!$D:$D)*1000000</f>
        <v>3718276581</v>
      </c>
      <c r="D13" s="25">
        <f>SUMIF([1]Sheet1!$L:$L,$F13,[1]Sheet1!$F:$F)*1000000</f>
        <v>3274732183</v>
      </c>
      <c r="E13" s="7"/>
      <c r="F13" s="12" t="s">
        <v>24</v>
      </c>
      <c r="G13" s="13"/>
      <c r="H13" s="10">
        <f t="shared" si="1"/>
        <v>9.4134716755960371E-2</v>
      </c>
    </row>
    <row r="14" spans="2:11" ht="30" customHeight="1">
      <c r="B14" s="9">
        <f>SUMIF([1]Sheet1!$L:$L,$F14,[1]Sheet1!$B:$B)*1000000</f>
        <v>546433058</v>
      </c>
      <c r="C14" s="9">
        <f>SUMIF([1]Sheet1!$L:$L,$F14,[1]Sheet1!$D:$D)*1000000</f>
        <v>541329783</v>
      </c>
      <c r="D14" s="27">
        <f>SUMIF([1]Sheet1!$L:$L,$F14,[1]Sheet1!$F:$F)*1000000</f>
        <v>765578414</v>
      </c>
      <c r="E14" s="7"/>
      <c r="F14" s="16" t="s">
        <v>25</v>
      </c>
      <c r="G14" s="17"/>
      <c r="H14" s="10">
        <f t="shared" si="1"/>
        <v>2.2007145356951276E-2</v>
      </c>
    </row>
    <row r="15" spans="2:11" ht="30" customHeight="1">
      <c r="B15" s="9">
        <f>SUMIF([1]Sheet1!$L:$L,$F15,[1]Sheet1!$B:$B)*1000000</f>
        <v>2861461832</v>
      </c>
      <c r="C15" s="9">
        <f>SUMIF([1]Sheet1!$L:$L,$F15,[1]Sheet1!$D:$D)*1000000</f>
        <v>3504385919</v>
      </c>
      <c r="D15" s="27">
        <f>SUMIF([1]Sheet1!$L:$L,$F15,[1]Sheet1!$F:$F)*1000000</f>
        <v>3038149869</v>
      </c>
      <c r="E15" s="7"/>
      <c r="F15" s="16" t="s">
        <v>30</v>
      </c>
      <c r="G15" s="17"/>
      <c r="H15" s="10">
        <f t="shared" si="1"/>
        <v>8.7333974627039943E-2</v>
      </c>
    </row>
    <row r="16" spans="2:11" ht="30" customHeight="1">
      <c r="B16" s="9">
        <f>SUMIF([1]Sheet1!$L:$L,$F16,[1]Sheet1!$B:$B)*1000000</f>
        <v>1028898496.9999999</v>
      </c>
      <c r="C16" s="9">
        <f>SUMIF([1]Sheet1!$L:$L,$F16,[1]Sheet1!$D:$D)*1000000</f>
        <v>1059480256</v>
      </c>
      <c r="D16" s="27">
        <f>SUMIF([1]Sheet1!$L:$L,$F16,[1]Sheet1!$F:$F)*1000000</f>
        <v>914387486</v>
      </c>
      <c r="E16" s="7"/>
      <c r="F16" s="16" t="s">
        <v>31</v>
      </c>
      <c r="G16" s="17"/>
      <c r="H16" s="10">
        <f t="shared" si="1"/>
        <v>2.628477756032872E-2</v>
      </c>
    </row>
    <row r="17" spans="2:8" ht="30" customHeight="1">
      <c r="B17" s="9">
        <f>SUMIF([1]Sheet1!$L:$L,$F17,[1]Sheet1!$B:$B)*1000000</f>
        <v>1281807717</v>
      </c>
      <c r="C17" s="9">
        <f>SUMIF([1]Sheet1!$L:$L,$F17,[1]Sheet1!$D:$D)*1000000</f>
        <v>1219385150</v>
      </c>
      <c r="D17" s="27">
        <f>SUMIF([1]Sheet1!$L:$L,$F17,[1]Sheet1!$F:$F)*1000000</f>
        <v>1169637528</v>
      </c>
      <c r="E17" s="7"/>
      <c r="F17" s="16" t="s">
        <v>32</v>
      </c>
      <c r="G17" s="17"/>
      <c r="H17" s="10">
        <f t="shared" si="1"/>
        <v>3.36221380108572E-2</v>
      </c>
    </row>
    <row r="18" spans="2:8" ht="30" customHeight="1">
      <c r="B18" s="9">
        <f>SUMIF([1]Sheet1!$L:$L,$F18,[1]Sheet1!$B:$B)*1000000</f>
        <v>1500000000</v>
      </c>
      <c r="C18" s="9">
        <f>SUMIF([1]Sheet1!$L:$L,$F18,[1]Sheet1!$D:$D)*1000000</f>
        <v>1400000000</v>
      </c>
      <c r="D18" s="27">
        <f>SUMIF([1]Sheet1!$L:$L,$F18,[1]Sheet1!$F:$F)*1000000</f>
        <v>1340000000</v>
      </c>
      <c r="E18" s="7"/>
      <c r="F18" s="16" t="s">
        <v>33</v>
      </c>
      <c r="G18" s="17"/>
      <c r="H18" s="10">
        <f t="shared" si="1"/>
        <v>3.8519339415850756E-2</v>
      </c>
    </row>
    <row r="19" spans="2:8" ht="30" customHeight="1">
      <c r="B19" s="8">
        <f>SUMIF([1]Sheet1!$L:$L,$F19,[1]Sheet1!$B:$B)*1000000</f>
        <v>847687837</v>
      </c>
      <c r="C19" s="8">
        <f>SUMIF([1]Sheet1!$L:$L,$F19,[1]Sheet1!$D:$D)*1000000</f>
        <v>847558500</v>
      </c>
      <c r="D19" s="26">
        <f>SUMIF([1]Sheet1!$L:$L,$F19,[1]Sheet1!$F:$F)*1000000</f>
        <v>941297294</v>
      </c>
      <c r="E19" s="7"/>
      <c r="F19" s="14" t="s">
        <v>36</v>
      </c>
      <c r="G19" s="15"/>
      <c r="H19" s="10">
        <f t="shared" si="1"/>
        <v>2.7058320864781986E-2</v>
      </c>
    </row>
    <row r="20" spans="2:8" ht="30" customHeight="1">
      <c r="B20" s="29">
        <f t="shared" ref="B20:C20" si="2">SUM(B21:B27)</f>
        <v>3086383074</v>
      </c>
      <c r="C20" s="29">
        <f t="shared" si="2"/>
        <v>3158642415</v>
      </c>
      <c r="D20" s="30">
        <f>SUM(D21:D27)</f>
        <v>2936975770</v>
      </c>
      <c r="F20" s="28"/>
      <c r="G20" s="28" t="s">
        <v>42</v>
      </c>
      <c r="H20" s="11">
        <f t="shared" si="1"/>
        <v>8.4425646672208685E-2</v>
      </c>
    </row>
    <row r="21" spans="2:8" ht="30" customHeight="1">
      <c r="B21" s="6">
        <f>SUMIF([1]Sheet1!$L:$L,$F21,[1]Sheet1!$B:$B)*1000000</f>
        <v>759121716</v>
      </c>
      <c r="C21" s="6">
        <f>SUMIF([1]Sheet1!$L:$L,$F21,[1]Sheet1!$D:$D)*1000000</f>
        <v>782129867</v>
      </c>
      <c r="D21" s="25">
        <f>SUMIF([1]Sheet1!$L:$L,$F21,[1]Sheet1!$F:$F)*1000000</f>
        <v>715950762</v>
      </c>
      <c r="E21" s="7"/>
      <c r="F21" s="13" t="s">
        <v>19</v>
      </c>
      <c r="G21" s="13"/>
      <c r="H21" s="10">
        <f t="shared" si="1"/>
        <v>2.0580560004861928E-2</v>
      </c>
    </row>
    <row r="22" spans="2:8" ht="30" customHeight="1">
      <c r="B22" s="9">
        <f>SUMIF([1]Sheet1!$L:$L,$F22,[1]Sheet1!$B:$B)*1000000</f>
        <v>1703549677</v>
      </c>
      <c r="C22" s="9">
        <f>SUMIF([1]Sheet1!$L:$L,$F22,[1]Sheet1!$D:$D)*1000000</f>
        <v>1535060742</v>
      </c>
      <c r="D22" s="27">
        <f>SUMIF([1]Sheet1!$L:$L,$F22,[1]Sheet1!$F:$F)*1000000</f>
        <v>1478074397</v>
      </c>
      <c r="E22" s="7"/>
      <c r="F22" s="17" t="s">
        <v>20</v>
      </c>
      <c r="G22" s="17"/>
      <c r="H22" s="10">
        <f t="shared" si="1"/>
        <v>4.248839505964324E-2</v>
      </c>
    </row>
    <row r="23" spans="2:8" ht="30" customHeight="1">
      <c r="B23" s="9">
        <f>SUMIF([1]Sheet1!$L:$L,$F23,[1]Sheet1!$B:$B)*1000000</f>
        <v>0</v>
      </c>
      <c r="C23" s="9">
        <f>SUMIF([1]Sheet1!$L:$L,$F23,[1]Sheet1!$D:$D)*1000000</f>
        <v>0</v>
      </c>
      <c r="D23" s="27">
        <f>SUMIF([1]Sheet1!$L:$L,$F23,[1]Sheet1!$F:$F)*1000000</f>
        <v>0</v>
      </c>
      <c r="E23" s="7"/>
      <c r="F23" s="17" t="s">
        <v>23</v>
      </c>
      <c r="G23" s="17"/>
      <c r="H23" s="10">
        <f t="shared" si="1"/>
        <v>0</v>
      </c>
    </row>
    <row r="24" spans="2:8" ht="30" customHeight="1">
      <c r="B24" s="9">
        <f>SUMIF([1]Sheet1!$L:$L,$F24,[1]Sheet1!$B:$B)*1000000</f>
        <v>358403656</v>
      </c>
      <c r="C24" s="9">
        <f>SUMIF([1]Sheet1!$L:$L,$F24,[1]Sheet1!$D:$D)*1000000</f>
        <v>585629549</v>
      </c>
      <c r="D24" s="27">
        <f>SUMIF([1]Sheet1!$L:$L,$F24,[1]Sheet1!$F:$F)*1000000</f>
        <v>454575010</v>
      </c>
      <c r="E24" s="7"/>
      <c r="F24" s="17" t="s">
        <v>26</v>
      </c>
      <c r="G24" s="17"/>
      <c r="H24" s="10">
        <f t="shared" si="1"/>
        <v>1.3067111268771458E-2</v>
      </c>
    </row>
    <row r="25" spans="2:8" ht="30" customHeight="1">
      <c r="B25" s="9">
        <f>SUMIF([1]Sheet1!$L:$L,$F25,[1]Sheet1!$B:$B)*1000000</f>
        <v>39636335</v>
      </c>
      <c r="C25" s="9">
        <f>SUMIF([1]Sheet1!$L:$L,$F25,[1]Sheet1!$D:$D)*1000000</f>
        <v>38387143</v>
      </c>
      <c r="D25" s="27">
        <f>SUMIF([1]Sheet1!$L:$L,$F25,[1]Sheet1!$F:$F)*1000000</f>
        <v>39268281</v>
      </c>
      <c r="E25" s="7"/>
      <c r="F25" s="17" t="s">
        <v>27</v>
      </c>
      <c r="G25" s="17"/>
      <c r="H25" s="10">
        <f t="shared" si="1"/>
        <v>1.128797197101495E-3</v>
      </c>
    </row>
    <row r="26" spans="2:8" ht="30" customHeight="1">
      <c r="B26" s="9">
        <f>SUMIF([1]Sheet1!$L:$L,$F26,[1]Sheet1!$B:$B)*1000000</f>
        <v>158870561</v>
      </c>
      <c r="C26" s="9">
        <f>SUMIF([1]Sheet1!$L:$L,$F26,[1]Sheet1!$D:$D)*1000000</f>
        <v>153814991</v>
      </c>
      <c r="D26" s="27">
        <f>SUMIF([1]Sheet1!$L:$L,$F26,[1]Sheet1!$F:$F)*1000000</f>
        <v>186252320</v>
      </c>
      <c r="E26" s="7"/>
      <c r="F26" s="16" t="s">
        <v>35</v>
      </c>
      <c r="G26" s="17"/>
      <c r="H26" s="10">
        <f t="shared" si="1"/>
        <v>5.3539674112460063E-3</v>
      </c>
    </row>
    <row r="27" spans="2:8" ht="30" customHeight="1">
      <c r="B27" s="8">
        <f>SUMIF([1]Sheet1!$L:$L,$F27,[1]Sheet1!$B:$B)*1000000</f>
        <v>66801129</v>
      </c>
      <c r="C27" s="8">
        <f>SUMIF([1]Sheet1!$L:$L,$F27,[1]Sheet1!$D:$D)*1000000</f>
        <v>63620123</v>
      </c>
      <c r="D27" s="26">
        <f>SUMIF([1]Sheet1!$L:$L,$F27,[1]Sheet1!$F:$F)*1000000</f>
        <v>62855000</v>
      </c>
      <c r="E27" s="7"/>
      <c r="F27" s="15" t="s">
        <v>34</v>
      </c>
      <c r="G27" s="15"/>
      <c r="H27" s="10">
        <f t="shared" si="1"/>
        <v>1.8068157305845519E-3</v>
      </c>
    </row>
    <row r="28" spans="2:8" ht="30" customHeight="1">
      <c r="B28" s="29">
        <f t="shared" ref="B28:C28" si="3">SUM(B29:B40)</f>
        <v>8889275351</v>
      </c>
      <c r="C28" s="29">
        <f t="shared" si="3"/>
        <v>8160367640</v>
      </c>
      <c r="D28" s="30">
        <f>SUM(D29:D40)</f>
        <v>5304843456</v>
      </c>
      <c r="F28" s="28"/>
      <c r="G28" s="28" t="s">
        <v>43</v>
      </c>
      <c r="H28" s="11">
        <f t="shared" si="1"/>
        <v>0.15249184002210356</v>
      </c>
    </row>
    <row r="29" spans="2:8" ht="30" customHeight="1">
      <c r="B29" s="6">
        <f>SUMIF([1]Sheet1!$L:$L,$F29,[1]Sheet1!$B:$B)*1000000</f>
        <v>370298947</v>
      </c>
      <c r="C29" s="6">
        <f>SUMIF([1]Sheet1!$L:$L,$F29,[1]Sheet1!$D:$D)*1000000</f>
        <v>255634035</v>
      </c>
      <c r="D29" s="25">
        <f>SUMIF([1]Sheet1!$L:$L,$F29,[1]Sheet1!$F:$F)*1000000</f>
        <v>150809362</v>
      </c>
      <c r="E29" s="7"/>
      <c r="F29" s="12" t="s">
        <v>11</v>
      </c>
      <c r="G29" s="13"/>
      <c r="H29" s="10">
        <f t="shared" si="1"/>
        <v>4.3351320910193329E-3</v>
      </c>
    </row>
    <row r="30" spans="2:8" ht="30" customHeight="1">
      <c r="B30" s="9">
        <f>SUMIF([1]Sheet1!$L:$L,$F30,[1]Sheet1!$B:$B)*1000000</f>
        <v>5339121371</v>
      </c>
      <c r="C30" s="9">
        <f>SUMIF([1]Sheet1!$L:$L,$F30,[1]Sheet1!$D:$D)*1000000</f>
        <v>4306344489</v>
      </c>
      <c r="D30" s="27">
        <f>SUMIF([1]Sheet1!$L:$L,$F30,[1]Sheet1!$F:$F)*1000000</f>
        <v>2785534318</v>
      </c>
      <c r="E30" s="7"/>
      <c r="F30" s="16" t="s">
        <v>12</v>
      </c>
      <c r="G30" s="17"/>
      <c r="H30" s="10">
        <f t="shared" si="1"/>
        <v>8.0072344663837586E-2</v>
      </c>
    </row>
    <row r="31" spans="2:8" ht="30" customHeight="1">
      <c r="B31" s="9">
        <f>SUMIF([1]Sheet1!$L:$L,$F31,[1]Sheet1!$B:$B)*1000000</f>
        <v>98663213</v>
      </c>
      <c r="C31" s="9">
        <f>SUMIF([1]Sheet1!$L:$L,$F31,[1]Sheet1!$D:$D)*1000000</f>
        <v>124867713</v>
      </c>
      <c r="D31" s="27">
        <f>SUMIF([1]Sheet1!$L:$L,$F31,[1]Sheet1!$F:$F)*1000000</f>
        <v>100051384</v>
      </c>
      <c r="E31" s="7"/>
      <c r="F31" s="16" t="s">
        <v>13</v>
      </c>
      <c r="G31" s="17"/>
      <c r="H31" s="10">
        <f t="shared" si="1"/>
        <v>2.8760546412847912E-3</v>
      </c>
    </row>
    <row r="32" spans="2:8" ht="30" customHeight="1">
      <c r="B32" s="9">
        <f>SUMIF([1]Sheet1!$L:$L,$F32,[1]Sheet1!$B:$B)*1000000</f>
        <v>638762734</v>
      </c>
      <c r="C32" s="9">
        <f>SUMIF([1]Sheet1!$L:$L,$F32,[1]Sheet1!$D:$D)*1000000</f>
        <v>587544241</v>
      </c>
      <c r="D32" s="27">
        <f>SUMIF([1]Sheet1!$L:$L,$F32,[1]Sheet1!$F:$F)*1000000</f>
        <v>389921742</v>
      </c>
      <c r="E32" s="7"/>
      <c r="F32" s="16" t="s">
        <v>14</v>
      </c>
      <c r="G32" s="17"/>
      <c r="H32" s="10">
        <f t="shared" si="1"/>
        <v>1.1208602929640142E-2</v>
      </c>
    </row>
    <row r="33" spans="2:10" ht="30" customHeight="1">
      <c r="B33" s="9">
        <f>SUMIF([1]Sheet1!$L:$L,$F33,[1]Sheet1!$B:$B)*1000000</f>
        <v>1519817662</v>
      </c>
      <c r="C33" s="9">
        <f>SUMIF([1]Sheet1!$L:$L,$F33,[1]Sheet1!$D:$D)*1000000</f>
        <v>1487043016</v>
      </c>
      <c r="D33" s="27">
        <f>SUMIF([1]Sheet1!$L:$L,$F33,[1]Sheet1!$F:$F)*1000000</f>
        <v>1149032962</v>
      </c>
      <c r="E33" s="7"/>
      <c r="F33" s="16" t="s">
        <v>15</v>
      </c>
      <c r="G33" s="17"/>
      <c r="H33" s="10">
        <f t="shared" si="1"/>
        <v>3.302984377856593E-2</v>
      </c>
    </row>
    <row r="34" spans="2:10" ht="30" customHeight="1">
      <c r="B34" s="9">
        <f>SUMIF([1]Sheet1!$L:$L,$F34,[1]Sheet1!$B:$B)*1000000</f>
        <v>3465630</v>
      </c>
      <c r="C34" s="9">
        <f>SUMIF([1]Sheet1!$L:$L,$F34,[1]Sheet1!$D:$D)*1000000</f>
        <v>13010500</v>
      </c>
      <c r="D34" s="27">
        <f>SUMIF([1]Sheet1!$L:$L,$F34,[1]Sheet1!$F:$F)*1000000</f>
        <v>5153310</v>
      </c>
      <c r="E34" s="7"/>
      <c r="F34" s="16" t="s">
        <v>16</v>
      </c>
      <c r="G34" s="17"/>
      <c r="H34" s="10">
        <f t="shared" si="1"/>
        <v>1.4813589328738647E-4</v>
      </c>
    </row>
    <row r="35" spans="2:10" ht="30" customHeight="1">
      <c r="B35" s="9">
        <f>SUMIF([1]Sheet1!$L:$L,$F35,[1]Sheet1!$B:$B)*1000000</f>
        <v>321388600</v>
      </c>
      <c r="C35" s="9">
        <f>SUMIF([1]Sheet1!$L:$L,$F35,[1]Sheet1!$D:$D)*1000000</f>
        <v>667623579</v>
      </c>
      <c r="D35" s="27">
        <f>SUMIF([1]Sheet1!$L:$L,$F35,[1]Sheet1!$F:$F)*1000000</f>
        <v>167996262</v>
      </c>
      <c r="E35" s="7"/>
      <c r="F35" s="16" t="s">
        <v>17</v>
      </c>
      <c r="G35" s="17"/>
      <c r="H35" s="10">
        <f t="shared" si="1"/>
        <v>4.829182863113575E-3</v>
      </c>
    </row>
    <row r="36" spans="2:10" ht="30" customHeight="1">
      <c r="B36" s="9">
        <f>SUMIF([1]Sheet1!$L:$L,$F36,[1]Sheet1!$B:$B)*1000000</f>
        <v>80016139</v>
      </c>
      <c r="C36" s="9">
        <f>SUMIF([1]Sheet1!$L:$L,$F36,[1]Sheet1!$D:$D)*1000000</f>
        <v>128020537.99999999</v>
      </c>
      <c r="D36" s="27">
        <f>SUMIF([1]Sheet1!$L:$L,$F36,[1]Sheet1!$F:$F)*1000000</f>
        <v>138323641</v>
      </c>
      <c r="E36" s="7"/>
      <c r="F36" s="16" t="s">
        <v>18</v>
      </c>
      <c r="G36" s="17"/>
      <c r="H36" s="10">
        <f t="shared" si="1"/>
        <v>3.9762203559069332E-3</v>
      </c>
    </row>
    <row r="37" spans="2:10" ht="30" customHeight="1">
      <c r="B37" s="9">
        <f>SUMIF([1]Sheet1!$L:$L,$F37,[1]Sheet1!$B:$B)*1000000</f>
        <v>237182432</v>
      </c>
      <c r="C37" s="9">
        <f>SUMIF([1]Sheet1!$L:$L,$F37,[1]Sheet1!$D:$D)*1000000</f>
        <v>303396197</v>
      </c>
      <c r="D37" s="27">
        <f>SUMIF([1]Sheet1!$L:$L,$F37,[1]Sheet1!$F:$F)*1000000</f>
        <v>141433772</v>
      </c>
      <c r="E37" s="7"/>
      <c r="F37" s="16" t="s">
        <v>21</v>
      </c>
      <c r="G37" s="17"/>
      <c r="H37" s="10">
        <f t="shared" si="1"/>
        <v>4.0656234839791415E-3</v>
      </c>
    </row>
    <row r="38" spans="2:10" ht="30" customHeight="1">
      <c r="B38" s="9">
        <f>SUMIF([1]Sheet1!$L:$L,$F38,[1]Sheet1!$B:$B)*1000000</f>
        <v>3150000</v>
      </c>
      <c r="C38" s="9">
        <f>SUMIF([1]Sheet1!$L:$L,$F38,[1]Sheet1!$D:$D)*1000000</f>
        <v>3150000</v>
      </c>
      <c r="D38" s="27">
        <f>SUMIF([1]Sheet1!$L:$L,$F38,[1]Sheet1!$F:$F)*1000000</f>
        <v>1575000</v>
      </c>
      <c r="E38" s="7"/>
      <c r="F38" s="16" t="s">
        <v>22</v>
      </c>
      <c r="G38" s="17"/>
      <c r="H38" s="10">
        <f t="shared" si="1"/>
        <v>4.5274596701466375E-5</v>
      </c>
    </row>
    <row r="39" spans="2:10" ht="30" customHeight="1">
      <c r="B39" s="9">
        <f>SUMIF([1]Sheet1!$L:$L,$F39,[1]Sheet1!$B:$B)*1000000</f>
        <v>7151658</v>
      </c>
      <c r="C39" s="9">
        <f>SUMIF([1]Sheet1!$L:$L,$F39,[1]Sheet1!$D:$D)*1000000</f>
        <v>7083332</v>
      </c>
      <c r="D39" s="27">
        <f>SUMIF([1]Sheet1!$L:$L,$F39,[1]Sheet1!$F:$F)*1000000</f>
        <v>7009834</v>
      </c>
      <c r="E39" s="7"/>
      <c r="F39" s="16" t="s">
        <v>28</v>
      </c>
      <c r="G39" s="17"/>
      <c r="H39" s="10">
        <f t="shared" si="1"/>
        <v>2.0150311574236625E-4</v>
      </c>
    </row>
    <row r="40" spans="2:10" ht="30" customHeight="1">
      <c r="B40" s="8">
        <f>SUMIF([1]Sheet1!$L:$L,$F40,[1]Sheet1!$B:$B)*1000000</f>
        <v>270256965</v>
      </c>
      <c r="C40" s="8">
        <f>SUMIF([1]Sheet1!$L:$L,$F40,[1]Sheet1!$D:$D)*1000000</f>
        <v>276650000</v>
      </c>
      <c r="D40" s="26">
        <f>SUMIF([1]Sheet1!$L:$L,$F40,[1]Sheet1!$F:$F)*1000000</f>
        <v>268001869</v>
      </c>
      <c r="E40" s="7"/>
      <c r="F40" s="14" t="s">
        <v>29</v>
      </c>
      <c r="G40" s="15"/>
      <c r="H40" s="10">
        <f t="shared" si="1"/>
        <v>7.7039216090249042E-3</v>
      </c>
    </row>
    <row r="41" spans="2:10" ht="30" customHeight="1">
      <c r="B41" s="29">
        <f t="shared" ref="B41:C41" si="4">SUM(B42:B51)</f>
        <v>12398686573</v>
      </c>
      <c r="C41" s="29">
        <f t="shared" si="4"/>
        <v>16710607901</v>
      </c>
      <c r="D41" s="30">
        <f>SUM(D42:D51)</f>
        <v>11141465478</v>
      </c>
      <c r="F41" s="28"/>
      <c r="G41" s="28" t="s">
        <v>44</v>
      </c>
      <c r="H41" s="11">
        <f t="shared" si="1"/>
        <v>0.32027006741572084</v>
      </c>
    </row>
    <row r="42" spans="2:10" ht="54" customHeight="1">
      <c r="B42" s="6">
        <v>2782448352</v>
      </c>
      <c r="C42" s="6">
        <v>3120865140</v>
      </c>
      <c r="D42" s="25">
        <v>2738068964</v>
      </c>
      <c r="E42" s="7"/>
      <c r="F42" s="18" t="s">
        <v>37</v>
      </c>
      <c r="G42" s="13"/>
      <c r="H42" s="10">
        <f t="shared" si="1"/>
        <v>7.8707916245017051E-2</v>
      </c>
    </row>
    <row r="43" spans="2:10" ht="30" customHeight="1">
      <c r="B43" s="9">
        <f>SUMIF([1]Sheet1!$L:$L,$F43,[1]Sheet1!$B:$B)*1000000</f>
        <v>101628206</v>
      </c>
      <c r="C43" s="9">
        <f>SUMIF([1]Sheet1!$L:$L,$F43,[1]Sheet1!$D:$D)*1000000</f>
        <v>119746080</v>
      </c>
      <c r="D43" s="27">
        <f>SUMIF([1]Sheet1!$L:$L,$F43,[1]Sheet1!$F:$F)*1000000</f>
        <v>153849806</v>
      </c>
      <c r="E43" s="7"/>
      <c r="F43" s="16" t="s">
        <v>0</v>
      </c>
      <c r="G43" s="17"/>
      <c r="H43" s="10">
        <f t="shared" si="1"/>
        <v>4.4225320122214867E-3</v>
      </c>
    </row>
    <row r="44" spans="2:10" ht="30" customHeight="1">
      <c r="B44" s="9">
        <f>SUMIF([1]Sheet1!$L:$L,$F44,[1]Sheet1!$B:$B)*1000000</f>
        <v>2574113000</v>
      </c>
      <c r="C44" s="9">
        <f>SUMIF([1]Sheet1!$L:$L,$F44,[1]Sheet1!$D:$D)*1000000</f>
        <v>6357793080</v>
      </c>
      <c r="D44" s="27">
        <f>SUMIF([1]Sheet1!$L:$L,$F44,[1]Sheet1!$F:$F)*1000000</f>
        <v>1469919000</v>
      </c>
      <c r="E44" s="7"/>
      <c r="F44" s="16" t="s">
        <v>1</v>
      </c>
      <c r="G44" s="17"/>
      <c r="H44" s="10">
        <f t="shared" si="1"/>
        <v>4.2253961846871593E-2</v>
      </c>
    </row>
    <row r="45" spans="2:10" ht="30" customHeight="1">
      <c r="B45" s="9">
        <f>SUMIF([1]Sheet1!$L:$L,$F45,[1]Sheet1!$B:$B)*1000000</f>
        <v>2644761971</v>
      </c>
      <c r="C45" s="9">
        <f>SUMIF([1]Sheet1!$L:$L,$F45,[1]Sheet1!$D:$D)*1000000</f>
        <v>2672800651</v>
      </c>
      <c r="D45" s="27">
        <f>SUMIF([1]Sheet1!$L:$L,$F45,[1]Sheet1!$F:$F)*1000000</f>
        <v>2562402470</v>
      </c>
      <c r="E45" s="7"/>
      <c r="F45" s="16" t="s">
        <v>2</v>
      </c>
      <c r="G45" s="17"/>
      <c r="H45" s="10">
        <f t="shared" si="1"/>
        <v>7.3658246613391293E-2</v>
      </c>
    </row>
    <row r="46" spans="2:10" ht="30" customHeight="1">
      <c r="B46" s="9">
        <f>SUMIF([1]Sheet1!$L:$L,$F46,[1]Sheet1!$B:$B)*1000000</f>
        <v>1266299682</v>
      </c>
      <c r="C46" s="9">
        <f>SUMIF([1]Sheet1!$L:$L,$F46,[1]Sheet1!$D:$D)*1000000</f>
        <v>1286768620</v>
      </c>
      <c r="D46" s="27">
        <f>SUMIF([1]Sheet1!$L:$L,$F46,[1]Sheet1!$F:$F)*1000000</f>
        <v>1272399691</v>
      </c>
      <c r="E46" s="7"/>
      <c r="F46" s="16" t="s">
        <v>3</v>
      </c>
      <c r="G46" s="17"/>
      <c r="H46" s="10">
        <f t="shared" si="1"/>
        <v>3.6576116097203452E-2</v>
      </c>
    </row>
    <row r="47" spans="2:10" ht="30" customHeight="1">
      <c r="B47" s="9">
        <f>SUMIF([1]Sheet1!$L:$L,$F47,[1]Sheet1!$B:$B)*1000000</f>
        <v>169610286</v>
      </c>
      <c r="C47" s="9">
        <f>SUMIF([1]Sheet1!$L:$L,$F47,[1]Sheet1!$D:$D)*1000000</f>
        <v>190517531</v>
      </c>
      <c r="D47" s="27">
        <f>SUMIF([1]Sheet1!$L:$L,$F47,[1]Sheet1!$F:$F)*1000000</f>
        <v>158870868</v>
      </c>
      <c r="E47" s="7"/>
      <c r="F47" s="16" t="s">
        <v>4</v>
      </c>
      <c r="G47" s="17"/>
      <c r="H47" s="10">
        <f t="shared" si="1"/>
        <v>4.5668663341662859E-3</v>
      </c>
      <c r="J47" s="2"/>
    </row>
    <row r="48" spans="2:10" ht="30" customHeight="1">
      <c r="B48" s="9">
        <f>SUMIF([1]Sheet1!$L:$L,$F48,[1]Sheet1!$B:$B)*1000000</f>
        <v>1804926470</v>
      </c>
      <c r="C48" s="9">
        <f>SUMIF([1]Sheet1!$L:$L,$F48,[1]Sheet1!$D:$D)*1000000</f>
        <v>1792851016</v>
      </c>
      <c r="D48" s="27">
        <f>SUMIF([1]Sheet1!$L:$L,$F48,[1]Sheet1!$F:$F)*1000000</f>
        <v>1668696786</v>
      </c>
      <c r="E48" s="7"/>
      <c r="F48" s="16" t="s">
        <v>5</v>
      </c>
      <c r="G48" s="17"/>
      <c r="H48" s="10">
        <f t="shared" si="1"/>
        <v>4.7967983494084536E-2</v>
      </c>
    </row>
    <row r="49" spans="2:8" ht="30" customHeight="1">
      <c r="B49" s="9">
        <f>SUMIF([1]Sheet1!$L:$L,$F49,[1]Sheet1!$B:$B)*1000000</f>
        <v>0</v>
      </c>
      <c r="C49" s="9">
        <f>SUMIF([1]Sheet1!$L:$L,$F49,[1]Sheet1!$D:$D)*1000000</f>
        <v>800000</v>
      </c>
      <c r="D49" s="27">
        <f>SUMIF([1]Sheet1!$L:$L,$F49,[1]Sheet1!$F:$F)*1000000</f>
        <v>500000</v>
      </c>
      <c r="E49" s="7"/>
      <c r="F49" s="16" t="s">
        <v>6</v>
      </c>
      <c r="G49" s="17"/>
      <c r="H49" s="10">
        <f t="shared" si="1"/>
        <v>1.4372887841735358E-5</v>
      </c>
    </row>
    <row r="50" spans="2:8" ht="30" customHeight="1">
      <c r="B50" s="9">
        <f>SUMIF([1]Sheet1!$L:$L,$F50,[1]Sheet1!$B:$B)*1000000</f>
        <v>724270279</v>
      </c>
      <c r="C50" s="9">
        <f>SUMIF([1]Sheet1!$L:$L,$F50,[1]Sheet1!$D:$D)*1000000</f>
        <v>752029641</v>
      </c>
      <c r="D50" s="27">
        <f>SUMIF([1]Sheet1!$L:$L,$F50,[1]Sheet1!$F:$F)*1000000</f>
        <v>729983371</v>
      </c>
      <c r="E50" s="7"/>
      <c r="F50" s="16" t="s">
        <v>7</v>
      </c>
      <c r="G50" s="17"/>
      <c r="H50" s="10">
        <f t="shared" si="1"/>
        <v>2.098393823542978E-2</v>
      </c>
    </row>
    <row r="51" spans="2:8" ht="30" customHeight="1">
      <c r="B51" s="9">
        <f>SUMIF([1]Sheet1!$L:$L,$F51,[1]Sheet1!$B:$B)*1000000</f>
        <v>330628327</v>
      </c>
      <c r="C51" s="9">
        <f>SUMIF([1]Sheet1!$L:$L,$F51,[1]Sheet1!$D:$D)*1000000</f>
        <v>416436142</v>
      </c>
      <c r="D51" s="27">
        <f>SUMIF([1]Sheet1!$L:$L,$F51,[1]Sheet1!$F:$F)*1000000</f>
        <v>386774522</v>
      </c>
      <c r="E51" s="7"/>
      <c r="F51" s="16" t="s">
        <v>8</v>
      </c>
      <c r="G51" s="17"/>
      <c r="H51" s="10">
        <f t="shared" si="1"/>
        <v>1.1118133649493609E-2</v>
      </c>
    </row>
    <row r="52" spans="2:8" ht="30" customHeight="1"/>
    <row r="53" spans="2:8" ht="30" customHeight="1"/>
    <row r="54" spans="2:8" ht="30" customHeight="1"/>
    <row r="55" spans="2:8" ht="30" customHeight="1"/>
    <row r="56" spans="2:8" ht="30" customHeight="1"/>
    <row r="57" spans="2:8" ht="30" customHeight="1"/>
    <row r="58" spans="2:8" ht="30" customHeight="1"/>
    <row r="59" spans="2:8" ht="30" customHeight="1"/>
    <row r="60" spans="2:8" ht="30" customHeight="1"/>
    <row r="61" spans="2:8" ht="30" customHeight="1"/>
    <row r="62" spans="2:8" ht="30" customHeight="1"/>
    <row r="63" spans="2:8" ht="30" customHeight="1"/>
    <row r="64" spans="2:8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</sheetData>
  <mergeCells count="1">
    <mergeCell ref="B5:D5"/>
  </mergeCells>
  <printOptions horizontalCentered="1"/>
  <pageMargins left="0.82677165354330717" right="0.82677165354330717" top="0.9055118110236221" bottom="0.9055118110236221" header="0.31496062992125984" footer="0.31496062992125984"/>
  <pageSetup paperSize="9" scale="68" fitToHeight="0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C3CBC3D6-0519-4D86-B893-3AF13061B162}"/>
</file>

<file path=customXml/itemProps2.xml><?xml version="1.0" encoding="utf-8"?>
<ds:datastoreItem xmlns:ds="http://schemas.openxmlformats.org/officeDocument/2006/customXml" ds:itemID="{0208D36D-AD2B-416C-A4E4-C201A0051E1C}"/>
</file>

<file path=customXml/itemProps3.xml><?xml version="1.0" encoding="utf-8"?>
<ds:datastoreItem xmlns:ds="http://schemas.openxmlformats.org/officeDocument/2006/customXml" ds:itemID="{080E2314-C494-4E6A-91E2-27C3ECFD0E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cp:lastPrinted>2020-10-31T16:39:23Z</cp:lastPrinted>
  <dcterms:created xsi:type="dcterms:W3CDTF">2019-10-28T10:06:26Z</dcterms:created>
  <dcterms:modified xsi:type="dcterms:W3CDTF">2020-10-31T16:39:27Z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