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ustomProperty1.bin" ContentType="application/vnd.openxmlformats-officedocument.spreadsheetml.customProperty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ieses/Desktop/Country examples/Maldives/BudgetData/"/>
    </mc:Choice>
  </mc:AlternateContent>
  <xr:revisionPtr revIDLastSave="0" documentId="13_ncr:1_{C71DF93E-F0B6-2848-91D9-D1C03B1FE21F}" xr6:coauthVersionLast="47" xr6:coauthVersionMax="47" xr10:uidLastSave="{00000000-0000-0000-0000-000000000000}"/>
  <bookViews>
    <workbookView xWindow="0" yWindow="500" windowWidth="28800" windowHeight="16360" xr2:uid="{29191052-168E-4776-B3C4-F57473EA209E}"/>
  </bookViews>
  <sheets>
    <sheet name="Report" sheetId="1" r:id="rId1"/>
  </sheets>
  <definedNames>
    <definedName name="EPMWorkbookOptions_1" hidden="1">"dgEAAB+LCAAAAAAABACF0MEOgjAMBuC7ie+w7C4DTTwYwINeTCQYTdRrhQKL0JFtOh9fokGjHrz+/dqmDee3pmZX1EYqinjg+ZwhZSqXVEb8YotRMOXzeDgID0qfT0qd09Z21LCuj8zsZvKIV9a2MyGcc56beEqXYuz7gTgm611WYQP8heV/PJJkLFCGvNvKWLjFQqOpUkpbpLiA2mAoPsOHW9QIegkWUtrBFXv5HT9sf8tGK4uZxbzXv4VP"</definedName>
    <definedName name="EPMWorkbookOptions_2" hidden="1">"73ImntHK7EFLONWYoC7fE37y7nXi63fxHS3iv392AQAA"</definedName>
    <definedName name="_xlnm.Print_Area" localSheetId="0">Report!$A$1:$K$67</definedName>
    <definedName name="_xlnm.Print_Titles" localSheetId="0">Report!$4:$7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2" i="1" l="1"/>
  <c r="J62" i="1"/>
  <c r="F62" i="1"/>
  <c r="D62" i="1"/>
  <c r="B59" i="1"/>
  <c r="J59" i="1"/>
  <c r="D59" i="1"/>
  <c r="F59" i="1"/>
  <c r="F54" i="1"/>
  <c r="D54" i="1"/>
  <c r="B54" i="1"/>
  <c r="H54" i="1"/>
  <c r="F48" i="1"/>
  <c r="D48" i="1"/>
  <c r="B48" i="1"/>
  <c r="H48" i="1"/>
  <c r="F42" i="1"/>
  <c r="D42" i="1"/>
  <c r="B42" i="1"/>
  <c r="H42" i="1"/>
  <c r="J35" i="1"/>
  <c r="D35" i="1"/>
  <c r="B35" i="1"/>
  <c r="J27" i="1"/>
  <c r="H27" i="1"/>
  <c r="F27" i="1"/>
  <c r="J21" i="1"/>
  <c r="H21" i="1"/>
  <c r="F21" i="1"/>
  <c r="B21" i="1"/>
  <c r="D18" i="1"/>
  <c r="B18" i="1"/>
  <c r="H18" i="1"/>
  <c r="F18" i="1"/>
  <c r="J15" i="1"/>
  <c r="H15" i="1"/>
  <c r="F15" i="1"/>
  <c r="B15" i="1"/>
  <c r="D10" i="1"/>
  <c r="B10" i="1"/>
  <c r="F10" i="1"/>
  <c r="D27" i="1" l="1"/>
  <c r="J42" i="1"/>
  <c r="J48" i="1"/>
  <c r="J54" i="1"/>
  <c r="H59" i="1"/>
  <c r="B62" i="1"/>
  <c r="B27" i="1"/>
  <c r="B8" i="1" s="1"/>
  <c r="H10" i="1"/>
  <c r="D15" i="1"/>
  <c r="F35" i="1"/>
  <c r="F8" i="1" s="1"/>
  <c r="J10" i="1"/>
  <c r="D21" i="1"/>
  <c r="H35" i="1"/>
  <c r="J18" i="1"/>
  <c r="D8" i="1" l="1"/>
  <c r="C39" i="1" s="1"/>
  <c r="E64" i="1"/>
  <c r="E46" i="1"/>
  <c r="E28" i="1"/>
  <c r="E58" i="1"/>
  <c r="E52" i="1"/>
  <c r="E40" i="1"/>
  <c r="E34" i="1"/>
  <c r="E16" i="1"/>
  <c r="E67" i="1"/>
  <c r="E14" i="1"/>
  <c r="E22" i="1"/>
  <c r="E37" i="1"/>
  <c r="E13" i="1"/>
  <c r="E24" i="1"/>
  <c r="E50" i="1"/>
  <c r="E47" i="1"/>
  <c r="E30" i="1"/>
  <c r="E61" i="1"/>
  <c r="E43" i="1"/>
  <c r="E23" i="1"/>
  <c r="E60" i="1"/>
  <c r="E25" i="1"/>
  <c r="E19" i="1"/>
  <c r="E49" i="1"/>
  <c r="E17" i="1"/>
  <c r="E38" i="1"/>
  <c r="E36" i="1"/>
  <c r="E53" i="1"/>
  <c r="E31" i="1"/>
  <c r="E11" i="1"/>
  <c r="E57" i="1"/>
  <c r="E39" i="1"/>
  <c r="E55" i="1"/>
  <c r="E56" i="1"/>
  <c r="E33" i="1"/>
  <c r="E20" i="1"/>
  <c r="E51" i="1"/>
  <c r="E45" i="1"/>
  <c r="E65" i="1"/>
  <c r="E66" i="1"/>
  <c r="E26" i="1"/>
  <c r="E41" i="1"/>
  <c r="E63" i="1"/>
  <c r="E29" i="1"/>
  <c r="E44" i="1"/>
  <c r="E32" i="1"/>
  <c r="A50" i="1"/>
  <c r="A44" i="1"/>
  <c r="A56" i="1"/>
  <c r="A38" i="1"/>
  <c r="A66" i="1"/>
  <c r="A24" i="1"/>
  <c r="A16" i="1"/>
  <c r="A23" i="1"/>
  <c r="A17" i="1"/>
  <c r="A13" i="1"/>
  <c r="A58" i="1"/>
  <c r="A37" i="1"/>
  <c r="A40" i="1"/>
  <c r="A22" i="1"/>
  <c r="A31" i="1"/>
  <c r="A19" i="1"/>
  <c r="A51" i="1"/>
  <c r="A46" i="1"/>
  <c r="A28" i="1"/>
  <c r="A67" i="1"/>
  <c r="A32" i="1"/>
  <c r="A29" i="1"/>
  <c r="A65" i="1"/>
  <c r="A60" i="1"/>
  <c r="A43" i="1"/>
  <c r="A11" i="1"/>
  <c r="A30" i="1"/>
  <c r="A33" i="1"/>
  <c r="A25" i="1"/>
  <c r="A49" i="1"/>
  <c r="A34" i="1"/>
  <c r="A53" i="1"/>
  <c r="A41" i="1"/>
  <c r="A55" i="1"/>
  <c r="A45" i="1"/>
  <c r="A63" i="1"/>
  <c r="A64" i="1"/>
  <c r="A39" i="1"/>
  <c r="A61" i="1"/>
  <c r="A14" i="1"/>
  <c r="A26" i="1"/>
  <c r="A20" i="1"/>
  <c r="A57" i="1"/>
  <c r="A52" i="1"/>
  <c r="A47" i="1"/>
  <c r="A36" i="1"/>
  <c r="J8" i="1"/>
  <c r="H8" i="1"/>
  <c r="A10" i="1" l="1"/>
  <c r="C57" i="1"/>
  <c r="C63" i="1"/>
  <c r="C33" i="1"/>
  <c r="C53" i="1"/>
  <c r="C40" i="1"/>
  <c r="C23" i="1"/>
  <c r="C61" i="1"/>
  <c r="C66" i="1"/>
  <c r="C47" i="1"/>
  <c r="C29" i="1"/>
  <c r="C28" i="1"/>
  <c r="C16" i="1"/>
  <c r="C15" i="1" s="1"/>
  <c r="C34" i="1"/>
  <c r="C52" i="1"/>
  <c r="C32" i="1"/>
  <c r="C14" i="1"/>
  <c r="C46" i="1"/>
  <c r="C49" i="1"/>
  <c r="C45" i="1"/>
  <c r="A42" i="1"/>
  <c r="C41" i="1"/>
  <c r="C20" i="1"/>
  <c r="C18" i="1" s="1"/>
  <c r="C31" i="1"/>
  <c r="C27" i="1" s="1"/>
  <c r="C17" i="1"/>
  <c r="C22" i="1"/>
  <c r="C51" i="1"/>
  <c r="C19" i="1"/>
  <c r="C11" i="1"/>
  <c r="C25" i="1"/>
  <c r="C36" i="1"/>
  <c r="C38" i="1"/>
  <c r="A15" i="1"/>
  <c r="E59" i="1"/>
  <c r="C44" i="1"/>
  <c r="C37" i="1"/>
  <c r="C60" i="1"/>
  <c r="C58" i="1"/>
  <c r="C43" i="1"/>
  <c r="C42" i="1" s="1"/>
  <c r="A21" i="1"/>
  <c r="C65" i="1"/>
  <c r="C13" i="1"/>
  <c r="C30" i="1"/>
  <c r="C26" i="1"/>
  <c r="C50" i="1"/>
  <c r="C48" i="1" s="1"/>
  <c r="C24" i="1"/>
  <c r="C67" i="1"/>
  <c r="C56" i="1"/>
  <c r="C55" i="1"/>
  <c r="C64" i="1"/>
  <c r="E48" i="1"/>
  <c r="G53" i="1"/>
  <c r="G47" i="1"/>
  <c r="G41" i="1"/>
  <c r="G23" i="1"/>
  <c r="G17" i="1"/>
  <c r="G65" i="1"/>
  <c r="G29" i="1"/>
  <c r="G31" i="1"/>
  <c r="G13" i="1"/>
  <c r="G55" i="1"/>
  <c r="G37" i="1"/>
  <c r="G20" i="1"/>
  <c r="G11" i="1"/>
  <c r="G66" i="1"/>
  <c r="G52" i="1"/>
  <c r="G16" i="1"/>
  <c r="G34" i="1"/>
  <c r="G40" i="1"/>
  <c r="G58" i="1"/>
  <c r="G24" i="1"/>
  <c r="G50" i="1"/>
  <c r="G45" i="1"/>
  <c r="G33" i="1"/>
  <c r="G22" i="1"/>
  <c r="G67" i="1"/>
  <c r="G56" i="1"/>
  <c r="G51" i="1"/>
  <c r="G28" i="1"/>
  <c r="G39" i="1"/>
  <c r="G30" i="1"/>
  <c r="G44" i="1"/>
  <c r="G57" i="1"/>
  <c r="G25" i="1"/>
  <c r="G32" i="1"/>
  <c r="G38" i="1"/>
  <c r="G60" i="1"/>
  <c r="G36" i="1"/>
  <c r="G14" i="1"/>
  <c r="G61" i="1"/>
  <c r="G26" i="1"/>
  <c r="G49" i="1"/>
  <c r="G46" i="1"/>
  <c r="G19" i="1"/>
  <c r="G64" i="1"/>
  <c r="G63" i="1"/>
  <c r="G43" i="1"/>
  <c r="A62" i="1"/>
  <c r="A59" i="1"/>
  <c r="E18" i="1"/>
  <c r="E21" i="1"/>
  <c r="A54" i="1"/>
  <c r="C35" i="1"/>
  <c r="E15" i="1"/>
  <c r="E62" i="1"/>
  <c r="E42" i="1"/>
  <c r="E10" i="1"/>
  <c r="A48" i="1"/>
  <c r="I36" i="1"/>
  <c r="I30" i="1"/>
  <c r="I66" i="1"/>
  <c r="I60" i="1"/>
  <c r="I61" i="1"/>
  <c r="I34" i="1"/>
  <c r="I57" i="1"/>
  <c r="I29" i="1"/>
  <c r="I41" i="1"/>
  <c r="I47" i="1"/>
  <c r="I33" i="1"/>
  <c r="I23" i="1"/>
  <c r="I52" i="1"/>
  <c r="I55" i="1"/>
  <c r="I67" i="1"/>
  <c r="I43" i="1"/>
  <c r="I13" i="1"/>
  <c r="I24" i="1"/>
  <c r="I56" i="1"/>
  <c r="I26" i="1"/>
  <c r="I37" i="1"/>
  <c r="I51" i="1"/>
  <c r="I32" i="1"/>
  <c r="I64" i="1"/>
  <c r="I14" i="1"/>
  <c r="I50" i="1"/>
  <c r="I28" i="1"/>
  <c r="I44" i="1"/>
  <c r="I65" i="1"/>
  <c r="I58" i="1"/>
  <c r="I45" i="1"/>
  <c r="I16" i="1"/>
  <c r="I15" i="1" s="1"/>
  <c r="I49" i="1"/>
  <c r="I31" i="1"/>
  <c r="I20" i="1"/>
  <c r="I11" i="1"/>
  <c r="I46" i="1"/>
  <c r="I39" i="1"/>
  <c r="I17" i="1"/>
  <c r="I40" i="1"/>
  <c r="I38" i="1"/>
  <c r="I63" i="1"/>
  <c r="I19" i="1"/>
  <c r="I18" i="1" s="1"/>
  <c r="I53" i="1"/>
  <c r="I22" i="1"/>
  <c r="I25" i="1"/>
  <c r="A35" i="1"/>
  <c r="E54" i="1"/>
  <c r="A27" i="1"/>
  <c r="A18" i="1"/>
  <c r="E35" i="1"/>
  <c r="E27" i="1"/>
  <c r="I62" i="1" l="1"/>
  <c r="C54" i="1"/>
  <c r="C62" i="1"/>
  <c r="A8" i="1"/>
  <c r="G18" i="1"/>
  <c r="G15" i="1"/>
  <c r="G48" i="1"/>
  <c r="C59" i="1"/>
  <c r="I59" i="1"/>
  <c r="C10" i="1"/>
  <c r="C21" i="1"/>
  <c r="I27" i="1"/>
  <c r="I54" i="1"/>
  <c r="I35" i="1"/>
  <c r="G35" i="1"/>
  <c r="G10" i="1"/>
  <c r="I10" i="1"/>
  <c r="G59" i="1"/>
  <c r="G21" i="1"/>
  <c r="I42" i="1"/>
  <c r="G27" i="1"/>
  <c r="G42" i="1"/>
  <c r="G54" i="1"/>
  <c r="I21" i="1"/>
  <c r="I48" i="1"/>
  <c r="E8" i="1"/>
  <c r="G62" i="1"/>
  <c r="C8" i="1" l="1"/>
  <c r="I8" i="1"/>
  <c r="G8" i="1"/>
</calcChain>
</file>

<file path=xl/sharedStrings.xml><?xml version="1.0" encoding="utf-8"?>
<sst xmlns="http://schemas.openxmlformats.org/spreadsheetml/2006/main" count="76" uniqueCount="66">
  <si>
    <r>
      <t>އެކިއެކި ބައިބަޔަށް ޚަރަދު ކުރާގޮތުގެ ޖުމުލަ ހިސާބު</t>
    </r>
    <r>
      <rPr>
        <sz val="24"/>
        <color rgb="FFE6773F"/>
        <rFont val="Mv Eamaan XP"/>
        <family val="3"/>
      </rPr>
      <t xml:space="preserve">
</t>
    </r>
  </si>
  <si>
    <t>(އަދަދުތައް މިލިއަން ރުފިޔާއިން)</t>
  </si>
  <si>
    <t>ލަފާކުރި</t>
  </si>
  <si>
    <t xml:space="preserve"> ރިވައިޒްކުރި</t>
  </si>
  <si>
    <t>އެކްޗުއަލް</t>
  </si>
  <si>
    <t>%</t>
  </si>
  <si>
    <t>ރުފިޔާ</t>
  </si>
  <si>
    <t>ޖުމުލަ ބަޖެޓު</t>
  </si>
  <si>
    <t>ރައްޔިތުންނަށް ދެވޭ އާންމު ޚިދުމަތް</t>
  </si>
  <si>
    <t xml:space="preserve">ސަރުކާރުގެ ސިޔާސަތުތައް ތަންފީޒުކުރުމާއި ޤާނޫނުތައް ހެދުމާއި މާލީ އަދި
</t>
  </si>
  <si>
    <t>ފިސްކަލް ކަންތައްތަކާއި ޚާރިޖީ ސިޔާސަތުތަކަށް ކުރާ ޚަރަދު</t>
  </si>
  <si>
    <t>އާންމު ޚިދުމަތްތައް</t>
  </si>
  <si>
    <t>އެހެނިހެން - ރައްޔިތުންނަށް ދެވޭ އާންމު ޚިދުމަތް</t>
  </si>
  <si>
    <t>ދަރަނީގެ ޚިދުމަތާއި ދަރަނި އަދާކުރުން</t>
  </si>
  <si>
    <t>ދަރަނި އަދާކުރުން</t>
  </si>
  <si>
    <t>ދަރަނީގެ ޚިދުމަތުގެ ޚަރަދު</t>
  </si>
  <si>
    <t>ދިފާއީ ކަންތައްތައް ބެލެހެއްޓުން</t>
  </si>
  <si>
    <t>މިލިޓަރީ ޑިފެންސް</t>
  </si>
  <si>
    <t>ސިވިލް ޑިފެންސް</t>
  </si>
  <si>
    <t>އަދުލު އިންސާފާއި އަމަންއަމާންކަން ގާއިމުކުރުން</t>
  </si>
  <si>
    <t>ބޯޑަރ ބެލެހެއްޓުމާއި އަމަންއަމާންކަން ގާއިމުކުރުން</t>
  </si>
  <si>
    <t>އަލިފާނުގެ ހާދިސާ އަދި ހާލުގައިޖެހިގެން ސަލާމަތްކުރުމަށް ކުރާ ޚަރަދު</t>
  </si>
  <si>
    <t>އަދުލު އިންސާފު ގާއިމުކުރުން</t>
  </si>
  <si>
    <t>ބަންދުގައި ބޭތިއްބުމާއި އަދި ރިހެބިލިޓޭޝަންއަށް ކުރާ ޚަރަދު</t>
  </si>
  <si>
    <t>އެހެނިހެން - އަދުލު އިންސާފާއި އަމަންއަމާންކަން ގާއިމުކުރުން</t>
  </si>
  <si>
    <t>އިގުތިސާދީ އަދި ސިނާއީ ކުރިއެރުމަށް ކުރާ ޚަރަދު</t>
  </si>
  <si>
    <t xml:space="preserve">މަސައްކަތްތެރިންނާއި ވިޔަފާރި ކުރިއެރުވުމަށް އަދި އިގުތިސާދު ފުޅާކުރުމަށް </t>
  </si>
  <si>
    <t>މަސްވެރިކަމާއި ދަނޑުވެރިކަން</t>
  </si>
  <si>
    <t>ހަކަތަ</t>
  </si>
  <si>
    <t>މައުދަން ނެގުމާއި، އުފެއްދުމާއި އިމާރާތްކުރުން</t>
  </si>
  <si>
    <t>ދަތުރުފަތުރު</t>
  </si>
  <si>
    <t>މުވާސަލާތު</t>
  </si>
  <si>
    <t>އެހެނިހެން ސިނާޔަތްތައް</t>
  </si>
  <si>
    <t>ތިމާވެށި ރައްކާތެރިކުރުން</t>
  </si>
  <si>
    <t>ރައްކާތެރި ގޮތެއްގައި ކުނި ބެލެހެއްޓުން</t>
  </si>
  <si>
    <t>ނަރުދަމާގެ ނިޒާމް</t>
  </si>
  <si>
    <t>ޖައްވައް ދޫކުރާ ވިހަ ގޭސްތައް ހުއްޓުވުން</t>
  </si>
  <si>
    <t>ދިރޭތަކެތީގެ ނަސްލު ހިމާޔަތްކުރުން</t>
  </si>
  <si>
    <t>ތިމާވެށި ރައްކާތެރިކުރުމުގެ ދާއިރާގެ ރިސާރޗާއި ޑިވެލޮޕްމަންޓް</t>
  </si>
  <si>
    <t>އެހެނިހެން ތިމާވެށި ރައްކާތެރިކުމުގެ ޚަރަދު</t>
  </si>
  <si>
    <t>ގެދޮރު އިމާރާތްކުރުމާއި ޖަމާއަތުގެ ފައިދާއަށްޓަކައި ދެވޭ ޚިދުމަތް</t>
  </si>
  <si>
    <t>ގެދޮރު ބިނާކުރުން</t>
  </si>
  <si>
    <t>ޖަމާއަތުގެ ފައިދާއަށް ކުރާ ޚަރަދު</t>
  </si>
  <si>
    <t>ބޯފެން ފޯރުކޮށްދިނުން</t>
  </si>
  <si>
    <t>މަގުބައްތި ޖެހުން</t>
  </si>
  <si>
    <t>އެހެނިހެން - ގެދޮރު އިމާރާތްކުރުމާއި ޖަމާޢަތުގެ ފައިދާއަށްޓަކައި ދެވޭ ޚިދުމަތް</t>
  </si>
  <si>
    <t>ސިއްހީ އާލަތްތަކާއި އިކުއިޕްމަންޓް</t>
  </si>
  <si>
    <t>ހޮސްޕިޓަލުގެ ޚިދުމަތް</t>
  </si>
  <si>
    <t>އާންމު ސިއްހީ ޚިދުމަތް</t>
  </si>
  <si>
    <t>ސިއްހީ ދާއިރާގެ ރިސާރޗާއި ޑިވެލޮޕްމަންޓް</t>
  </si>
  <si>
    <t>އެހެނިހެން - ސިއްހަތު</t>
  </si>
  <si>
    <t>އިޖުތިމާއީ އަދި ދީނީ ޚިދުމަތް</t>
  </si>
  <si>
    <t>މުނިފޫހިފިލުވުމާއި ކުޅިވަރު</t>
  </si>
  <si>
    <t>ސަގާފީ ހިދުމަތްތައް</t>
  </si>
  <si>
    <t>ބްރޯޑްކާސްޓްކުރުމާއި ޝާއިޢުކުރުމުގެ ހިދުމަތް</t>
  </si>
  <si>
    <t>ދީނީ ޚިދުމަތް</t>
  </si>
  <si>
    <t>ތައުލީމު</t>
  </si>
  <si>
    <t>ފަށާ، ޕްރައިމަރީ އަދި ސާނަވީ ތައުލީމު</t>
  </si>
  <si>
    <t>މަތީ ތައުލީމު</t>
  </si>
  <si>
    <t>އިޖުތިމާއީ ރައްކާތެރިކަން</t>
  </si>
  <si>
    <t>ބަލިވުމާއި ނުކުޅެދުންތެރިކަމަށް ދޭ އެހީ</t>
  </si>
  <si>
    <t>އުމުރުން ދުވަސްވީ ފަރާތްތަކަށް ކުރާ ޚަރަދު</t>
  </si>
  <si>
    <t>ކުޑަކުދިންނާއި އާއިލީ ޚިދުމަތް</t>
  </si>
  <si>
    <t>މުޖުތަމައުން އެކަހެރިވެފައިވާ ފަރާތްތަކަށް އެހީތެރިވުން</t>
  </si>
  <si>
    <t>އެހެނިހެން - އިޖުތިމާއީ ރައްކާތެރިކަން</t>
  </si>
  <si>
    <t>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</si>
</sst>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.0_);_(* \(#,##0.0\);_(* &quot;-&quot;?_);_(@_)"/>
  </numFmts>
  <fonts count="17">
    <font>
      <sz val="12"/>
      <color theme="1"/>
      <name val="Roboto Condensed"/>
      <family val="2"/>
    </font>
    <font>
      <sz val="12"/>
      <color theme="1"/>
      <name val="Roboto Condensed"/>
      <family val="2"/>
    </font>
    <font>
      <sz val="24"/>
      <color rgb="FFBA5199"/>
      <name val="Mv MAG Round"/>
      <family val="3"/>
    </font>
    <font>
      <sz val="24"/>
      <color rgb="FFE6773F"/>
      <name val="Mv Eamaan XP"/>
      <family val="3"/>
    </font>
    <font>
      <sz val="12"/>
      <color rgb="FF595959"/>
      <name val="DAM_Nala"/>
    </font>
    <font>
      <b/>
      <sz val="12"/>
      <name val="Roboto Condensed"/>
    </font>
    <font>
      <b/>
      <sz val="12"/>
      <color rgb="FFBA5199"/>
      <name val="Roboto Condensed"/>
    </font>
    <font>
      <sz val="11"/>
      <color theme="1"/>
      <name val="Calibri"/>
      <family val="2"/>
      <scheme val="minor"/>
    </font>
    <font>
      <sz val="12"/>
      <name val="Mv MAG Round"/>
      <family val="3"/>
    </font>
    <font>
      <sz val="12"/>
      <color rgb="FFBA5199"/>
      <name val="Mv MAG Round"/>
      <family val="3"/>
    </font>
    <font>
      <sz val="12"/>
      <name val="Roboto Condensed"/>
    </font>
    <font>
      <sz val="12"/>
      <color rgb="FFBA5199"/>
      <name val="Roboto Condensed"/>
    </font>
    <font>
      <sz val="12"/>
      <color rgb="FFBA5199"/>
      <name val="Faruma"/>
      <family val="3"/>
    </font>
    <font>
      <sz val="12"/>
      <color rgb="FFBA5199"/>
      <name val="Roboto Condensed"/>
      <family val="2"/>
    </font>
    <font>
      <b/>
      <sz val="14"/>
      <name val="Mv MAG Round"/>
      <family val="3"/>
    </font>
    <font>
      <sz val="14"/>
      <name val="Mv MAG Round"/>
      <family val="3"/>
    </font>
    <font>
      <sz val="12"/>
      <color rgb="FF595959"/>
      <name val="Roboto Condensed"/>
    </font>
  </fonts>
  <fills count="3">
    <fill>
      <patternFill patternType="none"/>
    </fill>
    <fill>
      <patternFill patternType="gray125"/>
    </fill>
    <fill>
      <patternFill patternType="solid">
        <fgColor rgb="FFF8ECF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BA5199"/>
      </bottom>
      <diagonal/>
    </border>
    <border>
      <left/>
      <right/>
      <top style="medium">
        <color rgb="FFBA5199"/>
      </top>
      <bottom style="medium">
        <color rgb="FFBA5199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/>
  </cellStyleXfs>
  <cellXfs count="52">
    <xf numFmtId="0" fontId="0" fillId="0" borderId="0" xfId="0"/>
    <xf numFmtId="0" fontId="0" fillId="0" borderId="0" xfId="0" applyAlignment="1">
      <alignment vertical="center"/>
    </xf>
    <xf numFmtId="0" fontId="2" fillId="0" borderId="0" xfId="1" applyNumberFormat="1" applyFont="1" applyBorder="1" applyAlignment="1">
      <alignment vertical="center" readingOrder="2"/>
    </xf>
    <xf numFmtId="0" fontId="0" fillId="0" borderId="0" xfId="0" applyAlignment="1">
      <alignment horizontal="left"/>
    </xf>
    <xf numFmtId="0" fontId="4" fillId="0" borderId="0" xfId="0" applyFont="1" applyBorder="1" applyAlignment="1">
      <alignment horizontal="right" vertical="center" readingOrder="2"/>
    </xf>
    <xf numFmtId="0" fontId="0" fillId="0" borderId="0" xfId="0" applyFill="1" applyAlignment="1">
      <alignment horizontal="right" vertical="center" indent="1"/>
    </xf>
    <xf numFmtId="0" fontId="8" fillId="0" borderId="0" xfId="2" applyFont="1" applyFill="1" applyBorder="1" applyAlignment="1">
      <alignment horizontal="centerContinuous" vertical="center" readingOrder="2"/>
    </xf>
    <xf numFmtId="0" fontId="9" fillId="2" borderId="0" xfId="2" applyFont="1" applyFill="1" applyBorder="1" applyAlignment="1">
      <alignment horizontal="centerContinuous" vertical="center" readingOrder="2"/>
    </xf>
    <xf numFmtId="164" fontId="10" fillId="0" borderId="1" xfId="1" applyNumberFormat="1" applyFont="1" applyFill="1" applyBorder="1" applyAlignment="1" applyProtection="1">
      <alignment horizontal="center" vertical="center" readingOrder="2"/>
    </xf>
    <xf numFmtId="164" fontId="8" fillId="0" borderId="1" xfId="1" applyNumberFormat="1" applyFont="1" applyFill="1" applyBorder="1" applyAlignment="1" applyProtection="1">
      <alignment horizontal="center" vertical="center" readingOrder="2"/>
    </xf>
    <xf numFmtId="164" fontId="11" fillId="2" borderId="1" xfId="1" applyNumberFormat="1" applyFont="1" applyFill="1" applyBorder="1" applyAlignment="1" applyProtection="1">
      <alignment horizontal="center" vertical="center" readingOrder="2"/>
    </xf>
    <xf numFmtId="164" fontId="12" fillId="2" borderId="1" xfId="1" applyNumberFormat="1" applyFont="1" applyFill="1" applyBorder="1" applyAlignment="1" applyProtection="1">
      <alignment horizontal="center" vertical="center" readingOrder="2"/>
    </xf>
    <xf numFmtId="43" fontId="0" fillId="0" borderId="0" xfId="0" applyNumberFormat="1"/>
    <xf numFmtId="0" fontId="13" fillId="2" borderId="0" xfId="0" applyFont="1" applyFill="1" applyAlignment="1">
      <alignment vertical="center"/>
    </xf>
    <xf numFmtId="164" fontId="5" fillId="0" borderId="2" xfId="1" applyNumberFormat="1" applyFont="1" applyBorder="1" applyAlignment="1">
      <alignment vertical="center"/>
    </xf>
    <xf numFmtId="164" fontId="6" fillId="2" borderId="2" xfId="1" applyNumberFormat="1" applyFont="1" applyFill="1" applyBorder="1" applyAlignment="1">
      <alignment vertical="center"/>
    </xf>
    <xf numFmtId="164" fontId="5" fillId="0" borderId="2" xfId="1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left" vertical="center" indent="5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5" fontId="0" fillId="0" borderId="0" xfId="0" applyNumberFormat="1"/>
    <xf numFmtId="0" fontId="11" fillId="2" borderId="0" xfId="0" applyFont="1" applyFill="1" applyAlignment="1">
      <alignment vertical="center"/>
    </xf>
    <xf numFmtId="164" fontId="5" fillId="0" borderId="2" xfId="1" applyNumberFormat="1" applyFont="1" applyFill="1" applyBorder="1" applyAlignment="1">
      <alignment vertical="center"/>
    </xf>
    <xf numFmtId="164" fontId="5" fillId="0" borderId="2" xfId="1" applyNumberFormat="1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vertical="center"/>
    </xf>
    <xf numFmtId="43" fontId="0" fillId="0" borderId="0" xfId="1" applyFont="1" applyAlignment="1">
      <alignment horizontal="left" vertical="center"/>
    </xf>
    <xf numFmtId="0" fontId="4" fillId="0" borderId="0" xfId="0" applyFont="1" applyBorder="1" applyAlignment="1">
      <alignment horizontal="right" vertical="center" indent="2"/>
    </xf>
    <xf numFmtId="0" fontId="4" fillId="0" borderId="3" xfId="0" applyFont="1" applyBorder="1" applyAlignment="1">
      <alignment horizontal="right" vertical="center" indent="2"/>
    </xf>
    <xf numFmtId="164" fontId="16" fillId="0" borderId="5" xfId="1" applyNumberFormat="1" applyFont="1" applyBorder="1" applyAlignment="1">
      <alignment vertical="center"/>
    </xf>
    <xf numFmtId="164" fontId="11" fillId="2" borderId="5" xfId="1" applyNumberFormat="1" applyFont="1" applyFill="1" applyBorder="1" applyAlignment="1">
      <alignment vertical="center"/>
    </xf>
    <xf numFmtId="164" fontId="16" fillId="0" borderId="5" xfId="1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right" vertical="center" indent="2"/>
    </xf>
    <xf numFmtId="164" fontId="16" fillId="0" borderId="0" xfId="1" applyNumberFormat="1" applyFont="1" applyBorder="1" applyAlignment="1">
      <alignment vertical="center"/>
    </xf>
    <xf numFmtId="164" fontId="11" fillId="2" borderId="0" xfId="1" applyNumberFormat="1" applyFont="1" applyFill="1" applyBorder="1" applyAlignment="1">
      <alignment vertical="center"/>
    </xf>
    <xf numFmtId="164" fontId="16" fillId="0" borderId="0" xfId="1" applyNumberFormat="1" applyFont="1" applyBorder="1" applyAlignment="1">
      <alignment horizontal="center" vertical="center"/>
    </xf>
    <xf numFmtId="164" fontId="16" fillId="0" borderId="3" xfId="1" applyNumberFormat="1" applyFont="1" applyBorder="1" applyAlignment="1">
      <alignment vertical="center"/>
    </xf>
    <xf numFmtId="164" fontId="11" fillId="2" borderId="3" xfId="1" applyNumberFormat="1" applyFont="1" applyFill="1" applyBorder="1" applyAlignment="1">
      <alignment vertical="center"/>
    </xf>
    <xf numFmtId="164" fontId="16" fillId="0" borderId="3" xfId="1" applyNumberFormat="1" applyFont="1" applyBorder="1" applyAlignment="1">
      <alignment horizontal="center" vertical="center"/>
    </xf>
    <xf numFmtId="164" fontId="16" fillId="0" borderId="4" xfId="1" applyNumberFormat="1" applyFont="1" applyBorder="1" applyAlignment="1">
      <alignment vertical="center"/>
    </xf>
    <xf numFmtId="164" fontId="11" fillId="2" borderId="4" xfId="1" applyNumberFormat="1" applyFont="1" applyFill="1" applyBorder="1" applyAlignment="1">
      <alignment vertical="center"/>
    </xf>
    <xf numFmtId="164" fontId="16" fillId="0" borderId="4" xfId="1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right" vertical="center" indent="2"/>
    </xf>
    <xf numFmtId="0" fontId="5" fillId="0" borderId="0" xfId="1" applyNumberFormat="1" applyFont="1" applyFill="1" applyBorder="1" applyAlignment="1" applyProtection="1">
      <alignment horizontal="center" vertical="center" readingOrder="2"/>
    </xf>
    <xf numFmtId="164" fontId="8" fillId="0" borderId="0" xfId="1" applyNumberFormat="1" applyFont="1" applyFill="1" applyBorder="1" applyAlignment="1" applyProtection="1">
      <alignment horizontal="center" vertical="center" readingOrder="2"/>
    </xf>
    <xf numFmtId="164" fontId="11" fillId="2" borderId="3" xfId="1" applyNumberFormat="1" applyFont="1" applyFill="1" applyBorder="1" applyAlignment="1">
      <alignment horizontal="center" vertical="center"/>
    </xf>
    <xf numFmtId="164" fontId="11" fillId="2" borderId="4" xfId="1" applyNumberFormat="1" applyFont="1" applyFill="1" applyBorder="1" applyAlignment="1">
      <alignment horizontal="center" vertical="center"/>
    </xf>
    <xf numFmtId="0" fontId="6" fillId="2" borderId="0" xfId="1" applyNumberFormat="1" applyFont="1" applyFill="1" applyBorder="1" applyAlignment="1" applyProtection="1">
      <alignment horizontal="center" vertical="center" readingOrder="2"/>
    </xf>
    <xf numFmtId="164" fontId="16" fillId="0" borderId="3" xfId="1" applyNumberFormat="1" applyFont="1" applyBorder="1" applyAlignment="1">
      <alignment horizontal="center" vertical="center"/>
    </xf>
    <xf numFmtId="164" fontId="16" fillId="0" borderId="4" xfId="1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3">
    <cellStyle name="Comma" xfId="1" builtinId="3"/>
    <cellStyle name="Normal" xfId="0" builtinId="0"/>
    <cellStyle name="Normal 2 2" xfId="2" xr:uid="{7468CCA3-9238-40B2-9C79-510E9701D291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A5EC1-D311-43B2-BF65-B6583D364704}">
  <sheetPr>
    <pageSetUpPr fitToPage="1"/>
  </sheetPr>
  <dimension ref="A1:R67"/>
  <sheetViews>
    <sheetView showGridLines="0" tabSelected="1" zoomScaleNormal="100" zoomScaleSheetLayoutView="70" workbookViewId="0">
      <selection activeCell="J8" sqref="J8"/>
    </sheetView>
  </sheetViews>
  <sheetFormatPr baseColWidth="10" defaultColWidth="8.83203125" defaultRowHeight="16"/>
  <cols>
    <col min="1" max="1" width="7.1640625" customWidth="1"/>
    <col min="2" max="2" width="10" customWidth="1"/>
    <col min="3" max="3" width="7.1640625" customWidth="1"/>
    <col min="4" max="4" width="10" customWidth="1"/>
    <col min="5" max="5" width="7.1640625" customWidth="1"/>
    <col min="6" max="6" width="10" customWidth="1"/>
    <col min="7" max="7" width="7.1640625" customWidth="1"/>
    <col min="8" max="8" width="10" customWidth="1"/>
    <col min="9" max="9" width="7.1640625" customWidth="1"/>
    <col min="10" max="10" width="10" customWidth="1"/>
    <col min="11" max="11" width="56" customWidth="1"/>
    <col min="13" max="13" width="8.6640625" style="3"/>
    <col min="14" max="18" width="7.1640625" customWidth="1"/>
  </cols>
  <sheetData>
    <row r="1" spans="1:18" ht="37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2" t="s">
        <v>0</v>
      </c>
    </row>
    <row r="2" spans="1:18" ht="18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4" t="s">
        <v>1</v>
      </c>
    </row>
    <row r="3" spans="1:18" ht="11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8" ht="22.5" customHeight="1">
      <c r="A4" s="42">
        <v>2024</v>
      </c>
      <c r="B4" s="42"/>
      <c r="C4" s="42">
        <v>2023</v>
      </c>
      <c r="D4" s="42"/>
      <c r="E4" s="46">
        <v>2022</v>
      </c>
      <c r="F4" s="46"/>
      <c r="G4" s="42">
        <v>2021</v>
      </c>
      <c r="H4" s="42"/>
      <c r="I4" s="42">
        <v>2020</v>
      </c>
      <c r="J4" s="42"/>
      <c r="K4" s="5"/>
      <c r="N4" s="1" t="b">
        <v>1</v>
      </c>
      <c r="O4" s="1" t="b">
        <v>1</v>
      </c>
      <c r="P4" s="1" t="b">
        <v>1</v>
      </c>
      <c r="Q4" s="1" t="b">
        <v>1</v>
      </c>
      <c r="R4" s="1" t="b">
        <v>1</v>
      </c>
    </row>
    <row r="5" spans="1:18" ht="22.5" customHeight="1">
      <c r="A5" s="6" t="s">
        <v>2</v>
      </c>
      <c r="B5" s="6"/>
      <c r="C5" s="6" t="s">
        <v>2</v>
      </c>
      <c r="D5" s="6"/>
      <c r="E5" s="7" t="s">
        <v>2</v>
      </c>
      <c r="F5" s="7"/>
      <c r="G5" s="43" t="s">
        <v>3</v>
      </c>
      <c r="H5" s="43"/>
      <c r="I5" s="43" t="s">
        <v>4</v>
      </c>
      <c r="J5" s="43"/>
      <c r="K5" s="5"/>
    </row>
    <row r="6" spans="1:18" ht="22.5" customHeight="1" thickBot="1">
      <c r="A6" s="8" t="s">
        <v>5</v>
      </c>
      <c r="B6" s="9" t="s">
        <v>6</v>
      </c>
      <c r="C6" s="8" t="s">
        <v>5</v>
      </c>
      <c r="D6" s="9" t="s">
        <v>6</v>
      </c>
      <c r="E6" s="10" t="s">
        <v>5</v>
      </c>
      <c r="F6" s="11" t="s">
        <v>6</v>
      </c>
      <c r="G6" s="8" t="s">
        <v>5</v>
      </c>
      <c r="H6" s="9" t="s">
        <v>6</v>
      </c>
      <c r="I6" s="8" t="s">
        <v>5</v>
      </c>
      <c r="J6" s="9" t="s">
        <v>6</v>
      </c>
      <c r="K6" s="5"/>
      <c r="Q6" s="12"/>
      <c r="R6" s="12"/>
    </row>
    <row r="7" spans="1:18" ht="11.25" customHeight="1" thickBot="1">
      <c r="A7" s="1"/>
      <c r="B7" s="1"/>
      <c r="C7" s="1"/>
      <c r="D7" s="1"/>
      <c r="E7" s="13"/>
      <c r="F7" s="13"/>
      <c r="G7" s="1"/>
      <c r="H7" s="1"/>
      <c r="I7" s="1"/>
      <c r="J7" s="1"/>
      <c r="K7" s="1"/>
    </row>
    <row r="8" spans="1:18" ht="30" customHeight="1" thickBot="1">
      <c r="A8" s="14">
        <f t="shared" ref="A8:J8" si="0">A10+A15+A18+A21+A27+A35+A42+A48+A54+A59+A62</f>
        <v>100</v>
      </c>
      <c r="B8" s="14">
        <f t="shared" si="0"/>
        <v>40108.272162000001</v>
      </c>
      <c r="C8" s="14">
        <f t="shared" si="0"/>
        <v>100.00000000000003</v>
      </c>
      <c r="D8" s="14">
        <f t="shared" si="0"/>
        <v>41094.407262999994</v>
      </c>
      <c r="E8" s="15">
        <f t="shared" si="0"/>
        <v>99.999999999999986</v>
      </c>
      <c r="F8" s="15">
        <f t="shared" si="0"/>
        <v>36999.280550000003</v>
      </c>
      <c r="G8" s="14">
        <f t="shared" si="0"/>
        <v>99.999999999999986</v>
      </c>
      <c r="H8" s="14">
        <f t="shared" si="0"/>
        <v>37167.687519000006</v>
      </c>
      <c r="I8" s="16">
        <f t="shared" si="0"/>
        <v>99.999999999999972</v>
      </c>
      <c r="J8" s="14">
        <f t="shared" si="0"/>
        <v>30156.529875000007</v>
      </c>
      <c r="K8" s="17" t="s">
        <v>7</v>
      </c>
      <c r="L8" s="18"/>
      <c r="M8" s="19"/>
      <c r="O8" s="20"/>
      <c r="P8" s="20"/>
    </row>
    <row r="9" spans="1:18" ht="11.25" customHeight="1" thickBot="1">
      <c r="A9" s="1"/>
      <c r="B9" s="1"/>
      <c r="C9" s="1"/>
      <c r="D9" s="1"/>
      <c r="E9" s="21"/>
      <c r="F9" s="21"/>
      <c r="G9" s="1"/>
      <c r="H9" s="1"/>
      <c r="I9" s="1"/>
      <c r="J9" s="1"/>
      <c r="K9" s="1"/>
      <c r="L9" s="18"/>
      <c r="M9" s="19"/>
    </row>
    <row r="10" spans="1:18" ht="30" hidden="1" customHeight="1" thickBot="1">
      <c r="A10" s="22">
        <f t="shared" ref="A10:I10" si="1">SUM(A11:A14)</f>
        <v>4.3422209811621952</v>
      </c>
      <c r="B10" s="22">
        <f t="shared" si="1"/>
        <v>1741.5898090000001</v>
      </c>
      <c r="C10" s="22">
        <f t="shared" si="1"/>
        <v>4.2975380437962647</v>
      </c>
      <c r="D10" s="22">
        <f t="shared" si="1"/>
        <v>1766.0477860000001</v>
      </c>
      <c r="E10" s="15">
        <f t="shared" si="1"/>
        <v>4.7132310414614267</v>
      </c>
      <c r="F10" s="15">
        <f t="shared" si="1"/>
        <v>1743.861576</v>
      </c>
      <c r="G10" s="22">
        <f t="shared" si="1"/>
        <v>3.8472676037997218</v>
      </c>
      <c r="H10" s="22">
        <f t="shared" si="1"/>
        <v>1429.9404009999998</v>
      </c>
      <c r="I10" s="23">
        <f t="shared" si="1"/>
        <v>3.8890992659346875</v>
      </c>
      <c r="J10" s="22">
        <f>SUM(J11:J14)</f>
        <v>1172.817382</v>
      </c>
      <c r="K10" s="24" t="s">
        <v>8</v>
      </c>
      <c r="L10" s="18">
        <v>701</v>
      </c>
      <c r="M10" s="25"/>
      <c r="O10" s="12"/>
    </row>
    <row r="11" spans="1:18" ht="30" hidden="1" customHeight="1">
      <c r="A11" s="47">
        <f>(B11/$B$8)*100</f>
        <v>3.8758860584197308</v>
      </c>
      <c r="B11" s="47">
        <v>1554.550929</v>
      </c>
      <c r="C11" s="47">
        <f>(D11/$D$8)*100</f>
        <v>3.7936566161489651</v>
      </c>
      <c r="D11" s="47">
        <v>1558.9807000000001</v>
      </c>
      <c r="E11" s="44">
        <f>(F11/$F$8)*100</f>
        <v>4.2677339086800163</v>
      </c>
      <c r="F11" s="44">
        <v>1579.0308419999999</v>
      </c>
      <c r="G11" s="47">
        <f>(H11/$H$8)*100</f>
        <v>3.2911039040959702</v>
      </c>
      <c r="H11" s="47">
        <v>1223.2272149999999</v>
      </c>
      <c r="I11" s="47">
        <f>(J11/$J$8)*100</f>
        <v>3.4499402461504194</v>
      </c>
      <c r="J11" s="47">
        <v>1040.382261</v>
      </c>
      <c r="K11" s="26" t="s">
        <v>9</v>
      </c>
      <c r="L11" s="50">
        <v>7011</v>
      </c>
      <c r="M11" s="51"/>
      <c r="N11" s="49"/>
    </row>
    <row r="12" spans="1:18" ht="30" hidden="1" customHeight="1">
      <c r="A12" s="48"/>
      <c r="B12" s="48"/>
      <c r="C12" s="48"/>
      <c r="D12" s="48"/>
      <c r="E12" s="45"/>
      <c r="F12" s="45"/>
      <c r="G12" s="48"/>
      <c r="H12" s="48"/>
      <c r="I12" s="48"/>
      <c r="J12" s="48"/>
      <c r="K12" s="27" t="s">
        <v>10</v>
      </c>
      <c r="L12" s="50"/>
      <c r="M12" s="51"/>
      <c r="N12" s="49"/>
    </row>
    <row r="13" spans="1:18" ht="30" hidden="1" customHeight="1">
      <c r="A13" s="28">
        <f>(B13/$B$8)*100</f>
        <v>0.39302571639909678</v>
      </c>
      <c r="B13" s="28">
        <v>157.63582400000001</v>
      </c>
      <c r="C13" s="28">
        <f>(D13/$D$8)*100</f>
        <v>0.43347369110342487</v>
      </c>
      <c r="D13" s="28">
        <v>178.133444</v>
      </c>
      <c r="E13" s="29">
        <f>(F13/$F$8)*100</f>
        <v>0.36852833885711861</v>
      </c>
      <c r="F13" s="29">
        <v>136.352834</v>
      </c>
      <c r="G13" s="28">
        <f>(H13/$H$8)*100</f>
        <v>0.55616369970375179</v>
      </c>
      <c r="H13" s="28">
        <v>206.71318600000001</v>
      </c>
      <c r="I13" s="30">
        <f>(J13/$J$8)*100</f>
        <v>0.43915901978426813</v>
      </c>
      <c r="J13" s="28">
        <v>132.43512100000001</v>
      </c>
      <c r="K13" s="31" t="s">
        <v>11</v>
      </c>
      <c r="L13" s="18">
        <v>7013</v>
      </c>
      <c r="M13" s="19"/>
      <c r="N13" s="20"/>
    </row>
    <row r="14" spans="1:18" ht="30" hidden="1" customHeight="1" thickBot="1">
      <c r="A14" s="28">
        <f>(B14/$B$8)*100</f>
        <v>7.3309206343367489E-2</v>
      </c>
      <c r="B14" s="28">
        <v>29.403055999999999</v>
      </c>
      <c r="C14" s="28">
        <f>(D14/$D$8)*100</f>
        <v>7.0407736543874833E-2</v>
      </c>
      <c r="D14" s="28">
        <v>28.933641999999999</v>
      </c>
      <c r="E14" s="29">
        <f>(F14/$F$8)*100</f>
        <v>7.6968793924291595E-2</v>
      </c>
      <c r="F14" s="29">
        <v>28.477900000000002</v>
      </c>
      <c r="G14" s="28">
        <f>(H14/$H$8)*100</f>
        <v>0</v>
      </c>
      <c r="H14" s="28">
        <v>0</v>
      </c>
      <c r="I14" s="30">
        <f>(J14/$J$8)*100</f>
        <v>0</v>
      </c>
      <c r="J14" s="28">
        <v>0</v>
      </c>
      <c r="K14" s="31" t="s">
        <v>12</v>
      </c>
      <c r="L14" s="18">
        <v>7016</v>
      </c>
      <c r="M14" s="19"/>
    </row>
    <row r="15" spans="1:18" ht="30" hidden="1" customHeight="1" thickBot="1">
      <c r="A15" s="22">
        <f t="shared" ref="A15" si="2">SUM(A16:A17)</f>
        <v>15.207998754877901</v>
      </c>
      <c r="B15" s="22">
        <f t="shared" ref="B15:I15" si="3">SUM(B16:B17)</f>
        <v>6099.6655310000006</v>
      </c>
      <c r="C15" s="22">
        <f t="shared" si="3"/>
        <v>20.070843127663778</v>
      </c>
      <c r="D15" s="22">
        <f t="shared" si="3"/>
        <v>8247.9940160000006</v>
      </c>
      <c r="E15" s="15">
        <f t="shared" si="3"/>
        <v>15.613729445882427</v>
      </c>
      <c r="F15" s="15">
        <f t="shared" si="3"/>
        <v>5776.9675619999998</v>
      </c>
      <c r="G15" s="22">
        <f t="shared" si="3"/>
        <v>19.147133574995873</v>
      </c>
      <c r="H15" s="22">
        <f t="shared" si="3"/>
        <v>7116.546776000001</v>
      </c>
      <c r="I15" s="23">
        <f t="shared" si="3"/>
        <v>9.2749018159371328</v>
      </c>
      <c r="J15" s="22">
        <f>SUM(J16:J17)</f>
        <v>2796.9885370000002</v>
      </c>
      <c r="K15" s="24" t="s">
        <v>13</v>
      </c>
      <c r="L15" s="18"/>
      <c r="M15" s="25"/>
    </row>
    <row r="16" spans="1:18" ht="30" hidden="1" customHeight="1">
      <c r="A16" s="32">
        <f>(B16/$B$8)*100</f>
        <v>6.2300370105880898</v>
      </c>
      <c r="B16" s="32">
        <v>2498.7602000000002</v>
      </c>
      <c r="C16" s="32">
        <f>(D16/$D$8)*100</f>
        <v>12.023278008072435</v>
      </c>
      <c r="D16" s="32">
        <v>4940.8948309999996</v>
      </c>
      <c r="E16" s="33">
        <f>(F16/$F$8)*100</f>
        <v>7.7345928284543355</v>
      </c>
      <c r="F16" s="33">
        <v>2861.7437</v>
      </c>
      <c r="G16" s="32">
        <f>(H16/$H$8)*100</f>
        <v>11.917765752135169</v>
      </c>
      <c r="H16" s="32">
        <v>4429.5579340000004</v>
      </c>
      <c r="I16" s="34">
        <f>(J16/$J$8)*100</f>
        <v>3.9564545653812551</v>
      </c>
      <c r="J16" s="32">
        <v>1193.1294029999999</v>
      </c>
      <c r="K16" s="26" t="s">
        <v>14</v>
      </c>
      <c r="L16" s="18"/>
      <c r="M16" s="19"/>
      <c r="O16" s="20"/>
    </row>
    <row r="17" spans="1:15" ht="30" hidden="1" customHeight="1" thickBot="1">
      <c r="A17" s="28">
        <f>(B17/$B$8)*100</f>
        <v>8.9779617442898108</v>
      </c>
      <c r="B17" s="28">
        <v>3600.9053309999999</v>
      </c>
      <c r="C17" s="28">
        <f>(D17/$D$8)*100</f>
        <v>8.0475651195913454</v>
      </c>
      <c r="D17" s="28">
        <v>3307.099185</v>
      </c>
      <c r="E17" s="29">
        <f>(F17/$F$8)*100</f>
        <v>7.8791366174280908</v>
      </c>
      <c r="F17" s="29">
        <v>2915.2238619999998</v>
      </c>
      <c r="G17" s="28">
        <f>(H17/$H$8)*100</f>
        <v>7.2293678228607039</v>
      </c>
      <c r="H17" s="28">
        <v>2686.9888420000002</v>
      </c>
      <c r="I17" s="30">
        <f>(J17/$J$8)*100</f>
        <v>5.3184472505558782</v>
      </c>
      <c r="J17" s="28">
        <v>1603.859134</v>
      </c>
      <c r="K17" s="31" t="s">
        <v>15</v>
      </c>
      <c r="L17" s="18"/>
      <c r="M17" s="19"/>
      <c r="O17" s="20"/>
    </row>
    <row r="18" spans="1:15" ht="30" hidden="1" customHeight="1" thickBot="1">
      <c r="A18" s="22">
        <f t="shared" ref="A18" si="4">SUM(A19:A20)</f>
        <v>4.1916433652627507</v>
      </c>
      <c r="B18" s="22">
        <f t="shared" ref="B18:I18" si="5">SUM(B19:B20)</f>
        <v>1681.195729</v>
      </c>
      <c r="C18" s="22">
        <f t="shared" si="5"/>
        <v>3.9804644863992773</v>
      </c>
      <c r="D18" s="22">
        <f t="shared" si="5"/>
        <v>1635.7482869999999</v>
      </c>
      <c r="E18" s="15">
        <f t="shared" si="5"/>
        <v>4.5263327721652136</v>
      </c>
      <c r="F18" s="15">
        <f t="shared" si="5"/>
        <v>1674.7105609999999</v>
      </c>
      <c r="G18" s="22">
        <f t="shared" si="5"/>
        <v>4.4329395961417859</v>
      </c>
      <c r="H18" s="22">
        <f t="shared" si="5"/>
        <v>1647.6211370000001</v>
      </c>
      <c r="I18" s="23">
        <f t="shared" si="5"/>
        <v>4.5333651639187469</v>
      </c>
      <c r="J18" s="22">
        <f>SUM(J19:J20)</f>
        <v>1367.10562</v>
      </c>
      <c r="K18" s="24" t="s">
        <v>16</v>
      </c>
      <c r="L18" s="18">
        <v>702</v>
      </c>
      <c r="M18" s="25"/>
    </row>
    <row r="19" spans="1:15" ht="30" hidden="1" customHeight="1">
      <c r="A19" s="35">
        <f>(B19/$B$8)*100</f>
        <v>4.0741758293646635</v>
      </c>
      <c r="B19" s="35">
        <v>1634.0815299999999</v>
      </c>
      <c r="C19" s="35">
        <f>(D19/$D$8)*100</f>
        <v>3.9273447592785158</v>
      </c>
      <c r="D19" s="35">
        <v>1613.91905</v>
      </c>
      <c r="E19" s="36">
        <f>(F19/$F$8)*100</f>
        <v>4.4762928045637356</v>
      </c>
      <c r="F19" s="36">
        <v>1656.1961329999999</v>
      </c>
      <c r="G19" s="35">
        <f>(H19/$H$8)*100</f>
        <v>3.9971294185051063</v>
      </c>
      <c r="H19" s="35">
        <v>1485.640572</v>
      </c>
      <c r="I19" s="37">
        <f>(J19/$J$8)*100</f>
        <v>4.0806575395140676</v>
      </c>
      <c r="J19" s="35">
        <v>1230.5847100000001</v>
      </c>
      <c r="K19" s="27" t="s">
        <v>17</v>
      </c>
      <c r="L19" s="18">
        <v>7021</v>
      </c>
      <c r="M19" s="19"/>
    </row>
    <row r="20" spans="1:15" ht="30" hidden="1" customHeight="1" thickBot="1">
      <c r="A20" s="28">
        <f>(B20/$B$8)*100</f>
        <v>0.11746753589808752</v>
      </c>
      <c r="B20" s="28">
        <v>47.114198999999999</v>
      </c>
      <c r="C20" s="28">
        <f>(D20/$D$8)*100</f>
        <v>5.3119727120761517E-2</v>
      </c>
      <c r="D20" s="28">
        <v>21.829236999999999</v>
      </c>
      <c r="E20" s="29">
        <f>(F20/$F$8)*100</f>
        <v>5.0039967601478129E-2</v>
      </c>
      <c r="F20" s="29">
        <v>18.514427999999999</v>
      </c>
      <c r="G20" s="28">
        <f>(H20/$H$8)*100</f>
        <v>0.43581017763667984</v>
      </c>
      <c r="H20" s="28">
        <v>161.98056500000001</v>
      </c>
      <c r="I20" s="30">
        <f>(J20/$J$8)*100</f>
        <v>0.45270762440467949</v>
      </c>
      <c r="J20" s="28">
        <v>136.52090999999999</v>
      </c>
      <c r="K20" s="31" t="s">
        <v>18</v>
      </c>
      <c r="L20" s="18">
        <v>7022</v>
      </c>
      <c r="M20" s="19"/>
    </row>
    <row r="21" spans="1:15" ht="30" hidden="1" customHeight="1" thickBot="1">
      <c r="A21" s="22">
        <f t="shared" ref="A21:I21" si="6">SUM(A22:A26)</f>
        <v>7.979786583856681</v>
      </c>
      <c r="B21" s="22">
        <f t="shared" si="6"/>
        <v>3200.554521</v>
      </c>
      <c r="C21" s="22">
        <f t="shared" si="6"/>
        <v>7.514303528549231</v>
      </c>
      <c r="D21" s="22">
        <f t="shared" si="6"/>
        <v>3087.9584949999999</v>
      </c>
      <c r="E21" s="15">
        <f t="shared" si="6"/>
        <v>8.202256519282507</v>
      </c>
      <c r="F21" s="15">
        <f t="shared" si="6"/>
        <v>3034.775901</v>
      </c>
      <c r="G21" s="22">
        <f t="shared" si="6"/>
        <v>7.5627390204544716</v>
      </c>
      <c r="H21" s="22">
        <f t="shared" si="6"/>
        <v>2810.895207</v>
      </c>
      <c r="I21" s="23">
        <f t="shared" si="6"/>
        <v>8.4179017231835918</v>
      </c>
      <c r="J21" s="22">
        <f>SUM(J22:J26)</f>
        <v>2538.5470479999999</v>
      </c>
      <c r="K21" s="24" t="s">
        <v>19</v>
      </c>
      <c r="L21" s="18">
        <v>703</v>
      </c>
      <c r="M21" s="25"/>
    </row>
    <row r="22" spans="1:15" ht="30" hidden="1" customHeight="1">
      <c r="A22" s="35">
        <f t="shared" ref="A22:A26" si="7">(B22/$B$8)*100</f>
        <v>4.9453301578002788</v>
      </c>
      <c r="B22" s="35">
        <v>1983.4864789999999</v>
      </c>
      <c r="C22" s="35">
        <f t="shared" ref="C22:C26" si="8">(D22/$D$8)*100</f>
        <v>4.7430848522176925</v>
      </c>
      <c r="D22" s="35">
        <v>1949.1426059999999</v>
      </c>
      <c r="E22" s="36">
        <f t="shared" ref="E22:E26" si="9">(F22/$F$8)*100</f>
        <v>5.2116647927631119</v>
      </c>
      <c r="F22" s="36">
        <v>1928.278478</v>
      </c>
      <c r="G22" s="35">
        <f t="shared" ref="G22:G26" si="10">(H22/$H$8)*100</f>
        <v>4.6280665541020465</v>
      </c>
      <c r="H22" s="35">
        <v>1720.145315</v>
      </c>
      <c r="I22" s="37">
        <f t="shared" ref="I22:I26" si="11">(J22/$J$8)*100</f>
        <v>5.1275081994161296</v>
      </c>
      <c r="J22" s="35">
        <v>1546.278542</v>
      </c>
      <c r="K22" s="27" t="s">
        <v>20</v>
      </c>
      <c r="L22" s="18">
        <v>7031</v>
      </c>
      <c r="M22" s="19"/>
    </row>
    <row r="23" spans="1:15" ht="30" hidden="1" customHeight="1">
      <c r="A23" s="38">
        <f t="shared" si="7"/>
        <v>0</v>
      </c>
      <c r="B23" s="38">
        <v>0</v>
      </c>
      <c r="C23" s="38">
        <f t="shared" si="8"/>
        <v>0</v>
      </c>
      <c r="D23" s="38">
        <v>0</v>
      </c>
      <c r="E23" s="39">
        <f t="shared" si="9"/>
        <v>0</v>
      </c>
      <c r="F23" s="39">
        <v>0</v>
      </c>
      <c r="G23" s="38">
        <f t="shared" si="10"/>
        <v>0</v>
      </c>
      <c r="H23" s="38">
        <v>0</v>
      </c>
      <c r="I23" s="40">
        <f t="shared" si="11"/>
        <v>1.2614515051195024E-4</v>
      </c>
      <c r="J23" s="38">
        <v>3.8040999999999998E-2</v>
      </c>
      <c r="K23" s="41" t="s">
        <v>21</v>
      </c>
      <c r="L23" s="18">
        <v>7032</v>
      </c>
      <c r="M23" s="19"/>
    </row>
    <row r="24" spans="1:15" ht="30" hidden="1" customHeight="1">
      <c r="A24" s="38">
        <f t="shared" si="7"/>
        <v>1.8220730203690694</v>
      </c>
      <c r="B24" s="38">
        <v>730.80200600000001</v>
      </c>
      <c r="C24" s="38">
        <f t="shared" si="8"/>
        <v>1.6680446602211407</v>
      </c>
      <c r="D24" s="38">
        <v>685.47306600000002</v>
      </c>
      <c r="E24" s="39">
        <f t="shared" si="9"/>
        <v>1.8003965268994941</v>
      </c>
      <c r="F24" s="39">
        <v>666.13376200000005</v>
      </c>
      <c r="G24" s="38">
        <f t="shared" si="10"/>
        <v>1.9888226611411419</v>
      </c>
      <c r="H24" s="38">
        <v>739.19939199999999</v>
      </c>
      <c r="I24" s="40">
        <f t="shared" si="11"/>
        <v>2.0255318583799751</v>
      </c>
      <c r="J24" s="38">
        <v>610.83011999999997</v>
      </c>
      <c r="K24" s="41" t="s">
        <v>22</v>
      </c>
      <c r="L24" s="18">
        <v>7033</v>
      </c>
      <c r="M24" s="19"/>
    </row>
    <row r="25" spans="1:15" ht="30" hidden="1" customHeight="1">
      <c r="A25" s="28">
        <f t="shared" si="7"/>
        <v>1.0206593127386088</v>
      </c>
      <c r="B25" s="28">
        <v>409.36881499999998</v>
      </c>
      <c r="C25" s="28">
        <f t="shared" si="8"/>
        <v>0.91926291717103636</v>
      </c>
      <c r="D25" s="28">
        <v>377.765647</v>
      </c>
      <c r="E25" s="29">
        <f t="shared" si="9"/>
        <v>0.98993992195342828</v>
      </c>
      <c r="F25" s="29">
        <v>366.27064899999999</v>
      </c>
      <c r="G25" s="28">
        <f t="shared" si="10"/>
        <v>0.94584980521128326</v>
      </c>
      <c r="H25" s="28">
        <v>351.5505</v>
      </c>
      <c r="I25" s="30">
        <f t="shared" si="11"/>
        <v>1.2647355202369748</v>
      </c>
      <c r="J25" s="28">
        <v>381.40034500000002</v>
      </c>
      <c r="K25" s="31" t="s">
        <v>23</v>
      </c>
      <c r="L25" s="18">
        <v>7034</v>
      </c>
      <c r="M25" s="19"/>
    </row>
    <row r="26" spans="1:15" ht="30" hidden="1" customHeight="1" thickBot="1">
      <c r="A26" s="28">
        <f t="shared" si="7"/>
        <v>0.19172409294872383</v>
      </c>
      <c r="B26" s="28">
        <v>76.897221000000002</v>
      </c>
      <c r="C26" s="28">
        <f t="shared" si="8"/>
        <v>0.18391109893936131</v>
      </c>
      <c r="D26" s="28">
        <v>75.577175999999994</v>
      </c>
      <c r="E26" s="29">
        <f t="shared" si="9"/>
        <v>0.20025527766647341</v>
      </c>
      <c r="F26" s="29">
        <v>74.093012000000002</v>
      </c>
      <c r="G26" s="28">
        <f t="shared" si="10"/>
        <v>0</v>
      </c>
      <c r="H26" s="28">
        <v>0</v>
      </c>
      <c r="I26" s="30">
        <f t="shared" si="11"/>
        <v>0</v>
      </c>
      <c r="J26" s="28">
        <v>0</v>
      </c>
      <c r="K26" s="31" t="s">
        <v>24</v>
      </c>
      <c r="L26" s="18">
        <v>7036</v>
      </c>
      <c r="M26" s="19"/>
    </row>
    <row r="27" spans="1:15" ht="30" hidden="1" customHeight="1" thickBot="1">
      <c r="A27" s="22">
        <f t="shared" ref="A27:I27" si="12">SUM(A28:A34)</f>
        <v>24.120658568697582</v>
      </c>
      <c r="B27" s="22">
        <f t="shared" si="12"/>
        <v>9674.3793859999987</v>
      </c>
      <c r="C27" s="22">
        <f t="shared" si="12"/>
        <v>21.030591152439666</v>
      </c>
      <c r="D27" s="22">
        <f t="shared" si="12"/>
        <v>8642.3967779999984</v>
      </c>
      <c r="E27" s="15">
        <f t="shared" si="12"/>
        <v>21.881342700865027</v>
      </c>
      <c r="F27" s="15">
        <f t="shared" si="12"/>
        <v>8095.9393739999996</v>
      </c>
      <c r="G27" s="22">
        <f t="shared" si="12"/>
        <v>21.725993571357002</v>
      </c>
      <c r="H27" s="22">
        <f t="shared" si="12"/>
        <v>8075.0494010000011</v>
      </c>
      <c r="I27" s="23">
        <f t="shared" si="12"/>
        <v>29.242266572290745</v>
      </c>
      <c r="J27" s="22">
        <f>SUM(J28:J34)</f>
        <v>8818.4528550000014</v>
      </c>
      <c r="K27" s="24" t="s">
        <v>25</v>
      </c>
      <c r="L27" s="18">
        <v>704</v>
      </c>
      <c r="M27" s="25"/>
    </row>
    <row r="28" spans="1:15" ht="30" hidden="1" customHeight="1">
      <c r="A28" s="35">
        <f t="shared" ref="A28:A34" si="13">(B28/$B$8)*100</f>
        <v>8.9489752749823275</v>
      </c>
      <c r="B28" s="35">
        <v>3589.2793590000001</v>
      </c>
      <c r="C28" s="35">
        <f t="shared" ref="C28:C34" si="14">(D28/$D$8)*100</f>
        <v>8.7524386906984368</v>
      </c>
      <c r="D28" s="35">
        <v>3596.7628009999999</v>
      </c>
      <c r="E28" s="36">
        <f t="shared" ref="E28:E34" si="15">(F28/$F$8)*100</f>
        <v>9.373741765905768</v>
      </c>
      <c r="F28" s="36">
        <v>3468.2170139999998</v>
      </c>
      <c r="G28" s="35">
        <f t="shared" ref="G28:G34" si="16">(H28/$H$8)*100</f>
        <v>11.466559639529237</v>
      </c>
      <c r="H28" s="35">
        <v>4261.8550560000003</v>
      </c>
      <c r="I28" s="37">
        <f t="shared" ref="I28:I34" si="17">(J28/$J$8)*100</f>
        <v>18.618366328198093</v>
      </c>
      <c r="J28" s="35">
        <v>5614.6532040000002</v>
      </c>
      <c r="K28" s="27" t="s">
        <v>26</v>
      </c>
      <c r="L28" s="18">
        <v>7041</v>
      </c>
      <c r="M28" s="19"/>
    </row>
    <row r="29" spans="1:15" ht="30" hidden="1" customHeight="1">
      <c r="A29" s="38">
        <f t="shared" si="13"/>
        <v>0.37569705668539088</v>
      </c>
      <c r="B29" s="38">
        <v>150.685598</v>
      </c>
      <c r="C29" s="38">
        <f t="shared" si="14"/>
        <v>0.32763497752460585</v>
      </c>
      <c r="D29" s="38">
        <v>134.63965200000001</v>
      </c>
      <c r="E29" s="39">
        <f t="shared" si="15"/>
        <v>0.44920631301302416</v>
      </c>
      <c r="F29" s="39">
        <v>166.203104</v>
      </c>
      <c r="G29" s="38">
        <f t="shared" si="16"/>
        <v>0.4836286489658807</v>
      </c>
      <c r="H29" s="38">
        <v>179.75358499999999</v>
      </c>
      <c r="I29" s="40">
        <f t="shared" si="17"/>
        <v>0.34550497498180727</v>
      </c>
      <c r="J29" s="38">
        <v>104.192311</v>
      </c>
      <c r="K29" s="41" t="s">
        <v>27</v>
      </c>
      <c r="L29" s="18">
        <v>7042</v>
      </c>
      <c r="M29" s="19"/>
    </row>
    <row r="30" spans="1:15" ht="30" hidden="1" customHeight="1">
      <c r="A30" s="38">
        <f t="shared" si="13"/>
        <v>3.65316385378526</v>
      </c>
      <c r="B30" s="38">
        <v>1465.2209009999999</v>
      </c>
      <c r="C30" s="38">
        <f t="shared" si="14"/>
        <v>3.0115565168749279</v>
      </c>
      <c r="D30" s="38">
        <v>1237.5813000000001</v>
      </c>
      <c r="E30" s="39">
        <f t="shared" si="15"/>
        <v>3.3068727845844554</v>
      </c>
      <c r="F30" s="39">
        <v>1223.519139</v>
      </c>
      <c r="G30" s="38">
        <f t="shared" si="16"/>
        <v>2.7615029653790382</v>
      </c>
      <c r="H30" s="38">
        <v>1026.3867929999999</v>
      </c>
      <c r="I30" s="40">
        <f t="shared" si="17"/>
        <v>2.2794350903412748</v>
      </c>
      <c r="J30" s="38">
        <v>687.39852399999995</v>
      </c>
      <c r="K30" s="41" t="s">
        <v>28</v>
      </c>
      <c r="L30" s="18">
        <v>7043</v>
      </c>
      <c r="M30" s="19"/>
    </row>
    <row r="31" spans="1:15" ht="30" hidden="1" customHeight="1">
      <c r="A31" s="38">
        <f t="shared" si="13"/>
        <v>1.180844816967012</v>
      </c>
      <c r="B31" s="38">
        <v>473.61645299999998</v>
      </c>
      <c r="C31" s="38">
        <f t="shared" si="14"/>
        <v>1.079025815270098</v>
      </c>
      <c r="D31" s="38">
        <v>443.419263</v>
      </c>
      <c r="E31" s="39">
        <f t="shared" si="15"/>
        <v>0.62521576517519606</v>
      </c>
      <c r="F31" s="39">
        <v>231.325335</v>
      </c>
      <c r="G31" s="38">
        <f t="shared" si="16"/>
        <v>0</v>
      </c>
      <c r="H31" s="38">
        <v>0</v>
      </c>
      <c r="I31" s="40">
        <f t="shared" si="17"/>
        <v>0</v>
      </c>
      <c r="J31" s="38">
        <v>0</v>
      </c>
      <c r="K31" s="41" t="s">
        <v>29</v>
      </c>
      <c r="L31" s="18">
        <v>7044</v>
      </c>
      <c r="M31" s="19"/>
    </row>
    <row r="32" spans="1:15" ht="30" hidden="1" customHeight="1">
      <c r="A32" s="38">
        <f t="shared" si="13"/>
        <v>8.3930080742529292</v>
      </c>
      <c r="B32" s="38">
        <v>3366.2905209999999</v>
      </c>
      <c r="C32" s="38">
        <f t="shared" si="14"/>
        <v>6.392124089267706</v>
      </c>
      <c r="D32" s="38">
        <v>2626.8055060000002</v>
      </c>
      <c r="E32" s="39">
        <f t="shared" si="15"/>
        <v>6.5601376538117568</v>
      </c>
      <c r="F32" s="39">
        <v>2427.2037350000001</v>
      </c>
      <c r="G32" s="38">
        <f t="shared" si="16"/>
        <v>6.1188565762597342</v>
      </c>
      <c r="H32" s="38">
        <v>2274.2374920000002</v>
      </c>
      <c r="I32" s="40">
        <f t="shared" si="17"/>
        <v>6.4549146837140841</v>
      </c>
      <c r="J32" s="38">
        <v>1946.5782750000001</v>
      </c>
      <c r="K32" s="41" t="s">
        <v>30</v>
      </c>
      <c r="L32" s="18">
        <v>7045</v>
      </c>
      <c r="M32" s="19"/>
    </row>
    <row r="33" spans="1:13" ht="30" hidden="1" customHeight="1">
      <c r="A33" s="28">
        <f t="shared" si="13"/>
        <v>0.32685962254990042</v>
      </c>
      <c r="B33" s="28">
        <v>131.097747</v>
      </c>
      <c r="C33" s="28">
        <f t="shared" si="14"/>
        <v>0.29279762384682245</v>
      </c>
      <c r="D33" s="28">
        <v>120.323448</v>
      </c>
      <c r="E33" s="29">
        <f t="shared" si="15"/>
        <v>0.30057787704739569</v>
      </c>
      <c r="F33" s="29">
        <v>111.211652</v>
      </c>
      <c r="G33" s="28">
        <f t="shared" si="16"/>
        <v>0.29122642872163346</v>
      </c>
      <c r="H33" s="28">
        <v>108.24212900000001</v>
      </c>
      <c r="I33" s="30">
        <f t="shared" si="17"/>
        <v>0.14234042569859837</v>
      </c>
      <c r="J33" s="28">
        <v>42.924933000000003</v>
      </c>
      <c r="K33" s="31" t="s">
        <v>31</v>
      </c>
      <c r="L33" s="18">
        <v>7046</v>
      </c>
      <c r="M33" s="19"/>
    </row>
    <row r="34" spans="1:13" ht="30" hidden="1" customHeight="1" thickBot="1">
      <c r="A34" s="28">
        <f t="shared" si="13"/>
        <v>1.2421098694747608</v>
      </c>
      <c r="B34" s="28">
        <v>498.188807</v>
      </c>
      <c r="C34" s="28">
        <f t="shared" si="14"/>
        <v>1.1750134389570697</v>
      </c>
      <c r="D34" s="28">
        <v>482.86480799999998</v>
      </c>
      <c r="E34" s="29">
        <f t="shared" si="15"/>
        <v>1.2655905413274311</v>
      </c>
      <c r="F34" s="29">
        <v>468.25939499999998</v>
      </c>
      <c r="G34" s="28">
        <f t="shared" si="16"/>
        <v>0.60421931250147942</v>
      </c>
      <c r="H34" s="28">
        <v>224.57434599999999</v>
      </c>
      <c r="I34" s="30">
        <f t="shared" si="17"/>
        <v>1.4017050693568895</v>
      </c>
      <c r="J34" s="28">
        <v>422.70560799999998</v>
      </c>
      <c r="K34" s="31" t="s">
        <v>32</v>
      </c>
      <c r="L34" s="18">
        <v>7047</v>
      </c>
      <c r="M34" s="19"/>
    </row>
    <row r="35" spans="1:13" ht="30" hidden="1" customHeight="1" thickBot="1">
      <c r="A35" s="22">
        <f>SUM(A36:A41)</f>
        <v>4.5070055466330015</v>
      </c>
      <c r="B35" s="22">
        <f t="shared" ref="B35:F35" si="18">SUM(B36:B41)</f>
        <v>1807.682051</v>
      </c>
      <c r="C35" s="22">
        <f>SUM(C36:C41)</f>
        <v>3.8886084881890612</v>
      </c>
      <c r="D35" s="22">
        <f t="shared" si="18"/>
        <v>1598.0006090000002</v>
      </c>
      <c r="E35" s="15">
        <f>SUM(E36:E41)</f>
        <v>4.1960472282750914</v>
      </c>
      <c r="F35" s="15">
        <f t="shared" si="18"/>
        <v>1552.507286</v>
      </c>
      <c r="G35" s="22">
        <f>SUM(G36:G41)</f>
        <v>3.9854012258437481</v>
      </c>
      <c r="H35" s="22">
        <f>SUM(H36:H41)</f>
        <v>1481.2814739999997</v>
      </c>
      <c r="I35" s="23">
        <f>SUM(I36:I41)</f>
        <v>2.0222970133761113</v>
      </c>
      <c r="J35" s="22">
        <f>SUM(J36:J41)</f>
        <v>609.854603</v>
      </c>
      <c r="K35" s="24" t="s">
        <v>33</v>
      </c>
      <c r="L35" s="18">
        <v>705</v>
      </c>
      <c r="M35" s="25"/>
    </row>
    <row r="36" spans="1:13" ht="30" hidden="1" customHeight="1">
      <c r="A36" s="35">
        <f t="shared" ref="A36:A41" si="19">(B36/$B$8)*100</f>
        <v>1.1453270615711646</v>
      </c>
      <c r="B36" s="35">
        <v>459.37089500000002</v>
      </c>
      <c r="C36" s="35">
        <f t="shared" ref="C36:C41" si="20">(D36/$D$8)*100</f>
        <v>1.0585305056624004</v>
      </c>
      <c r="D36" s="35">
        <v>434.99683700000003</v>
      </c>
      <c r="E36" s="36">
        <f t="shared" ref="E36:E41" si="21">(F36/$F$8)*100</f>
        <v>1.0619382354449591</v>
      </c>
      <c r="F36" s="36">
        <v>392.90950700000002</v>
      </c>
      <c r="G36" s="35">
        <f t="shared" ref="G36:G41" si="22">(H36/$H$8)*100</f>
        <v>0.48180558693208159</v>
      </c>
      <c r="H36" s="35">
        <v>179.07599500000001</v>
      </c>
      <c r="I36" s="37">
        <f t="shared" ref="I36:I41" si="23">(J36/$J$8)*100</f>
        <v>0.23200629279962864</v>
      </c>
      <c r="J36" s="35">
        <v>69.965046999999998</v>
      </c>
      <c r="K36" s="27" t="s">
        <v>34</v>
      </c>
      <c r="L36" s="18">
        <v>7051</v>
      </c>
      <c r="M36" s="19"/>
    </row>
    <row r="37" spans="1:13" ht="30" hidden="1" customHeight="1">
      <c r="A37" s="38">
        <f t="shared" si="19"/>
        <v>2.4117605816898515</v>
      </c>
      <c r="B37" s="38">
        <v>967.31549800000005</v>
      </c>
      <c r="C37" s="38">
        <f t="shared" si="20"/>
        <v>1.7542561433878494</v>
      </c>
      <c r="D37" s="38">
        <v>720.90116399999999</v>
      </c>
      <c r="E37" s="39">
        <f t="shared" si="21"/>
        <v>2.2590619751929202</v>
      </c>
      <c r="F37" s="39">
        <v>835.83667800000001</v>
      </c>
      <c r="G37" s="38">
        <f t="shared" si="22"/>
        <v>2.8066058763186295</v>
      </c>
      <c r="H37" s="38">
        <v>1043.150502</v>
      </c>
      <c r="I37" s="40">
        <f t="shared" si="23"/>
        <v>1.4611115828856613</v>
      </c>
      <c r="J37" s="38">
        <v>440.62055099999998</v>
      </c>
      <c r="K37" s="41" t="s">
        <v>35</v>
      </c>
      <c r="L37" s="18">
        <v>7052</v>
      </c>
      <c r="M37" s="19"/>
    </row>
    <row r="38" spans="1:13" ht="30" hidden="1" customHeight="1">
      <c r="A38" s="38">
        <f t="shared" si="19"/>
        <v>3.2981931873228724E-2</v>
      </c>
      <c r="B38" s="38">
        <v>13.228483000000001</v>
      </c>
      <c r="C38" s="38">
        <f t="shared" si="20"/>
        <v>2.7383991519770817E-2</v>
      </c>
      <c r="D38" s="38">
        <v>11.253289000000001</v>
      </c>
      <c r="E38" s="39">
        <f t="shared" si="21"/>
        <v>2.8101149118154943E-2</v>
      </c>
      <c r="F38" s="39">
        <v>10.397223</v>
      </c>
      <c r="G38" s="38">
        <f t="shared" si="22"/>
        <v>1.9426952500902504E-2</v>
      </c>
      <c r="H38" s="38">
        <v>7.2205490000000001</v>
      </c>
      <c r="I38" s="40">
        <f t="shared" si="23"/>
        <v>2.4534918409606962E-2</v>
      </c>
      <c r="J38" s="38">
        <v>7.3988800000000001</v>
      </c>
      <c r="K38" s="41" t="s">
        <v>36</v>
      </c>
      <c r="L38" s="18">
        <v>7053</v>
      </c>
      <c r="M38" s="19"/>
    </row>
    <row r="39" spans="1:13" ht="30" hidden="1" customHeight="1">
      <c r="A39" s="38">
        <f t="shared" si="19"/>
        <v>0.71459295439693682</v>
      </c>
      <c r="B39" s="38">
        <v>286.61088699999999</v>
      </c>
      <c r="C39" s="38">
        <f t="shared" si="20"/>
        <v>0.85715435131034767</v>
      </c>
      <c r="D39" s="38">
        <v>352.24250000000001</v>
      </c>
      <c r="E39" s="39">
        <f t="shared" si="21"/>
        <v>0.63492807024324682</v>
      </c>
      <c r="F39" s="39">
        <v>234.91881799999999</v>
      </c>
      <c r="G39" s="38">
        <f t="shared" si="22"/>
        <v>0.21654921081344014</v>
      </c>
      <c r="H39" s="38">
        <v>80.486333999999999</v>
      </c>
      <c r="I39" s="40">
        <f t="shared" si="23"/>
        <v>4.7406827175601872E-2</v>
      </c>
      <c r="J39" s="38">
        <v>14.296253999999999</v>
      </c>
      <c r="K39" s="41" t="s">
        <v>37</v>
      </c>
      <c r="L39" s="18">
        <v>7054</v>
      </c>
      <c r="M39" s="19"/>
    </row>
    <row r="40" spans="1:13" ht="30" hidden="1" customHeight="1">
      <c r="A40" s="28">
        <f t="shared" si="19"/>
        <v>0</v>
      </c>
      <c r="B40" s="28">
        <v>0</v>
      </c>
      <c r="C40" s="28">
        <f t="shared" si="20"/>
        <v>0</v>
      </c>
      <c r="D40" s="28">
        <v>0</v>
      </c>
      <c r="E40" s="29">
        <f t="shared" si="21"/>
        <v>0</v>
      </c>
      <c r="F40" s="29">
        <v>0</v>
      </c>
      <c r="G40" s="28">
        <f t="shared" si="22"/>
        <v>3.9180000080865391E-4</v>
      </c>
      <c r="H40" s="28">
        <v>0.145623</v>
      </c>
      <c r="I40" s="30">
        <f t="shared" si="23"/>
        <v>1.0315835452204858E-2</v>
      </c>
      <c r="J40" s="28">
        <v>3.1108980000000002</v>
      </c>
      <c r="K40" s="41" t="s">
        <v>38</v>
      </c>
      <c r="L40" s="18">
        <v>7055</v>
      </c>
      <c r="M40" s="19"/>
    </row>
    <row r="41" spans="1:13" ht="30" hidden="1" customHeight="1" thickBot="1">
      <c r="A41" s="28">
        <f t="shared" si="19"/>
        <v>0.20234301710181957</v>
      </c>
      <c r="B41" s="28">
        <v>81.156288000000004</v>
      </c>
      <c r="C41" s="28">
        <f t="shared" si="20"/>
        <v>0.19128349630869332</v>
      </c>
      <c r="D41" s="28">
        <v>78.606819000000002</v>
      </c>
      <c r="E41" s="29">
        <f t="shared" si="21"/>
        <v>0.21201779827580997</v>
      </c>
      <c r="F41" s="29">
        <v>78.445059999999998</v>
      </c>
      <c r="G41" s="28">
        <f t="shared" si="22"/>
        <v>0.46062179927788577</v>
      </c>
      <c r="H41" s="28">
        <v>171.202471</v>
      </c>
      <c r="I41" s="30">
        <f t="shared" si="23"/>
        <v>0.24692155665340787</v>
      </c>
      <c r="J41" s="28">
        <v>74.462973000000005</v>
      </c>
      <c r="K41" s="31" t="s">
        <v>39</v>
      </c>
      <c r="L41" s="18">
        <v>7056</v>
      </c>
      <c r="M41" s="19"/>
    </row>
    <row r="42" spans="1:13" ht="30" hidden="1" customHeight="1" thickBot="1">
      <c r="A42" s="22">
        <f t="shared" ref="A42" si="24">SUM(A43:A47)</f>
        <v>6.7053611787047691</v>
      </c>
      <c r="B42" s="22">
        <f t="shared" ref="B42:I42" si="25">SUM(B43:B47)</f>
        <v>2689.4045110000002</v>
      </c>
      <c r="C42" s="22">
        <f t="shared" si="25"/>
        <v>6.4580710752567212</v>
      </c>
      <c r="D42" s="22">
        <f t="shared" si="25"/>
        <v>2653.9060289999998</v>
      </c>
      <c r="E42" s="15">
        <f t="shared" si="25"/>
        <v>6.7233524220513523</v>
      </c>
      <c r="F42" s="15">
        <f t="shared" si="25"/>
        <v>2487.5920250000004</v>
      </c>
      <c r="G42" s="22">
        <f t="shared" si="25"/>
        <v>4.9765870315565053</v>
      </c>
      <c r="H42" s="22">
        <f t="shared" si="25"/>
        <v>1849.682317</v>
      </c>
      <c r="I42" s="23">
        <f t="shared" si="25"/>
        <v>4.1957473364630609</v>
      </c>
      <c r="J42" s="22">
        <f>SUM(J43:J47)</f>
        <v>1265.2917989999999</v>
      </c>
      <c r="K42" s="24" t="s">
        <v>40</v>
      </c>
      <c r="L42" s="18">
        <v>706</v>
      </c>
      <c r="M42" s="25"/>
    </row>
    <row r="43" spans="1:13" ht="30" hidden="1" customHeight="1">
      <c r="A43" s="35">
        <f t="shared" ref="A43:A47" si="26">(B43/$B$8)*100</f>
        <v>1.5332740800104676</v>
      </c>
      <c r="B43" s="35">
        <v>614.969741</v>
      </c>
      <c r="C43" s="35">
        <f t="shared" ref="C43:C47" si="27">(D43/$D$8)*100</f>
        <v>1.6143686432905833</v>
      </c>
      <c r="D43" s="35">
        <v>663.41522499999996</v>
      </c>
      <c r="E43" s="36">
        <f t="shared" ref="E43:E47" si="28">(F43/$F$8)*100</f>
        <v>1.7877926088484442</v>
      </c>
      <c r="F43" s="36">
        <v>661.47040300000003</v>
      </c>
      <c r="G43" s="35">
        <f t="shared" ref="G43:G47" si="29">(H43/$H$8)*100</f>
        <v>0.45612355601444526</v>
      </c>
      <c r="H43" s="35">
        <v>169.53057799999999</v>
      </c>
      <c r="I43" s="37">
        <f t="shared" ref="I43:I47" si="30">(J43/$J$8)*100</f>
        <v>0.47665059141689442</v>
      </c>
      <c r="J43" s="35">
        <v>143.74127799999999</v>
      </c>
      <c r="K43" s="27" t="s">
        <v>41</v>
      </c>
      <c r="L43" s="18">
        <v>7061</v>
      </c>
      <c r="M43" s="19"/>
    </row>
    <row r="44" spans="1:13" ht="30" hidden="1" customHeight="1">
      <c r="A44" s="38">
        <f t="shared" si="26"/>
        <v>4.7480573291917114</v>
      </c>
      <c r="B44" s="38">
        <v>1904.363756</v>
      </c>
      <c r="C44" s="38">
        <f t="shared" si="27"/>
        <v>4.445157868585949</v>
      </c>
      <c r="D44" s="38">
        <v>1826.711278</v>
      </c>
      <c r="E44" s="39">
        <f t="shared" si="28"/>
        <v>4.475998269106884</v>
      </c>
      <c r="F44" s="39">
        <v>1656.0871569999999</v>
      </c>
      <c r="G44" s="38">
        <f t="shared" si="29"/>
        <v>4.0543036023688108</v>
      </c>
      <c r="H44" s="38">
        <v>1506.8908939999999</v>
      </c>
      <c r="I44" s="40">
        <f t="shared" si="30"/>
        <v>3.4967318301240717</v>
      </c>
      <c r="J44" s="38">
        <v>1054.4929790000001</v>
      </c>
      <c r="K44" s="41" t="s">
        <v>42</v>
      </c>
      <c r="L44" s="18">
        <v>7062</v>
      </c>
      <c r="M44" s="19"/>
    </row>
    <row r="45" spans="1:13" ht="30" hidden="1" customHeight="1">
      <c r="A45" s="38">
        <f t="shared" si="26"/>
        <v>0.37201344500041844</v>
      </c>
      <c r="B45" s="38">
        <v>149.20816500000001</v>
      </c>
      <c r="C45" s="38">
        <f t="shared" si="27"/>
        <v>0.34862168976699182</v>
      </c>
      <c r="D45" s="38">
        <v>143.264017</v>
      </c>
      <c r="E45" s="39">
        <f t="shared" si="28"/>
        <v>0.40502458094418259</v>
      </c>
      <c r="F45" s="39">
        <v>149.85618099999999</v>
      </c>
      <c r="G45" s="38">
        <f t="shared" si="29"/>
        <v>0.4661598731732492</v>
      </c>
      <c r="H45" s="38">
        <v>173.26084499999999</v>
      </c>
      <c r="I45" s="40">
        <f t="shared" si="30"/>
        <v>0.19983259761580902</v>
      </c>
      <c r="J45" s="38">
        <v>60.262577</v>
      </c>
      <c r="K45" s="41" t="s">
        <v>43</v>
      </c>
      <c r="L45" s="18">
        <v>7063</v>
      </c>
      <c r="M45" s="19"/>
    </row>
    <row r="46" spans="1:13" ht="30" hidden="1" customHeight="1">
      <c r="A46" s="38">
        <f t="shared" si="26"/>
        <v>0</v>
      </c>
      <c r="B46" s="38">
        <v>0</v>
      </c>
      <c r="C46" s="38">
        <f t="shared" si="27"/>
        <v>0</v>
      </c>
      <c r="D46" s="38">
        <v>0</v>
      </c>
      <c r="E46" s="39">
        <f t="shared" si="28"/>
        <v>0</v>
      </c>
      <c r="F46" s="39">
        <v>0</v>
      </c>
      <c r="G46" s="38">
        <f t="shared" si="29"/>
        <v>0</v>
      </c>
      <c r="H46" s="38">
        <v>0</v>
      </c>
      <c r="I46" s="40">
        <f t="shared" si="30"/>
        <v>1.5993219445312587E-3</v>
      </c>
      <c r="J46" s="38">
        <v>0.48230000000000001</v>
      </c>
      <c r="K46" s="41" t="s">
        <v>44</v>
      </c>
      <c r="L46" s="18">
        <v>7064</v>
      </c>
      <c r="M46" s="19"/>
    </row>
    <row r="47" spans="1:13" ht="30" hidden="1" customHeight="1" thickBot="1">
      <c r="A47" s="28">
        <f t="shared" si="26"/>
        <v>5.2016324502171411E-2</v>
      </c>
      <c r="B47" s="28">
        <v>20.862849000000001</v>
      </c>
      <c r="C47" s="28">
        <f t="shared" si="27"/>
        <v>4.9922873613197159E-2</v>
      </c>
      <c r="D47" s="28">
        <v>20.515509000000002</v>
      </c>
      <c r="E47" s="29">
        <f t="shared" si="28"/>
        <v>5.453696315184161E-2</v>
      </c>
      <c r="F47" s="29">
        <v>20.178284000000001</v>
      </c>
      <c r="G47" s="28">
        <f t="shared" si="29"/>
        <v>0</v>
      </c>
      <c r="H47" s="28">
        <v>0</v>
      </c>
      <c r="I47" s="30">
        <f t="shared" si="30"/>
        <v>2.0932995361754959E-2</v>
      </c>
      <c r="J47" s="28">
        <v>6.312665</v>
      </c>
      <c r="K47" s="31" t="s">
        <v>45</v>
      </c>
      <c r="L47" s="18">
        <v>7066</v>
      </c>
      <c r="M47" s="19"/>
    </row>
    <row r="48" spans="1:13" ht="30" customHeight="1" thickBot="1">
      <c r="A48" s="22">
        <f t="shared" ref="A48:I48" si="31">SUM(A49:A53)</f>
        <v>11.9150706061273</v>
      </c>
      <c r="B48" s="22">
        <f t="shared" si="31"/>
        <v>4778.9289470000003</v>
      </c>
      <c r="C48" s="22">
        <f t="shared" si="31"/>
        <v>12.772346028520937</v>
      </c>
      <c r="D48" s="22">
        <f t="shared" si="31"/>
        <v>5248.7198940000007</v>
      </c>
      <c r="E48" s="15">
        <f t="shared" si="31"/>
        <v>12.562861552722813</v>
      </c>
      <c r="F48" s="15">
        <f t="shared" si="31"/>
        <v>4648.1683909999992</v>
      </c>
      <c r="G48" s="22">
        <f t="shared" si="31"/>
        <v>12.75166052926264</v>
      </c>
      <c r="H48" s="22">
        <f t="shared" si="31"/>
        <v>4739.4973390000005</v>
      </c>
      <c r="I48" s="23">
        <f t="shared" si="31"/>
        <v>14.276720424551165</v>
      </c>
      <c r="J48" s="22">
        <f>SUM(J49:J53)</f>
        <v>4305.3634600000005</v>
      </c>
      <c r="K48" s="24" t="s">
        <v>65</v>
      </c>
      <c r="L48" s="18">
        <v>707</v>
      </c>
      <c r="M48" s="25"/>
    </row>
    <row r="49" spans="1:13" ht="30" customHeight="1">
      <c r="A49" s="35">
        <f t="shared" ref="A49:A53" si="32">(B49/$B$8)*100</f>
        <v>0.64802150526506153</v>
      </c>
      <c r="B49" s="35">
        <v>259.91022900000002</v>
      </c>
      <c r="C49" s="35">
        <f t="shared" ref="C49:C53" si="33">(D49/$D$8)*100</f>
        <v>0.61532139004148367</v>
      </c>
      <c r="D49" s="35">
        <v>252.86267799999999</v>
      </c>
      <c r="E49" s="36">
        <f t="shared" ref="E49:E53" si="34">(F49/$F$8)*100</f>
        <v>0.66493290502644642</v>
      </c>
      <c r="F49" s="36">
        <v>246.02039099999999</v>
      </c>
      <c r="G49" s="35">
        <f t="shared" ref="G49:G53" si="35">(H49/$H$8)*100</f>
        <v>0</v>
      </c>
      <c r="H49" s="35">
        <v>0</v>
      </c>
      <c r="I49" s="37">
        <f t="shared" ref="I49:I53" si="36">(J49/$J$8)*100</f>
        <v>0</v>
      </c>
      <c r="J49" s="35">
        <v>0</v>
      </c>
      <c r="K49" s="27" t="s">
        <v>46</v>
      </c>
      <c r="L49" s="18">
        <v>7071</v>
      </c>
      <c r="M49" s="19"/>
    </row>
    <row r="50" spans="1:13" ht="30" customHeight="1">
      <c r="A50" s="35">
        <f t="shared" si="32"/>
        <v>10.345482453695134</v>
      </c>
      <c r="B50" s="35">
        <v>4149.3942589999997</v>
      </c>
      <c r="C50" s="35">
        <f t="shared" si="33"/>
        <v>11.153929780919251</v>
      </c>
      <c r="D50" s="35">
        <v>4583.6413300000004</v>
      </c>
      <c r="E50" s="36">
        <f t="shared" si="34"/>
        <v>10.248237986346465</v>
      </c>
      <c r="F50" s="36">
        <v>3791.774324</v>
      </c>
      <c r="G50" s="35">
        <f t="shared" si="35"/>
        <v>8.9573746854659664</v>
      </c>
      <c r="H50" s="35">
        <v>3329.2490330000001</v>
      </c>
      <c r="I50" s="37">
        <f t="shared" si="36"/>
        <v>9.9752347881836627</v>
      </c>
      <c r="J50" s="35">
        <v>3008.184659</v>
      </c>
      <c r="K50" s="27" t="s">
        <v>47</v>
      </c>
      <c r="L50" s="18">
        <v>7073</v>
      </c>
      <c r="M50" s="19"/>
    </row>
    <row r="51" spans="1:13" ht="30" customHeight="1">
      <c r="A51" s="38">
        <f t="shared" si="32"/>
        <v>0.9016098363434657</v>
      </c>
      <c r="B51" s="38">
        <v>361.62012700000002</v>
      </c>
      <c r="C51" s="38">
        <f t="shared" si="33"/>
        <v>0.98402302389232543</v>
      </c>
      <c r="D51" s="38">
        <v>404.37842899999998</v>
      </c>
      <c r="E51" s="39">
        <f t="shared" si="34"/>
        <v>1.6289458201370348</v>
      </c>
      <c r="F51" s="39">
        <v>602.69823399999996</v>
      </c>
      <c r="G51" s="38">
        <f t="shared" si="35"/>
        <v>3.794154116473107</v>
      </c>
      <c r="H51" s="38">
        <v>1410.1993460000001</v>
      </c>
      <c r="I51" s="40">
        <f t="shared" si="36"/>
        <v>4.3014856363675023</v>
      </c>
      <c r="J51" s="38">
        <v>1297.178801</v>
      </c>
      <c r="K51" s="41" t="s">
        <v>48</v>
      </c>
      <c r="L51" s="18">
        <v>7074</v>
      </c>
      <c r="M51" s="19"/>
    </row>
    <row r="52" spans="1:13" ht="30" customHeight="1">
      <c r="A52" s="28">
        <f t="shared" si="32"/>
        <v>1.9956810823637493E-2</v>
      </c>
      <c r="B52" s="28">
        <v>8.0043319999999998</v>
      </c>
      <c r="C52" s="28">
        <f t="shared" si="33"/>
        <v>1.9071833667878645E-2</v>
      </c>
      <c r="D52" s="28">
        <v>7.8374569999999997</v>
      </c>
      <c r="E52" s="29">
        <f t="shared" si="34"/>
        <v>2.0744841212865153E-2</v>
      </c>
      <c r="F52" s="29">
        <v>7.6754420000000003</v>
      </c>
      <c r="G52" s="28">
        <f t="shared" si="35"/>
        <v>0</v>
      </c>
      <c r="H52" s="28">
        <v>0</v>
      </c>
      <c r="I52" s="30">
        <f t="shared" si="36"/>
        <v>0</v>
      </c>
      <c r="J52" s="28">
        <v>0</v>
      </c>
      <c r="K52" s="27" t="s">
        <v>49</v>
      </c>
      <c r="L52" s="18">
        <v>7075</v>
      </c>
      <c r="M52" s="19"/>
    </row>
    <row r="53" spans="1:13" ht="30" customHeight="1" thickBot="1">
      <c r="A53" s="28">
        <f t="shared" si="32"/>
        <v>0</v>
      </c>
      <c r="B53" s="28">
        <v>0</v>
      </c>
      <c r="C53" s="28">
        <f t="shared" si="33"/>
        <v>0</v>
      </c>
      <c r="D53" s="28">
        <v>0</v>
      </c>
      <c r="E53" s="29">
        <f t="shared" si="34"/>
        <v>0</v>
      </c>
      <c r="F53" s="29">
        <v>0</v>
      </c>
      <c r="G53" s="28">
        <f t="shared" si="35"/>
        <v>1.3172732356558851E-4</v>
      </c>
      <c r="H53" s="28">
        <v>4.8959999999999997E-2</v>
      </c>
      <c r="I53" s="30">
        <f t="shared" si="36"/>
        <v>0</v>
      </c>
      <c r="J53" s="28">
        <v>0</v>
      </c>
      <c r="K53" s="31" t="s">
        <v>50</v>
      </c>
      <c r="L53" s="18">
        <v>7076</v>
      </c>
      <c r="M53" s="19"/>
    </row>
    <row r="54" spans="1:13" ht="30" customHeight="1" thickBot="1">
      <c r="A54" s="22">
        <f>SUM(A55:A58)</f>
        <v>2.3657523245266741</v>
      </c>
      <c r="B54" s="22">
        <f t="shared" ref="B54:F54" si="37">SUM(B55:B58)</f>
        <v>948.86238099999991</v>
      </c>
      <c r="C54" s="22">
        <f>SUM(C55:C58)</f>
        <v>2.0977110497859721</v>
      </c>
      <c r="D54" s="22">
        <f t="shared" si="37"/>
        <v>862.041922</v>
      </c>
      <c r="E54" s="15">
        <f>SUM(E55:E58)</f>
        <v>2.303754182052602</v>
      </c>
      <c r="F54" s="15">
        <f t="shared" si="37"/>
        <v>852.3724729999999</v>
      </c>
      <c r="G54" s="22">
        <f>SUM(G55:G58)</f>
        <v>1.8605869161122506</v>
      </c>
      <c r="H54" s="22">
        <f>SUM(H55:H58)</f>
        <v>691.53713100000004</v>
      </c>
      <c r="I54" s="23">
        <f>SUM(I55:I58)</f>
        <v>2.0006358075706805</v>
      </c>
      <c r="J54" s="22">
        <f>SUM(J55:J58)</f>
        <v>603.32233500000007</v>
      </c>
      <c r="K54" s="24" t="s">
        <v>51</v>
      </c>
      <c r="L54" s="18">
        <v>708</v>
      </c>
      <c r="M54" s="25"/>
    </row>
    <row r="55" spans="1:13" ht="30" customHeight="1">
      <c r="A55" s="35">
        <f t="shared" ref="A55:A58" si="38">(B55/$B$8)*100</f>
        <v>1.2594027759654354</v>
      </c>
      <c r="B55" s="35">
        <v>505.12469299999998</v>
      </c>
      <c r="C55" s="35">
        <f t="shared" ref="C55:C58" si="39">(D55/$D$8)*100</f>
        <v>1.0357507002740682</v>
      </c>
      <c r="D55" s="35">
        <v>425.63561099999998</v>
      </c>
      <c r="E55" s="36">
        <f t="shared" ref="E55:E58" si="40">(F55/$F$8)*100</f>
        <v>1.18389419601836</v>
      </c>
      <c r="F55" s="36">
        <v>438.03233499999999</v>
      </c>
      <c r="G55" s="35">
        <f t="shared" ref="G55:G58" si="41">(H55/$H$8)*100</f>
        <v>0.99840772125062249</v>
      </c>
      <c r="H55" s="35">
        <v>371.08506199999999</v>
      </c>
      <c r="I55" s="37">
        <f t="shared" ref="I55:I58" si="42">(J55/$J$8)*100</f>
        <v>1.0620837454694043</v>
      </c>
      <c r="J55" s="35">
        <v>320.28760199999999</v>
      </c>
      <c r="K55" s="27" t="s">
        <v>52</v>
      </c>
      <c r="L55" s="18">
        <v>7081</v>
      </c>
      <c r="M55" s="19"/>
    </row>
    <row r="56" spans="1:13" ht="30" customHeight="1">
      <c r="A56" s="38">
        <f t="shared" si="38"/>
        <v>0.10787247534684763</v>
      </c>
      <c r="B56" s="38">
        <v>43.265785999999999</v>
      </c>
      <c r="C56" s="38">
        <f t="shared" si="39"/>
        <v>0.10771210962289141</v>
      </c>
      <c r="D56" s="38">
        <v>44.263652999999998</v>
      </c>
      <c r="E56" s="39">
        <f t="shared" si="40"/>
        <v>0.12080829501426614</v>
      </c>
      <c r="F56" s="39">
        <v>44.6982</v>
      </c>
      <c r="G56" s="38">
        <f t="shared" si="41"/>
        <v>0.11608176854679068</v>
      </c>
      <c r="H56" s="38">
        <v>43.144908999999998</v>
      </c>
      <c r="I56" s="40">
        <f t="shared" si="42"/>
        <v>0.10893365760638596</v>
      </c>
      <c r="J56" s="38">
        <v>32.850611000000001</v>
      </c>
      <c r="K56" s="41" t="s">
        <v>53</v>
      </c>
      <c r="L56" s="18">
        <v>7082</v>
      </c>
      <c r="M56" s="19"/>
    </row>
    <row r="57" spans="1:13" ht="30" customHeight="1">
      <c r="A57" s="38">
        <f t="shared" si="38"/>
        <v>0.21771236528790361</v>
      </c>
      <c r="B57" s="38">
        <v>87.320667999999998</v>
      </c>
      <c r="C57" s="38">
        <f t="shared" si="39"/>
        <v>0.21225223773584717</v>
      </c>
      <c r="D57" s="38">
        <v>87.223799</v>
      </c>
      <c r="E57" s="39">
        <f t="shared" si="40"/>
        <v>0.23549041144801391</v>
      </c>
      <c r="F57" s="39">
        <v>87.129757999999995</v>
      </c>
      <c r="G57" s="38">
        <f t="shared" si="41"/>
        <v>1.9560522823174026E-2</v>
      </c>
      <c r="H57" s="38">
        <v>7.270194</v>
      </c>
      <c r="I57" s="40">
        <f t="shared" si="42"/>
        <v>2.0643724678551065E-2</v>
      </c>
      <c r="J57" s="38">
        <v>6.2254310000000004</v>
      </c>
      <c r="K57" s="41" t="s">
        <v>54</v>
      </c>
      <c r="L57" s="18">
        <v>7083</v>
      </c>
      <c r="M57" s="19"/>
    </row>
    <row r="58" spans="1:13" ht="30" customHeight="1" thickBot="1">
      <c r="A58" s="28">
        <f t="shared" si="38"/>
        <v>0.78076470792648756</v>
      </c>
      <c r="B58" s="28">
        <v>313.15123399999999</v>
      </c>
      <c r="C58" s="28">
        <f t="shared" si="39"/>
        <v>0.74199600215316541</v>
      </c>
      <c r="D58" s="28">
        <v>304.918859</v>
      </c>
      <c r="E58" s="29">
        <f t="shared" si="40"/>
        <v>0.76356127957196174</v>
      </c>
      <c r="F58" s="29">
        <v>282.51218</v>
      </c>
      <c r="G58" s="28">
        <f t="shared" si="41"/>
        <v>0.72653690349166322</v>
      </c>
      <c r="H58" s="28">
        <v>270.03696600000001</v>
      </c>
      <c r="I58" s="30">
        <f t="shared" si="42"/>
        <v>0.80897467981633908</v>
      </c>
      <c r="J58" s="28">
        <v>243.95869099999999</v>
      </c>
      <c r="K58" s="31" t="s">
        <v>55</v>
      </c>
      <c r="L58" s="18">
        <v>7084</v>
      </c>
      <c r="M58" s="19"/>
    </row>
    <row r="59" spans="1:13" ht="30" customHeight="1" thickBot="1">
      <c r="A59" s="22">
        <f>SUM(A60:A61)</f>
        <v>10.634256870434365</v>
      </c>
      <c r="B59" s="22">
        <f t="shared" ref="B59:F59" si="43">SUM(B60:B61)</f>
        <v>4265.2166879999995</v>
      </c>
      <c r="C59" s="22">
        <f>SUM(C60:C61)</f>
        <v>10.258874291626014</v>
      </c>
      <c r="D59" s="22">
        <f t="shared" si="43"/>
        <v>4215.823582</v>
      </c>
      <c r="E59" s="15">
        <f>SUM(E60:E61)</f>
        <v>11.005747450946041</v>
      </c>
      <c r="F59" s="15">
        <f t="shared" si="43"/>
        <v>4072.047376</v>
      </c>
      <c r="G59" s="22">
        <f>SUM(G60:G61)</f>
        <v>10.12800751748593</v>
      </c>
      <c r="H59" s="22">
        <f>SUM(H60:H61)</f>
        <v>3764.3461860000002</v>
      </c>
      <c r="I59" s="23">
        <f>SUM(I60:I61)</f>
        <v>10.905664102043833</v>
      </c>
      <c r="J59" s="22">
        <f>SUM(J60:J61)</f>
        <v>3288.7698529999998</v>
      </c>
      <c r="K59" s="24" t="s">
        <v>56</v>
      </c>
      <c r="L59" s="18">
        <v>709</v>
      </c>
      <c r="M59" s="25"/>
    </row>
    <row r="60" spans="1:13" ht="30" customHeight="1">
      <c r="A60" s="35">
        <f t="shared" ref="A60:A61" si="44">(B60/$B$8)*100</f>
        <v>8.1704378981071279</v>
      </c>
      <c r="B60" s="35">
        <v>3277.0214689999998</v>
      </c>
      <c r="C60" s="35">
        <f t="shared" ref="C60:C61" si="45">(D60/$D$8)*100</f>
        <v>7.8982868671824509</v>
      </c>
      <c r="D60" s="35">
        <v>3245.7541719999999</v>
      </c>
      <c r="E60" s="36">
        <f t="shared" ref="E60:E61" si="46">(F60/$F$8)*100</f>
        <v>8.4463922150507855</v>
      </c>
      <c r="F60" s="36">
        <v>3125.1043519999998</v>
      </c>
      <c r="G60" s="35">
        <f t="shared" ref="G60:G61" si="47">(H60/$H$8)*100</f>
        <v>8.0744370213128178</v>
      </c>
      <c r="H60" s="35">
        <v>3001.0815210000001</v>
      </c>
      <c r="I60" s="37">
        <f t="shared" ref="I60:I61" si="48">(J60/$J$8)*100</f>
        <v>8.6029376050681936</v>
      </c>
      <c r="J60" s="35">
        <v>2594.3474489999999</v>
      </c>
      <c r="K60" s="27" t="s">
        <v>57</v>
      </c>
      <c r="L60" s="18">
        <v>7098</v>
      </c>
      <c r="M60" s="19"/>
    </row>
    <row r="61" spans="1:13" ht="30" customHeight="1" thickBot="1">
      <c r="A61" s="28">
        <f t="shared" si="44"/>
        <v>2.4638189723272377</v>
      </c>
      <c r="B61" s="28">
        <v>988.19521899999995</v>
      </c>
      <c r="C61" s="28">
        <f t="shared" si="45"/>
        <v>2.3605874244435627</v>
      </c>
      <c r="D61" s="28">
        <v>970.06940999999995</v>
      </c>
      <c r="E61" s="29">
        <f t="shared" si="46"/>
        <v>2.5593552358952558</v>
      </c>
      <c r="F61" s="29">
        <v>946.94302400000004</v>
      </c>
      <c r="G61" s="28">
        <f t="shared" si="47"/>
        <v>2.0535704961731112</v>
      </c>
      <c r="H61" s="28">
        <v>763.26466500000004</v>
      </c>
      <c r="I61" s="30">
        <f t="shared" si="48"/>
        <v>2.30272649697564</v>
      </c>
      <c r="J61" s="28">
        <v>694.42240400000003</v>
      </c>
      <c r="K61" s="31" t="s">
        <v>58</v>
      </c>
      <c r="L61" s="18">
        <v>7094</v>
      </c>
      <c r="M61" s="19"/>
    </row>
    <row r="62" spans="1:13" ht="30" customHeight="1" thickBot="1">
      <c r="A62" s="22">
        <f t="shared" ref="A62:J62" si="49">SUM(A63:A67)</f>
        <v>8.0302452197167771</v>
      </c>
      <c r="B62" s="22">
        <f t="shared" si="49"/>
        <v>3220.7926080000002</v>
      </c>
      <c r="C62" s="22">
        <f t="shared" si="49"/>
        <v>7.6306487277730861</v>
      </c>
      <c r="D62" s="22">
        <f t="shared" si="49"/>
        <v>3135.7698650000002</v>
      </c>
      <c r="E62" s="15">
        <f t="shared" si="49"/>
        <v>8.2713446842954887</v>
      </c>
      <c r="F62" s="15">
        <f t="shared" si="49"/>
        <v>3060.338025</v>
      </c>
      <c r="G62" s="22">
        <f t="shared" si="49"/>
        <v>9.5816834129900599</v>
      </c>
      <c r="H62" s="22">
        <f t="shared" si="49"/>
        <v>3561.2901499999998</v>
      </c>
      <c r="I62" s="23">
        <f t="shared" si="49"/>
        <v>11.241400774730216</v>
      </c>
      <c r="J62" s="22">
        <f t="shared" si="49"/>
        <v>3390.0163830000001</v>
      </c>
      <c r="K62" s="24" t="s">
        <v>59</v>
      </c>
      <c r="L62" s="18">
        <v>710</v>
      </c>
      <c r="M62" s="25"/>
    </row>
    <row r="63" spans="1:13" ht="30" customHeight="1">
      <c r="A63" s="35">
        <f t="shared" ref="A63:A67" si="50">(B63/$B$8)*100</f>
        <v>3.1766357843934294</v>
      </c>
      <c r="B63" s="35">
        <v>1274.0937260000001</v>
      </c>
      <c r="C63" s="35">
        <f t="shared" ref="C63:C67" si="51">(D63/$D$8)*100</f>
        <v>3.0136601267274012</v>
      </c>
      <c r="D63" s="35">
        <v>1238.445766</v>
      </c>
      <c r="E63" s="36">
        <f t="shared" ref="E63:E67" si="52">(F63/$F$8)*100</f>
        <v>3.2599067172942635</v>
      </c>
      <c r="F63" s="36">
        <v>1206.142032</v>
      </c>
      <c r="G63" s="35">
        <f t="shared" ref="G63:G67" si="53">(H63/$H$8)*100</f>
        <v>4.6663831079439282</v>
      </c>
      <c r="H63" s="35">
        <v>1734.386692</v>
      </c>
      <c r="I63" s="37">
        <f t="shared" ref="I63:I67" si="54">(J63/$J$8)*100</f>
        <v>5.1456946420298291</v>
      </c>
      <c r="J63" s="35">
        <v>1551.7629420000001</v>
      </c>
      <c r="K63" s="27" t="s">
        <v>60</v>
      </c>
      <c r="L63" s="18">
        <v>7101</v>
      </c>
      <c r="M63" s="19"/>
    </row>
    <row r="64" spans="1:13" ht="30" customHeight="1">
      <c r="A64" s="38">
        <f t="shared" si="50"/>
        <v>3.7146423286006418</v>
      </c>
      <c r="B64" s="38">
        <v>1489.8788549999999</v>
      </c>
      <c r="C64" s="38">
        <f t="shared" si="51"/>
        <v>3.5198615124018318</v>
      </c>
      <c r="D64" s="38">
        <v>1446.4662249999999</v>
      </c>
      <c r="E64" s="39">
        <f t="shared" si="52"/>
        <v>3.7956329342733666</v>
      </c>
      <c r="F64" s="39">
        <v>1404.3568780000001</v>
      </c>
      <c r="G64" s="38">
        <f t="shared" si="53"/>
        <v>3.7906883668233839</v>
      </c>
      <c r="H64" s="38">
        <v>1408.9112070000001</v>
      </c>
      <c r="I64" s="40">
        <f t="shared" si="54"/>
        <v>4.419484988904081</v>
      </c>
      <c r="J64" s="38">
        <v>1332.7633109999999</v>
      </c>
      <c r="K64" s="41" t="s">
        <v>61</v>
      </c>
      <c r="L64" s="18">
        <v>7102</v>
      </c>
      <c r="M64" s="19"/>
    </row>
    <row r="65" spans="1:13" ht="30" customHeight="1">
      <c r="A65" s="38">
        <f t="shared" si="50"/>
        <v>0.72548383741068723</v>
      </c>
      <c r="B65" s="38">
        <v>290.97903200000002</v>
      </c>
      <c r="C65" s="38">
        <f t="shared" si="51"/>
        <v>0.6984449542320682</v>
      </c>
      <c r="D65" s="38">
        <v>287.02181400000001</v>
      </c>
      <c r="E65" s="39">
        <f t="shared" si="52"/>
        <v>0.77185244079023041</v>
      </c>
      <c r="F65" s="39">
        <v>285.57985000000002</v>
      </c>
      <c r="G65" s="38">
        <f t="shared" si="53"/>
        <v>0.65155493969379863</v>
      </c>
      <c r="H65" s="38">
        <v>242.16790399999999</v>
      </c>
      <c r="I65" s="40">
        <f t="shared" si="54"/>
        <v>0.55976599661734117</v>
      </c>
      <c r="J65" s="38">
        <v>168.80600000000001</v>
      </c>
      <c r="K65" s="41" t="s">
        <v>62</v>
      </c>
      <c r="L65" s="18">
        <v>7104</v>
      </c>
      <c r="M65" s="19"/>
    </row>
    <row r="66" spans="1:13" ht="30" customHeight="1">
      <c r="A66" s="38">
        <f t="shared" si="50"/>
        <v>0.31084601823890451</v>
      </c>
      <c r="B66" s="38">
        <v>124.674967</v>
      </c>
      <c r="C66" s="38">
        <f t="shared" si="51"/>
        <v>0.2996235307933513</v>
      </c>
      <c r="D66" s="38">
        <v>123.128514</v>
      </c>
      <c r="E66" s="39">
        <f t="shared" si="52"/>
        <v>0.3351331327441176</v>
      </c>
      <c r="F66" s="39">
        <v>123.996848</v>
      </c>
      <c r="G66" s="38">
        <f t="shared" si="53"/>
        <v>0</v>
      </c>
      <c r="H66" s="38">
        <v>0</v>
      </c>
      <c r="I66" s="40">
        <f t="shared" si="54"/>
        <v>0</v>
      </c>
      <c r="J66" s="38">
        <v>0</v>
      </c>
      <c r="K66" s="41" t="s">
        <v>63</v>
      </c>
      <c r="L66" s="18">
        <v>7107</v>
      </c>
      <c r="M66" s="19"/>
    </row>
    <row r="67" spans="1:13" ht="30" customHeight="1">
      <c r="A67" s="38">
        <f t="shared" si="50"/>
        <v>0.10263725107311442</v>
      </c>
      <c r="B67" s="38">
        <v>41.166027999999997</v>
      </c>
      <c r="C67" s="38">
        <f t="shared" si="51"/>
        <v>9.9058603618433716E-2</v>
      </c>
      <c r="D67" s="38">
        <v>40.707546000000001</v>
      </c>
      <c r="E67" s="39">
        <f t="shared" si="52"/>
        <v>0.10881945919351124</v>
      </c>
      <c r="F67" s="39">
        <v>40.262416999999999</v>
      </c>
      <c r="G67" s="38">
        <f t="shared" si="53"/>
        <v>0.47305699852894839</v>
      </c>
      <c r="H67" s="38">
        <v>175.82434699999999</v>
      </c>
      <c r="I67" s="40">
        <f t="shared" si="54"/>
        <v>1.1164551471789652</v>
      </c>
      <c r="J67" s="38">
        <v>336.68412999999998</v>
      </c>
      <c r="K67" s="41" t="s">
        <v>64</v>
      </c>
      <c r="L67" s="18">
        <v>7109</v>
      </c>
      <c r="M67" s="19"/>
    </row>
  </sheetData>
  <mergeCells count="20">
    <mergeCell ref="N11:N12"/>
    <mergeCell ref="G11:G12"/>
    <mergeCell ref="H11:H12"/>
    <mergeCell ref="I11:I12"/>
    <mergeCell ref="J11:J12"/>
    <mergeCell ref="L11:L12"/>
    <mergeCell ref="M11:M12"/>
    <mergeCell ref="I4:J4"/>
    <mergeCell ref="G5:H5"/>
    <mergeCell ref="I5:J5"/>
    <mergeCell ref="F11:F12"/>
    <mergeCell ref="A4:B4"/>
    <mergeCell ref="C4:D4"/>
    <mergeCell ref="E4:F4"/>
    <mergeCell ref="G4:H4"/>
    <mergeCell ref="A11:A12"/>
    <mergeCell ref="B11:B12"/>
    <mergeCell ref="C11:C12"/>
    <mergeCell ref="D11:D12"/>
    <mergeCell ref="E11:E12"/>
  </mergeCells>
  <conditionalFormatting sqref="N4:R4">
    <cfRule type="containsText" dxfId="2" priority="2" operator="containsText" text="TRUE">
      <formula>NOT(ISERROR(SEARCH("TRUE",N4)))</formula>
    </cfRule>
    <cfRule type="containsText" dxfId="1" priority="3" operator="containsText" text="FALSE">
      <formula>NOT(ISERROR(SEARCH("FALSE",N4)))</formula>
    </cfRule>
  </conditionalFormatting>
  <conditionalFormatting sqref="L1:L1048576">
    <cfRule type="duplicateValues" dxfId="0" priority="1"/>
  </conditionalFormatting>
  <printOptions horizontalCentered="1"/>
  <pageMargins left="0.82677165354330717" right="0.82677165354330717" top="0.9055118110236221" bottom="0.9055118110236221" header="0.31496062992125984" footer="0.31496062992125984"/>
  <pageSetup paperSize="9" scale="56" fitToHeight="0" orientation="portrait" r:id="rId1"/>
  <rowBreaks count="1" manualBreakCount="1">
    <brk id="41" max="10" man="1"/>
  </rowBreaks>
  <customProperties>
    <customPr name="_pios_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738D555A62F6499DC99B39A17545CE" ma:contentTypeVersion="16" ma:contentTypeDescription="Crear nuevo documento." ma:contentTypeScope="" ma:versionID="a1eb454c7f2f2c68a1921e999117e0db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367e76f0fd9ad7d218bf4db491fa648f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918CC70C-9E90-461E-9852-EB4DFCC06A52}"/>
</file>

<file path=customXml/itemProps2.xml><?xml version="1.0" encoding="utf-8"?>
<ds:datastoreItem xmlns:ds="http://schemas.openxmlformats.org/officeDocument/2006/customXml" ds:itemID="{7637ED1C-6D17-4157-965E-9578C5A5959E}"/>
</file>

<file path=customXml/itemProps3.xml><?xml version="1.0" encoding="utf-8"?>
<ds:datastoreItem xmlns:ds="http://schemas.openxmlformats.org/officeDocument/2006/customXml" ds:itemID="{17CF7CDD-A492-4F36-AF12-47506D6D1DA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</vt:lpstr>
      <vt:lpstr>Report!Print_Area</vt:lpstr>
      <vt:lpstr>Report!Print_Titles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Microsoft Office User</cp:lastModifiedBy>
  <dcterms:created xsi:type="dcterms:W3CDTF">2021-11-28T06:54:32Z</dcterms:created>
  <dcterms:modified xsi:type="dcterms:W3CDTF">2022-08-14T00:47:24Z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