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customProperty4.bin" ContentType="application/vnd.openxmlformats-officedocument.spreadsheetml.customProperty"/>
  <Override PartName="/xl/customProperty2.bin" ContentType="application/vnd.openxmlformats-officedocument.spreadsheetml.customProperty"/>
  <Override PartName="/docProps/custom.xml" ContentType="application/vnd.openxmlformats-officedocument.custom-properties+xml"/>
  <Override PartName="/xl/customProperty1.bin" ContentType="application/vnd.openxmlformats-officedocument.spreadsheetml.customProperty"/>
  <Override PartName="/docProps/app.xml" ContentType="application/vnd.openxmlformats-officedocument.extended-properties+xml"/>
  <Override PartName="/docProps/core.xml" ContentType="application/vnd.openxmlformats-package.core-properties+xml"/>
  <Override PartName="/xl/customProperty3.bin" ContentType="application/vnd.openxmlformats-officedocument.spreadsheetml.customProperty"/>
  <Override PartName="/xl/calcChain.xml" ContentType="application/vnd.openxmlformats-officedocument.spreadsheetml.calcChain+xml"/>
  <Override PartName="/xl/customProperty5.bin" ContentType="application/vnd.openxmlformats-officedocument.spreadsheetml.customPropert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oftstorage\Data\Government Annual Budget 2014\Government Annual Budget 2022\2022 Approved Budget Tables\"/>
    </mc:Choice>
  </mc:AlternateContent>
  <bookViews>
    <workbookView xWindow="0" yWindow="0" windowWidth="15360" windowHeight="7755"/>
  </bookViews>
  <sheets>
    <sheet name="Budget" sheetId="3" r:id="rId1"/>
    <sheet name="Program" sheetId="4" state="hidden" r:id="rId2"/>
  </sheets>
  <definedNames>
    <definedName name="_xlnm._FilterDatabase" localSheetId="0" hidden="1">Budget!$A$8:$F$135</definedName>
    <definedName name="_xlnm._FilterDatabase" localSheetId="1" hidden="1">Program!$A$1:$Q$247</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_xlnm.Print_Area" localSheetId="0">Budget!$A$1:$E$135</definedName>
    <definedName name="_xlnm.Print_Titles" localSheetId="0">Budget!$5:$7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7" i="3" l="1"/>
  <c r="B127" i="3"/>
  <c r="C127" i="3"/>
  <c r="B116" i="3" l="1"/>
  <c r="A116" i="3"/>
  <c r="B106" i="3"/>
  <c r="A106" i="3"/>
  <c r="B103" i="3"/>
  <c r="A103" i="3"/>
  <c r="B101" i="3"/>
  <c r="A101" i="3"/>
  <c r="B93" i="3"/>
  <c r="A93" i="3"/>
  <c r="B91" i="3"/>
  <c r="A91" i="3"/>
  <c r="B86" i="3"/>
  <c r="A86" i="3"/>
  <c r="B84" i="3"/>
  <c r="A84" i="3"/>
  <c r="B79" i="3"/>
  <c r="A79" i="3"/>
  <c r="B77" i="3"/>
  <c r="A77" i="3"/>
  <c r="B75" i="3"/>
  <c r="A75" i="3"/>
  <c r="B72" i="3"/>
  <c r="A72" i="3"/>
  <c r="B70" i="3"/>
  <c r="A70" i="3"/>
  <c r="B66" i="3"/>
  <c r="A66" i="3"/>
  <c r="B64" i="3"/>
  <c r="A64" i="3"/>
  <c r="B61" i="3"/>
  <c r="A61" i="3"/>
  <c r="B59" i="3"/>
  <c r="A59" i="3"/>
  <c r="B55" i="3"/>
  <c r="A55" i="3"/>
  <c r="A51" i="3"/>
  <c r="B51" i="3"/>
  <c r="B48" i="3"/>
  <c r="A48" i="3"/>
  <c r="B43" i="3"/>
  <c r="A43" i="3"/>
  <c r="B41" i="3"/>
  <c r="A41" i="3"/>
  <c r="B38" i="3"/>
  <c r="A38" i="3"/>
  <c r="B35" i="3"/>
  <c r="A35" i="3"/>
  <c r="B33" i="3"/>
  <c r="A33" i="3"/>
  <c r="B31" i="3"/>
  <c r="A31" i="3"/>
  <c r="B29" i="3"/>
  <c r="A29" i="3"/>
  <c r="B27" i="3"/>
  <c r="A27" i="3"/>
  <c r="B25" i="3"/>
  <c r="A25" i="3"/>
  <c r="B21" i="3"/>
  <c r="A21" i="3"/>
  <c r="B19" i="3"/>
  <c r="A19" i="3"/>
  <c r="B17" i="3"/>
  <c r="A17" i="3"/>
  <c r="B15" i="3"/>
  <c r="A15" i="3"/>
  <c r="B12" i="3"/>
  <c r="A12" i="3"/>
  <c r="B10" i="3"/>
  <c r="A10" i="3"/>
  <c r="C77" i="3" l="1"/>
  <c r="C17" i="3"/>
  <c r="C72" i="3"/>
  <c r="C70" i="3"/>
  <c r="C21" i="3"/>
  <c r="C106" i="3"/>
  <c r="C116" i="3"/>
  <c r="A121" i="3"/>
  <c r="B121" i="3"/>
  <c r="C121" i="3"/>
  <c r="C93" i="3"/>
  <c r="C66" i="3"/>
  <c r="C43" i="3"/>
  <c r="C79" i="3" l="1"/>
  <c r="C31" i="3" l="1"/>
  <c r="B129" i="3" l="1"/>
  <c r="A129" i="3"/>
  <c r="B53" i="3"/>
  <c r="B8" i="3" s="1"/>
  <c r="A53" i="3"/>
  <c r="A8" i="3" s="1"/>
  <c r="B132" i="3"/>
  <c r="A132" i="3"/>
  <c r="C10" i="3"/>
  <c r="C51" i="3"/>
  <c r="C84" i="3"/>
  <c r="C75" i="3"/>
  <c r="C27" i="3"/>
  <c r="C129" i="3"/>
  <c r="C91" i="3"/>
  <c r="C29" i="3"/>
  <c r="C12" i="3"/>
  <c r="C53" i="3"/>
  <c r="C15" i="3"/>
  <c r="C64" i="3"/>
  <c r="C86" i="3"/>
  <c r="C132" i="3"/>
  <c r="C61" i="3"/>
  <c r="C59" i="3"/>
  <c r="C55" i="3"/>
  <c r="C25" i="3"/>
  <c r="C38" i="3"/>
  <c r="C41" i="3"/>
  <c r="C103" i="3"/>
  <c r="C35" i="3"/>
  <c r="C8" i="3" l="1"/>
  <c r="C33" i="3"/>
  <c r="C101" i="3"/>
  <c r="C19" i="3"/>
  <c r="C48" i="3"/>
  <c r="H245" i="4" l="1"/>
  <c r="H246" i="4" s="1"/>
  <c r="H247" i="4" s="1"/>
  <c r="M244" i="4"/>
  <c r="L244" i="4"/>
  <c r="K244" i="4"/>
  <c r="H243" i="4"/>
  <c r="M242" i="4"/>
  <c r="L242" i="4"/>
  <c r="K242" i="4"/>
  <c r="H241" i="4"/>
  <c r="M240" i="4"/>
  <c r="L240" i="4"/>
  <c r="K240" i="4"/>
  <c r="H239" i="4"/>
  <c r="M238" i="4"/>
  <c r="L238" i="4"/>
  <c r="K238" i="4"/>
  <c r="H237" i="4"/>
  <c r="C237" i="4"/>
  <c r="A237" i="4"/>
  <c r="M236" i="4"/>
  <c r="L236" i="4"/>
  <c r="K236" i="4"/>
  <c r="H235" i="4"/>
  <c r="C235" i="4"/>
  <c r="A235" i="4"/>
  <c r="M234" i="4"/>
  <c r="L234" i="4"/>
  <c r="K234" i="4"/>
  <c r="H233" i="4"/>
  <c r="C233" i="4"/>
  <c r="A233" i="4"/>
  <c r="M232" i="4"/>
  <c r="L232" i="4"/>
  <c r="K232" i="4"/>
  <c r="H231" i="4"/>
  <c r="C231" i="4"/>
  <c r="A231" i="4"/>
  <c r="M230" i="4"/>
  <c r="L230" i="4"/>
  <c r="K230" i="4"/>
  <c r="H229" i="4"/>
  <c r="C229" i="4"/>
  <c r="A229" i="4"/>
  <c r="M228" i="4"/>
  <c r="L228" i="4"/>
  <c r="K228" i="4"/>
  <c r="H227" i="4"/>
  <c r="C227" i="4"/>
  <c r="A227" i="4"/>
  <c r="M226" i="4"/>
  <c r="L226" i="4"/>
  <c r="K226" i="4"/>
  <c r="H225" i="4"/>
  <c r="C225" i="4"/>
  <c r="A225" i="4"/>
  <c r="M224" i="4"/>
  <c r="L224" i="4"/>
  <c r="K224" i="4"/>
  <c r="H223" i="4"/>
  <c r="C223" i="4"/>
  <c r="A223" i="4"/>
  <c r="M222" i="4"/>
  <c r="L222" i="4"/>
  <c r="K222" i="4"/>
  <c r="H221" i="4"/>
  <c r="C221" i="4"/>
  <c r="A221" i="4"/>
  <c r="M220" i="4"/>
  <c r="L220" i="4"/>
  <c r="K220" i="4"/>
  <c r="H219" i="4"/>
  <c r="C219" i="4"/>
  <c r="A219" i="4"/>
  <c r="M218" i="4"/>
  <c r="L218" i="4"/>
  <c r="K218" i="4"/>
  <c r="H217" i="4"/>
  <c r="C217" i="4"/>
  <c r="A217" i="4"/>
  <c r="M216" i="4"/>
  <c r="L216" i="4"/>
  <c r="K216" i="4"/>
  <c r="H215" i="4"/>
  <c r="C215" i="4"/>
  <c r="A215" i="4"/>
  <c r="M214" i="4"/>
  <c r="L214" i="4"/>
  <c r="K214" i="4"/>
  <c r="H213" i="4"/>
  <c r="C213" i="4"/>
  <c r="A213" i="4"/>
  <c r="M212" i="4"/>
  <c r="L212" i="4"/>
  <c r="K212" i="4"/>
  <c r="H211" i="4"/>
  <c r="C211" i="4"/>
  <c r="A211" i="4"/>
  <c r="M210" i="4"/>
  <c r="L210" i="4"/>
  <c r="K210" i="4"/>
  <c r="H209" i="4"/>
  <c r="C209" i="4"/>
  <c r="A209" i="4"/>
  <c r="M208" i="4"/>
  <c r="L208" i="4"/>
  <c r="K208" i="4"/>
  <c r="H207" i="4"/>
  <c r="C207" i="4"/>
  <c r="A207" i="4"/>
  <c r="M206" i="4"/>
  <c r="L206" i="4"/>
  <c r="K206" i="4"/>
  <c r="H205" i="4"/>
  <c r="C205" i="4"/>
  <c r="A205" i="4"/>
  <c r="M204" i="4"/>
  <c r="L204" i="4"/>
  <c r="K204" i="4"/>
  <c r="H203" i="4"/>
  <c r="C203" i="4"/>
  <c r="A203" i="4"/>
  <c r="M202" i="4"/>
  <c r="L202" i="4"/>
  <c r="K202" i="4"/>
  <c r="H181" i="4"/>
  <c r="H182" i="4" s="1"/>
  <c r="H183" i="4" s="1"/>
  <c r="H184" i="4" s="1"/>
  <c r="H185" i="4" s="1"/>
  <c r="H186" i="4" s="1"/>
  <c r="H187" i="4" s="1"/>
  <c r="H188" i="4" s="1"/>
  <c r="H189" i="4" s="1"/>
  <c r="H190" i="4" s="1"/>
  <c r="H191" i="4" s="1"/>
  <c r="H192" i="4" s="1"/>
  <c r="H193" i="4" s="1"/>
  <c r="H194" i="4" s="1"/>
  <c r="H195" i="4" s="1"/>
  <c r="H196" i="4" s="1"/>
  <c r="H197" i="4" s="1"/>
  <c r="H198" i="4" s="1"/>
  <c r="H199" i="4" s="1"/>
  <c r="H200" i="4" s="1"/>
  <c r="H201" i="4" s="1"/>
  <c r="E181" i="4"/>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C181" i="4"/>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A181" i="4"/>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M180" i="4"/>
  <c r="L180" i="4"/>
  <c r="K180" i="4"/>
  <c r="H179" i="4"/>
  <c r="E179" i="4"/>
  <c r="C179" i="4"/>
  <c r="A179" i="4"/>
  <c r="M178" i="4"/>
  <c r="L178" i="4"/>
  <c r="K178" i="4"/>
  <c r="H177" i="4"/>
  <c r="E177" i="4"/>
  <c r="C177" i="4"/>
  <c r="A177" i="4"/>
  <c r="M176" i="4"/>
  <c r="L176" i="4"/>
  <c r="K176" i="4"/>
  <c r="H175" i="4"/>
  <c r="E175" i="4"/>
  <c r="C175" i="4"/>
  <c r="A175" i="4"/>
  <c r="M174" i="4"/>
  <c r="L174" i="4"/>
  <c r="K174" i="4"/>
  <c r="H170" i="4"/>
  <c r="H171" i="4" s="1"/>
  <c r="H172" i="4" s="1"/>
  <c r="H173" i="4" s="1"/>
  <c r="E170" i="4"/>
  <c r="E171" i="4" s="1"/>
  <c r="E172" i="4" s="1"/>
  <c r="E173" i="4" s="1"/>
  <c r="C170" i="4"/>
  <c r="C171" i="4" s="1"/>
  <c r="C172" i="4" s="1"/>
  <c r="C173" i="4" s="1"/>
  <c r="A170" i="4"/>
  <c r="A171" i="4" s="1"/>
  <c r="A172" i="4" s="1"/>
  <c r="A173" i="4" s="1"/>
  <c r="M169" i="4"/>
  <c r="L169" i="4"/>
  <c r="K169" i="4"/>
  <c r="H168" i="4"/>
  <c r="E168" i="4"/>
  <c r="C168" i="4"/>
  <c r="A168" i="4"/>
  <c r="M167" i="4"/>
  <c r="L167" i="4"/>
  <c r="K167" i="4"/>
  <c r="H166" i="4"/>
  <c r="E166" i="4"/>
  <c r="C166" i="4"/>
  <c r="A166" i="4"/>
  <c r="M165" i="4"/>
  <c r="L165" i="4"/>
  <c r="K165" i="4"/>
  <c r="H164" i="4"/>
  <c r="E164" i="4"/>
  <c r="C164" i="4"/>
  <c r="A164" i="4"/>
  <c r="M163" i="4"/>
  <c r="L163" i="4"/>
  <c r="K163" i="4"/>
  <c r="H162" i="4"/>
  <c r="E162" i="4"/>
  <c r="C162" i="4"/>
  <c r="A162" i="4"/>
  <c r="M161" i="4"/>
  <c r="L161" i="4"/>
  <c r="K161" i="4"/>
  <c r="H160" i="4"/>
  <c r="E160" i="4"/>
  <c r="C160" i="4"/>
  <c r="A160" i="4"/>
  <c r="M159" i="4"/>
  <c r="L159" i="4"/>
  <c r="K159" i="4"/>
  <c r="H148" i="4"/>
  <c r="H149" i="4" s="1"/>
  <c r="H150" i="4" s="1"/>
  <c r="H151" i="4" s="1"/>
  <c r="H152" i="4" s="1"/>
  <c r="H153" i="4" s="1"/>
  <c r="H154" i="4" s="1"/>
  <c r="H155" i="4" s="1"/>
  <c r="H156" i="4" s="1"/>
  <c r="H157" i="4" s="1"/>
  <c r="H158" i="4" s="1"/>
  <c r="E148" i="4"/>
  <c r="E149" i="4" s="1"/>
  <c r="E150" i="4" s="1"/>
  <c r="E151" i="4" s="1"/>
  <c r="E152" i="4" s="1"/>
  <c r="E153" i="4" s="1"/>
  <c r="E154" i="4" s="1"/>
  <c r="E155" i="4" s="1"/>
  <c r="E156" i="4" s="1"/>
  <c r="E157" i="4" s="1"/>
  <c r="E158" i="4" s="1"/>
  <c r="C148" i="4"/>
  <c r="C149" i="4" s="1"/>
  <c r="C150" i="4" s="1"/>
  <c r="C151" i="4" s="1"/>
  <c r="C152" i="4" s="1"/>
  <c r="C153" i="4" s="1"/>
  <c r="C154" i="4" s="1"/>
  <c r="C155" i="4" s="1"/>
  <c r="C156" i="4" s="1"/>
  <c r="C157" i="4" s="1"/>
  <c r="C158" i="4" s="1"/>
  <c r="A148" i="4"/>
  <c r="A149" i="4" s="1"/>
  <c r="A150" i="4" s="1"/>
  <c r="A151" i="4" s="1"/>
  <c r="A152" i="4" s="1"/>
  <c r="A153" i="4" s="1"/>
  <c r="A154" i="4" s="1"/>
  <c r="A155" i="4" s="1"/>
  <c r="A156" i="4" s="1"/>
  <c r="A157" i="4" s="1"/>
  <c r="A158" i="4" s="1"/>
  <c r="M147" i="4"/>
  <c r="L147" i="4"/>
  <c r="K147" i="4"/>
  <c r="H143" i="4"/>
  <c r="H144" i="4" s="1"/>
  <c r="H145" i="4" s="1"/>
  <c r="H146" i="4" s="1"/>
  <c r="E143" i="4"/>
  <c r="E144" i="4" s="1"/>
  <c r="E145" i="4" s="1"/>
  <c r="E146" i="4" s="1"/>
  <c r="C143" i="4"/>
  <c r="C144" i="4" s="1"/>
  <c r="C145" i="4" s="1"/>
  <c r="C146" i="4" s="1"/>
  <c r="A143" i="4"/>
  <c r="A144" i="4" s="1"/>
  <c r="A145" i="4" s="1"/>
  <c r="A146" i="4" s="1"/>
  <c r="M142" i="4"/>
  <c r="L142" i="4"/>
  <c r="K142" i="4"/>
  <c r="H140" i="4"/>
  <c r="H141" i="4" s="1"/>
  <c r="E140" i="4"/>
  <c r="E141" i="4" s="1"/>
  <c r="C140" i="4"/>
  <c r="C141" i="4" s="1"/>
  <c r="A140" i="4"/>
  <c r="A141" i="4" s="1"/>
  <c r="M139" i="4"/>
  <c r="L139" i="4"/>
  <c r="K139" i="4"/>
  <c r="H138" i="4"/>
  <c r="E138" i="4"/>
  <c r="C138" i="4"/>
  <c r="A138" i="4"/>
  <c r="M137" i="4"/>
  <c r="L137" i="4"/>
  <c r="K137" i="4"/>
  <c r="H136" i="4"/>
  <c r="E136" i="4"/>
  <c r="C136" i="4"/>
  <c r="A136" i="4"/>
  <c r="M135" i="4"/>
  <c r="L135" i="4"/>
  <c r="K135" i="4"/>
  <c r="H133" i="4"/>
  <c r="H134" i="4" s="1"/>
  <c r="E133" i="4"/>
  <c r="E134" i="4" s="1"/>
  <c r="C133" i="4"/>
  <c r="C134" i="4" s="1"/>
  <c r="A133" i="4"/>
  <c r="A134" i="4" s="1"/>
  <c r="M132" i="4"/>
  <c r="L132" i="4"/>
  <c r="K132" i="4"/>
  <c r="H131" i="4"/>
  <c r="E131" i="4"/>
  <c r="C131" i="4"/>
  <c r="A131" i="4"/>
  <c r="M130" i="4"/>
  <c r="L130" i="4"/>
  <c r="K130" i="4"/>
  <c r="H129" i="4"/>
  <c r="E129" i="4"/>
  <c r="C129" i="4"/>
  <c r="A129" i="4"/>
  <c r="M128" i="4"/>
  <c r="L128" i="4"/>
  <c r="K128" i="4"/>
  <c r="H127" i="4"/>
  <c r="E127" i="4"/>
  <c r="C127" i="4"/>
  <c r="A127" i="4"/>
  <c r="M126" i="4"/>
  <c r="L126" i="4"/>
  <c r="K126" i="4"/>
  <c r="H123" i="4"/>
  <c r="H124" i="4" s="1"/>
  <c r="H125" i="4" s="1"/>
  <c r="E123" i="4"/>
  <c r="E124" i="4" s="1"/>
  <c r="E125" i="4" s="1"/>
  <c r="C123" i="4"/>
  <c r="C124" i="4" s="1"/>
  <c r="C125" i="4" s="1"/>
  <c r="A123" i="4"/>
  <c r="A124" i="4" s="1"/>
  <c r="A125" i="4" s="1"/>
  <c r="M122" i="4"/>
  <c r="L122" i="4"/>
  <c r="K122" i="4"/>
  <c r="K121" i="4"/>
  <c r="K120" i="4" s="1"/>
  <c r="H121" i="4"/>
  <c r="E121" i="4"/>
  <c r="C121" i="4"/>
  <c r="A121" i="4"/>
  <c r="M120" i="4"/>
  <c r="L120" i="4"/>
  <c r="H115" i="4"/>
  <c r="H116" i="4" s="1"/>
  <c r="H117" i="4" s="1"/>
  <c r="H118" i="4" s="1"/>
  <c r="H119" i="4" s="1"/>
  <c r="E115" i="4"/>
  <c r="E116" i="4" s="1"/>
  <c r="E117" i="4" s="1"/>
  <c r="E118" i="4" s="1"/>
  <c r="E119" i="4" s="1"/>
  <c r="C115" i="4"/>
  <c r="C116" i="4" s="1"/>
  <c r="C117" i="4" s="1"/>
  <c r="C118" i="4" s="1"/>
  <c r="C119" i="4" s="1"/>
  <c r="A115" i="4"/>
  <c r="A116" i="4" s="1"/>
  <c r="A117" i="4" s="1"/>
  <c r="A118" i="4" s="1"/>
  <c r="A119" i="4" s="1"/>
  <c r="M114" i="4"/>
  <c r="L114" i="4"/>
  <c r="K114" i="4"/>
  <c r="H113" i="4"/>
  <c r="E113" i="4"/>
  <c r="C113" i="4"/>
  <c r="A113" i="4"/>
  <c r="M112" i="4"/>
  <c r="L112" i="4"/>
  <c r="K112" i="4"/>
  <c r="H111" i="4"/>
  <c r="E111" i="4"/>
  <c r="C111" i="4"/>
  <c r="A111" i="4"/>
  <c r="M110" i="4"/>
  <c r="L110" i="4"/>
  <c r="K110" i="4"/>
  <c r="H106" i="4"/>
  <c r="H107" i="4" s="1"/>
  <c r="H108" i="4" s="1"/>
  <c r="H109" i="4" s="1"/>
  <c r="E106" i="4"/>
  <c r="E107" i="4" s="1"/>
  <c r="E108" i="4" s="1"/>
  <c r="E109" i="4" s="1"/>
  <c r="C106" i="4"/>
  <c r="C107" i="4" s="1"/>
  <c r="C108" i="4" s="1"/>
  <c r="C109" i="4" s="1"/>
  <c r="A106" i="4"/>
  <c r="A107" i="4" s="1"/>
  <c r="A108" i="4" s="1"/>
  <c r="A109" i="4" s="1"/>
  <c r="M105" i="4"/>
  <c r="L105" i="4"/>
  <c r="K105" i="4"/>
  <c r="H104" i="4"/>
  <c r="E104" i="4"/>
  <c r="C104" i="4"/>
  <c r="A104" i="4"/>
  <c r="M103" i="4"/>
  <c r="L103" i="4"/>
  <c r="K103" i="4"/>
  <c r="H100" i="4"/>
  <c r="H101" i="4" s="1"/>
  <c r="H102" i="4" s="1"/>
  <c r="E100" i="4"/>
  <c r="E101" i="4" s="1"/>
  <c r="E102" i="4" s="1"/>
  <c r="C100" i="4"/>
  <c r="C101" i="4" s="1"/>
  <c r="C102" i="4" s="1"/>
  <c r="A100" i="4"/>
  <c r="A101" i="4" s="1"/>
  <c r="A102" i="4" s="1"/>
  <c r="M99" i="4"/>
  <c r="L99" i="4"/>
  <c r="K99" i="4"/>
  <c r="H98" i="4"/>
  <c r="E98" i="4"/>
  <c r="C98" i="4"/>
  <c r="A98" i="4"/>
  <c r="M97" i="4"/>
  <c r="L97" i="4"/>
  <c r="K97" i="4"/>
  <c r="H94" i="4"/>
  <c r="H95" i="4" s="1"/>
  <c r="H96" i="4" s="1"/>
  <c r="E94" i="4"/>
  <c r="E95" i="4" s="1"/>
  <c r="E96" i="4" s="1"/>
  <c r="C94" i="4"/>
  <c r="C95" i="4" s="1"/>
  <c r="C96" i="4" s="1"/>
  <c r="A94" i="4"/>
  <c r="A95" i="4" s="1"/>
  <c r="A96" i="4" s="1"/>
  <c r="M93" i="4"/>
  <c r="L93" i="4"/>
  <c r="K93" i="4"/>
  <c r="H92" i="4"/>
  <c r="E92" i="4"/>
  <c r="C92" i="4"/>
  <c r="A92" i="4"/>
  <c r="M91" i="4"/>
  <c r="L91" i="4"/>
  <c r="K91" i="4"/>
  <c r="H90" i="4"/>
  <c r="E90" i="4"/>
  <c r="C90" i="4"/>
  <c r="A90" i="4"/>
  <c r="M89" i="4"/>
  <c r="L89" i="4"/>
  <c r="K89" i="4"/>
  <c r="H85" i="4"/>
  <c r="H86" i="4" s="1"/>
  <c r="H87" i="4" s="1"/>
  <c r="H88" i="4" s="1"/>
  <c r="E85" i="4"/>
  <c r="E86" i="4" s="1"/>
  <c r="E87" i="4" s="1"/>
  <c r="E88" i="4" s="1"/>
  <c r="C85" i="4"/>
  <c r="C86" i="4" s="1"/>
  <c r="C87" i="4" s="1"/>
  <c r="C88" i="4" s="1"/>
  <c r="A85" i="4"/>
  <c r="A86" i="4" s="1"/>
  <c r="A87" i="4" s="1"/>
  <c r="A88" i="4" s="1"/>
  <c r="M84" i="4"/>
  <c r="L84" i="4"/>
  <c r="K84" i="4"/>
  <c r="H80" i="4"/>
  <c r="H81" i="4" s="1"/>
  <c r="H82" i="4" s="1"/>
  <c r="H83" i="4" s="1"/>
  <c r="E80" i="4"/>
  <c r="E81" i="4" s="1"/>
  <c r="E82" i="4" s="1"/>
  <c r="E83" i="4" s="1"/>
  <c r="C80" i="4"/>
  <c r="C81" i="4" s="1"/>
  <c r="C82" i="4" s="1"/>
  <c r="C83" i="4" s="1"/>
  <c r="A80" i="4"/>
  <c r="A81" i="4" s="1"/>
  <c r="A82" i="4" s="1"/>
  <c r="A83" i="4" s="1"/>
  <c r="M79" i="4"/>
  <c r="L79" i="4"/>
  <c r="K79" i="4"/>
  <c r="H78" i="4"/>
  <c r="E78" i="4"/>
  <c r="C78" i="4"/>
  <c r="A78" i="4"/>
  <c r="M77" i="4"/>
  <c r="L77" i="4"/>
  <c r="K77" i="4"/>
  <c r="H70" i="4"/>
  <c r="H71" i="4" s="1"/>
  <c r="H72" i="4" s="1"/>
  <c r="H73" i="4" s="1"/>
  <c r="H74" i="4" s="1"/>
  <c r="H75" i="4" s="1"/>
  <c r="H76" i="4" s="1"/>
  <c r="E70" i="4"/>
  <c r="E71" i="4" s="1"/>
  <c r="E72" i="4" s="1"/>
  <c r="E73" i="4" s="1"/>
  <c r="E74" i="4" s="1"/>
  <c r="E75" i="4" s="1"/>
  <c r="E76" i="4" s="1"/>
  <c r="C70" i="4"/>
  <c r="C71" i="4" s="1"/>
  <c r="C72" i="4" s="1"/>
  <c r="C73" i="4" s="1"/>
  <c r="C74" i="4" s="1"/>
  <c r="C75" i="4" s="1"/>
  <c r="C76" i="4" s="1"/>
  <c r="A70" i="4"/>
  <c r="A71" i="4" s="1"/>
  <c r="A72" i="4" s="1"/>
  <c r="A73" i="4" s="1"/>
  <c r="A74" i="4" s="1"/>
  <c r="A75" i="4" s="1"/>
  <c r="A76" i="4" s="1"/>
  <c r="M69" i="4"/>
  <c r="L69" i="4"/>
  <c r="K69" i="4"/>
  <c r="H64" i="4"/>
  <c r="H65" i="4" s="1"/>
  <c r="H66" i="4" s="1"/>
  <c r="H67" i="4" s="1"/>
  <c r="H68" i="4" s="1"/>
  <c r="E64" i="4"/>
  <c r="E65" i="4" s="1"/>
  <c r="E66" i="4" s="1"/>
  <c r="E67" i="4" s="1"/>
  <c r="E68" i="4" s="1"/>
  <c r="C64" i="4"/>
  <c r="C65" i="4" s="1"/>
  <c r="C66" i="4" s="1"/>
  <c r="C67" i="4" s="1"/>
  <c r="C68" i="4" s="1"/>
  <c r="A64" i="4"/>
  <c r="A65" i="4" s="1"/>
  <c r="A66" i="4" s="1"/>
  <c r="A67" i="4" s="1"/>
  <c r="A68" i="4" s="1"/>
  <c r="M63" i="4"/>
  <c r="L63" i="4"/>
  <c r="K63" i="4"/>
  <c r="H58" i="4"/>
  <c r="H59" i="4" s="1"/>
  <c r="H60" i="4" s="1"/>
  <c r="H61" i="4" s="1"/>
  <c r="H62" i="4" s="1"/>
  <c r="E58" i="4"/>
  <c r="E59" i="4" s="1"/>
  <c r="E60" i="4" s="1"/>
  <c r="E61" i="4" s="1"/>
  <c r="E62" i="4" s="1"/>
  <c r="C58" i="4"/>
  <c r="C59" i="4" s="1"/>
  <c r="C60" i="4" s="1"/>
  <c r="C61" i="4" s="1"/>
  <c r="C62" i="4" s="1"/>
  <c r="A58" i="4"/>
  <c r="A59" i="4" s="1"/>
  <c r="A60" i="4" s="1"/>
  <c r="A61" i="4" s="1"/>
  <c r="A62" i="4" s="1"/>
  <c r="M57" i="4"/>
  <c r="L57" i="4"/>
  <c r="K57" i="4"/>
  <c r="H47" i="4"/>
  <c r="H48" i="4" s="1"/>
  <c r="H49" i="4" s="1"/>
  <c r="H50" i="4" s="1"/>
  <c r="H51" i="4" s="1"/>
  <c r="H52" i="4" s="1"/>
  <c r="H53" i="4" s="1"/>
  <c r="H54" i="4" s="1"/>
  <c r="H55" i="4" s="1"/>
  <c r="H56" i="4" s="1"/>
  <c r="E47" i="4"/>
  <c r="E48" i="4" s="1"/>
  <c r="E49" i="4" s="1"/>
  <c r="E50" i="4" s="1"/>
  <c r="E51" i="4" s="1"/>
  <c r="E52" i="4" s="1"/>
  <c r="E53" i="4" s="1"/>
  <c r="E54" i="4" s="1"/>
  <c r="E55" i="4" s="1"/>
  <c r="E56" i="4" s="1"/>
  <c r="C47" i="4"/>
  <c r="C48" i="4" s="1"/>
  <c r="C49" i="4" s="1"/>
  <c r="C50" i="4" s="1"/>
  <c r="C51" i="4" s="1"/>
  <c r="C52" i="4" s="1"/>
  <c r="C53" i="4" s="1"/>
  <c r="C54" i="4" s="1"/>
  <c r="C55" i="4" s="1"/>
  <c r="C56" i="4" s="1"/>
  <c r="A47" i="4"/>
  <c r="A48" i="4" s="1"/>
  <c r="A49" i="4" s="1"/>
  <c r="A50" i="4" s="1"/>
  <c r="A51" i="4" s="1"/>
  <c r="A52" i="4" s="1"/>
  <c r="A53" i="4" s="1"/>
  <c r="A54" i="4" s="1"/>
  <c r="A55" i="4" s="1"/>
  <c r="A56" i="4" s="1"/>
  <c r="M46" i="4"/>
  <c r="L46" i="4"/>
  <c r="K46" i="4"/>
  <c r="H43" i="4"/>
  <c r="H44" i="4" s="1"/>
  <c r="H45" i="4" s="1"/>
  <c r="E43" i="4"/>
  <c r="E44" i="4" s="1"/>
  <c r="E45" i="4" s="1"/>
  <c r="C43" i="4"/>
  <c r="C44" i="4" s="1"/>
  <c r="C45" i="4" s="1"/>
  <c r="A43" i="4"/>
  <c r="A44" i="4" s="1"/>
  <c r="A45" i="4" s="1"/>
  <c r="M42" i="4"/>
  <c r="L42" i="4"/>
  <c r="K42" i="4"/>
  <c r="H40" i="4"/>
  <c r="H41" i="4" s="1"/>
  <c r="E40" i="4"/>
  <c r="E41" i="4" s="1"/>
  <c r="C40" i="4"/>
  <c r="C41" i="4" s="1"/>
  <c r="A40" i="4"/>
  <c r="A41" i="4" s="1"/>
  <c r="M39" i="4"/>
  <c r="L39" i="4"/>
  <c r="K39" i="4"/>
  <c r="H38" i="4"/>
  <c r="E38" i="4"/>
  <c r="C38" i="4"/>
  <c r="A38" i="4"/>
  <c r="M37" i="4"/>
  <c r="L37" i="4"/>
  <c r="K37" i="4"/>
  <c r="H36" i="4"/>
  <c r="E36" i="4"/>
  <c r="C36" i="4"/>
  <c r="A36" i="4"/>
  <c r="M35" i="4"/>
  <c r="L35" i="4"/>
  <c r="K35" i="4"/>
  <c r="H30" i="4"/>
  <c r="H31" i="4" s="1"/>
  <c r="H32" i="4" s="1"/>
  <c r="H33" i="4" s="1"/>
  <c r="H34" i="4" s="1"/>
  <c r="E30" i="4"/>
  <c r="E31" i="4" s="1"/>
  <c r="E32" i="4" s="1"/>
  <c r="E33" i="4" s="1"/>
  <c r="E34" i="4" s="1"/>
  <c r="C30" i="4"/>
  <c r="C31" i="4" s="1"/>
  <c r="C32" i="4" s="1"/>
  <c r="C33" i="4" s="1"/>
  <c r="C34" i="4" s="1"/>
  <c r="A30" i="4"/>
  <c r="A31" i="4" s="1"/>
  <c r="A32" i="4" s="1"/>
  <c r="A33" i="4" s="1"/>
  <c r="A34" i="4" s="1"/>
  <c r="M29" i="4"/>
  <c r="L29" i="4"/>
  <c r="K29" i="4"/>
  <c r="H28" i="4"/>
  <c r="E28" i="4"/>
  <c r="C28" i="4"/>
  <c r="A28" i="4"/>
  <c r="M27" i="4"/>
  <c r="L27" i="4"/>
  <c r="K27" i="4"/>
  <c r="H21" i="4"/>
  <c r="H22" i="4" s="1"/>
  <c r="H23" i="4" s="1"/>
  <c r="H24" i="4" s="1"/>
  <c r="H25" i="4" s="1"/>
  <c r="H26" i="4" s="1"/>
  <c r="E21" i="4"/>
  <c r="E22" i="4" s="1"/>
  <c r="E23" i="4" s="1"/>
  <c r="E24" i="4" s="1"/>
  <c r="E25" i="4" s="1"/>
  <c r="E26" i="4" s="1"/>
  <c r="C21" i="4"/>
  <c r="C22" i="4" s="1"/>
  <c r="C23" i="4" s="1"/>
  <c r="C24" i="4" s="1"/>
  <c r="C25" i="4" s="1"/>
  <c r="C26" i="4" s="1"/>
  <c r="A21" i="4"/>
  <c r="A22" i="4" s="1"/>
  <c r="A23" i="4" s="1"/>
  <c r="A24" i="4" s="1"/>
  <c r="A25" i="4" s="1"/>
  <c r="A26" i="4" s="1"/>
  <c r="M20" i="4"/>
  <c r="L20" i="4"/>
  <c r="K20" i="4"/>
  <c r="H15" i="4"/>
  <c r="H16" i="4" s="1"/>
  <c r="H17" i="4" s="1"/>
  <c r="H18" i="4" s="1"/>
  <c r="H19" i="4" s="1"/>
  <c r="E15" i="4"/>
  <c r="E16" i="4" s="1"/>
  <c r="E17" i="4" s="1"/>
  <c r="E18" i="4" s="1"/>
  <c r="E19" i="4" s="1"/>
  <c r="C15" i="4"/>
  <c r="C16" i="4" s="1"/>
  <c r="C17" i="4" s="1"/>
  <c r="C18" i="4" s="1"/>
  <c r="C19" i="4" s="1"/>
  <c r="A15" i="4"/>
  <c r="A16" i="4" s="1"/>
  <c r="A17" i="4" s="1"/>
  <c r="A18" i="4" s="1"/>
  <c r="A19" i="4" s="1"/>
  <c r="M14" i="4"/>
  <c r="L14" i="4"/>
  <c r="K14" i="4"/>
  <c r="H9" i="4"/>
  <c r="H10" i="4" s="1"/>
  <c r="H11" i="4" s="1"/>
  <c r="H12" i="4" s="1"/>
  <c r="H13" i="4" s="1"/>
  <c r="E9" i="4"/>
  <c r="E10" i="4" s="1"/>
  <c r="E11" i="4" s="1"/>
  <c r="E12" i="4" s="1"/>
  <c r="E13" i="4" s="1"/>
  <c r="C9" i="4"/>
  <c r="C10" i="4" s="1"/>
  <c r="C11" i="4" s="1"/>
  <c r="C12" i="4" s="1"/>
  <c r="C13" i="4" s="1"/>
  <c r="A9" i="4"/>
  <c r="A10" i="4" s="1"/>
  <c r="A11" i="4" s="1"/>
  <c r="A12" i="4" s="1"/>
  <c r="A13" i="4" s="1"/>
  <c r="M8" i="4"/>
  <c r="L8" i="4"/>
  <c r="K8" i="4"/>
  <c r="H5" i="4"/>
  <c r="H6" i="4" s="1"/>
  <c r="H7" i="4" s="1"/>
  <c r="E5" i="4"/>
  <c r="E6" i="4" s="1"/>
  <c r="E7" i="4" s="1"/>
  <c r="C5" i="4"/>
  <c r="C6" i="4" s="1"/>
  <c r="C7" i="4" s="1"/>
  <c r="A5" i="4"/>
  <c r="A6" i="4" s="1"/>
  <c r="A7" i="4" s="1"/>
  <c r="M4" i="4"/>
  <c r="L4" i="4"/>
  <c r="K4" i="4"/>
  <c r="H3" i="4"/>
  <c r="C3" i="4"/>
  <c r="A3" i="4"/>
  <c r="M2" i="4"/>
  <c r="L2" i="4"/>
  <c r="K2" i="4"/>
</calcChain>
</file>

<file path=xl/sharedStrings.xml><?xml version="1.0" encoding="utf-8"?>
<sst xmlns="http://schemas.openxmlformats.org/spreadsheetml/2006/main" count="1081" uniqueCount="394">
  <si>
    <t>(އަދަދުތައް ރުފިޔާއިން)</t>
  </si>
  <si>
    <t>މުވައްޒަފުންނާއި މުވައްޒަފުންގެ އަނބިދަރީންގެ ލިވިންގ އެލަވަންސްއާއި ފެމިލީ އެލަވަންސް</t>
  </si>
  <si>
    <t>SUM</t>
  </si>
  <si>
    <t>ބޯފެނާއި ފާޚާނާގެ ޚިދުމަތުގެ އަގުދިނުމަށް ކުރާޚަރަދު</t>
  </si>
  <si>
    <t>ކޮންސަލްޓެންސީ ޚިދުމަތާއި، ތަރުޖަމާކުރުންފަދަ ޚިދުމަތުގެ އަގަށްދޭ ފައިސާ</t>
  </si>
  <si>
    <t>އެއްގަމުގައި ދުއްވާތަކެތި</t>
  </si>
  <si>
    <t>ލަފާކުރި</t>
  </si>
  <si>
    <t>މުވައްޒަފުންގެ މުސާރަ</t>
  </si>
  <si>
    <t>ޖުމުލަ</t>
  </si>
  <si>
    <t>ޓްރާންސްޕޯޓް ސަބްސިޑީ</t>
  </si>
  <si>
    <t>ބަޖެޓުގައި ހިމެނިފައިވާ ފާހަގަކުރެވޭ އައު ޕްރޮގްރާމްތައް</t>
  </si>
  <si>
    <t>މުއައްސަސާ</t>
  </si>
  <si>
    <t>ސެކްޓަރ</t>
  </si>
  <si>
    <t>ބިޒްނަސް އޭރިއާ</t>
  </si>
  <si>
    <t>ސެކްޓަރ އައިޑީ</t>
  </si>
  <si>
    <t>އިނގިރޭސިން_ނަން</t>
  </si>
  <si>
    <t>ނަން</t>
  </si>
  <si>
    <t>އިނީޝިއޭޓިވް</t>
  </si>
  <si>
    <t>ޕްރޮގްރާމް ކޯޑު</t>
  </si>
  <si>
    <t>ޖީއެލް</t>
  </si>
  <si>
    <t>ޖީއެލްކޯޑު</t>
  </si>
  <si>
    <t>އައިޑީ</t>
  </si>
  <si>
    <t>From SAP file</t>
  </si>
  <si>
    <t>SAP</t>
  </si>
  <si>
    <t>PO status</t>
  </si>
  <si>
    <t>މިނިސްޓްރީ އޮފް އިކޮނޮމިކް ޑިވެލޮޕްމަންޓް</t>
  </si>
  <si>
    <t>S28</t>
  </si>
  <si>
    <t>Establishment of Regional Job Center in Atolls</t>
  </si>
  <si>
    <t>ޖޮބް ސެންޓަރުގެ އޮފީސްތަށް އަތޮޅުތެރޭގައި ގާއިމް ކުރުމަށް</t>
  </si>
  <si>
    <t>ޕްރޮގްރާމް</t>
  </si>
  <si>
    <t>S028-003-002-001-001</t>
  </si>
  <si>
    <t>NPI</t>
  </si>
  <si>
    <t>Y</t>
  </si>
  <si>
    <t>C-GOM</t>
  </si>
  <si>
    <t>އޮފީސް ހިންގުމުގެ ޚިދުމަތުގެ އެހެނިހެން ޚަރަދު</t>
  </si>
  <si>
    <t>މޯލްޑިވްސް ކަސްޓަމްސް ސަރވިސް</t>
  </si>
  <si>
    <t>S40</t>
  </si>
  <si>
    <t>Asycuda World operational maintenance and upgrading</t>
  </si>
  <si>
    <t>އަސިކުޑާވޯލްޑްގެ އޮޕަރޭޝަނަލް މެއިންޓަނަންސް އަދި އަޕްގްރޭޑިންގ</t>
  </si>
  <si>
    <t>S040-003-001-003-001</t>
  </si>
  <si>
    <t>އޮފީސް މުވައްޒަފުންނަށް ޚާއްޞަކޮށްގެން ހިންގޭ ޓްރޭނިންގގެ ޚަރަދު</t>
  </si>
  <si>
    <t>ކޮމްޕިއުޓަރ ސޮފްޓްވެޔަރ</t>
  </si>
  <si>
    <t>ހެލްތް ޕްރޮޓެކްޝަން އެޖެންސީ</t>
  </si>
  <si>
    <t xml:space="preserve">މިނިސްޓްރީ އޮފް ހެލްތް </t>
  </si>
  <si>
    <t>S27</t>
  </si>
  <si>
    <t>Establishment of Regional Mental Health Service</t>
  </si>
  <si>
    <t>ރީޖަނަލް މެންޓަލް ހެލްތު ޕްރޮގްރާމް</t>
  </si>
  <si>
    <t>S027-008-005-001-001</t>
  </si>
  <si>
    <t>މެޑިކަލް ސަޕްލައިޒް / ކޮންޒިއުމަބަލްސް</t>
  </si>
  <si>
    <t>ސްކޮލަރޝިޕް، ފެލޯޝިޕްގައި ދާމީހުންގެ ފައިސާ</t>
  </si>
  <si>
    <t>ފަރުނީޗަރާއި ފިޓިންގްސް</t>
  </si>
  <si>
    <t>އައި.ޓީ. އާއި ގުޅޭގޮތުން ހޯދާ ހާޑްވެޔަރ</t>
  </si>
  <si>
    <t>މިނިސްޓްރީ އޮފް ހެލްތް</t>
  </si>
  <si>
    <t>Digitalising health system (Digital Health)</t>
  </si>
  <si>
    <t>ހެލްތު ސިސްޓަމް ޑިޖިޓަލައިޒް ކުރުން</t>
  </si>
  <si>
    <t>S027-001-001-003-001</t>
  </si>
  <si>
    <t>ރާއްޖޭގައި އެކިއެކި ޓްރޭނިންގ ކޯސްތައް ހިންގުމަށް ކުރާ ޚަރަދު</t>
  </si>
  <si>
    <t>Deployment system of 100 Emergency calls service center</t>
  </si>
  <si>
    <t>އިމެޖެންސީ މެޑިކަލް ސާރވިސްގެ ނަންބަރު 100 އަށް އަންނަ ކޯލްތައް މެނޭޖް ކުރުމަށް ވަކި ނިޒާމެއް ގާއިމް ކުރުން</t>
  </si>
  <si>
    <t>S027-003-001-003-001</t>
  </si>
  <si>
    <t>ނޭޝަނަލް ސޯޝަލް ޕްރޮޓެކްޝަން އެޖެންސީ</t>
  </si>
  <si>
    <t>S41</t>
  </si>
  <si>
    <t>Financial Assistance for Payment of Water and Sanitation services bill for the Poor</t>
  </si>
  <si>
    <t>ފަޤީރު ހާލަތުގައި ދިރިއުޅޭ ފަރާތްތަކަށް ފެނާއި ނަރުދަމާގެ ޚިދުމަތުގެ ބިލް ދެއްކުމަށް ދެވޭ މާލީ އެހީ</t>
  </si>
  <si>
    <t>S041-002-004-002-001</t>
  </si>
  <si>
    <t>އަމިއްލަފަރާތްތަކަށްދޭ އެހީގެ ފައިސާ</t>
  </si>
  <si>
    <t>ކުޅުދުއްފުށީ ރީޖަނަލް ހޮސްޕިޓަލް</t>
  </si>
  <si>
    <t>ކުޅުދުއްފުށި ރީޖަނަލް ހޮސްޕިޓަލް</t>
  </si>
  <si>
    <t>S58</t>
  </si>
  <si>
    <t>Regional Mental Health Programme</t>
  </si>
  <si>
    <t>S058-005-003-001-001</t>
  </si>
  <si>
    <t>added1</t>
  </si>
  <si>
    <t>row 220</t>
  </si>
  <si>
    <t>Centrifuge Benchtop</t>
  </si>
  <si>
    <t>ކުޅުދުއްފުށީ ރީޖަނަލް ހޮސްޕިލަށް ބޭނުންވާ އިކުއިޕްމަންޓް ހޯދުން</t>
  </si>
  <si>
    <t>S058-001-001-002-001</t>
  </si>
  <si>
    <t>ޕްލާންޓް، މެޝިނަރީއާއި އިކްވިޕްމަންޓްސް</t>
  </si>
  <si>
    <t>ނެޝަނަލް ޑްރަގް އެޖެންސީ</t>
  </si>
  <si>
    <t>Community Based Drug Rehabilitation Program</t>
  </si>
  <si>
    <t>ކޮމިއުނިޓީ ބޭސްޑް ޑްރަގް ރިހެބިލިޓޭޝަން ޕްރޮގްރާމް</t>
  </si>
  <si>
    <t>S027-012-002-004-001</t>
  </si>
  <si>
    <t>އިޖްތިމާޢީ ތަރައްޤީގެ އެކިއެކި ޕްރޮގްރާމްތައް ހިންގުމުގެ ޚަރަދު</t>
  </si>
  <si>
    <t>Community Reintegration program</t>
  </si>
  <si>
    <t>ކޮމިއުނިޓީ ރީ އިންޓަރގްރޭޝަން ޕްރޮގްރާމް</t>
  </si>
  <si>
    <t>ރާއްޖޭގެ އެތެރޭގައި ކަނޑު މަގުން ކުރާ ދަތުރު ޙަރަދު</t>
  </si>
  <si>
    <t>ރާއްޖޭގެ އެތެރޭގައި ވައިގެ މަގުން ކުރާ ދަތުރު ޙަރަދު</t>
  </si>
  <si>
    <t>ނެޝަނަލް ސެންޓަރ ފޮރ އިންފޮމޭޝަން ޓެކްނޯލޮޖީ</t>
  </si>
  <si>
    <t>މިނިސްޓްރީ އޮފް އެންވަޔަރަމަންޓް، ކްލައިމެޓް ޗޭންޖް އެންޑް ޓެކްނޯލޮޖީ</t>
  </si>
  <si>
    <t>S34</t>
  </si>
  <si>
    <t>gov.mv</t>
  </si>
  <si>
    <t>ގަވް.އެމްވީ</t>
  </si>
  <si>
    <t>S034-010-004-003-001</t>
  </si>
  <si>
    <t>ބިދޭސީ މުވައްޒަފުންގެ ވިސާފީ، ވޯކްޕާމިޓް ފީ އަދި އައި.ޑީ ކާޑު ހެއްދުމަށް</t>
  </si>
  <si>
    <t>ނެޝަނަލް ކައުންޓަރޓެރަރިޒަމް ސެންޓަރ</t>
  </si>
  <si>
    <t>މިނިސްޓްރީ އޮފް ޑިފެންސް</t>
  </si>
  <si>
    <t>S21</t>
  </si>
  <si>
    <t>National Actiona Plane on Preventing and Countering..</t>
  </si>
  <si>
    <t>ނޭޝަނަލް އެކްޝަން ޕްލޭން އޮން ޕްރިވެންޓިންގ އެންޑް ކައުންޓަރިންގ ވައިލެންޓް އެކްސްޓްރީމިޒަމް ތަންފީޒުކުރުން</t>
  </si>
  <si>
    <t>S021-006-002-002-002</t>
  </si>
  <si>
    <t>ރާއްޖޭގެ އެތެރޭގައި އެއްގަމު މަގުން ކުރާ ދަތުރު ޙަރަދު</t>
  </si>
  <si>
    <t>ރާއްޖޭން ބޭރަށްކުރާ ދަތުރު ޚަރަދު</t>
  </si>
  <si>
    <t>ލިޔެކިޔުމާއި ބެހޭ ގޮތުން ހޯދާތަކެތި</t>
  </si>
  <si>
    <t>އިޢްލާން، އިޝްތިހާރު، އެންގުން އަދި އިޝްތިރާކް ޚަރަދު</t>
  </si>
  <si>
    <t>ޖަލްސާ އަދި ސެމިނަރ ފަދަކަންތައްތަކަށް ކުރާޚަރަދު</t>
  </si>
  <si>
    <t>ކުރުމުއްދަތުގެ ޓްރޭނިންގއާއި ސްޓަޑީ ޓުއާސްގައި ދާމީހުންގެ ޚަރަދު</t>
  </si>
  <si>
    <t>ވާރކްޝޮޕް ފަދަކަންތައްތަކަށް ކުރާ ޚަރަދު</t>
  </si>
  <si>
    <t>މޯލްޑިވްސް ކަރެކްޝަނަލް ސަރވިސް</t>
  </si>
  <si>
    <t>S46</t>
  </si>
  <si>
    <t>Improving Psychological support service in prison by Recruiting additional staffs</t>
  </si>
  <si>
    <t>ޖަލުތަކުގައި ސައިކޮލޮޖިކަލް ސަޕޯޓް ޚިދުމަތް ތަރައްޤީކުރުމަށް ބޭނުންވާ މުވައްޒަފުން ހޯދުން</t>
  </si>
  <si>
    <t>S046-005-001-001-002</t>
  </si>
  <si>
    <t xml:space="preserve">ރަމަޟާން މަހުގެ މުނާސަބަތުގައި ދޭ އެލަވަންސް </t>
  </si>
  <si>
    <t>އެހެންވަޒީފާއެއް އަދާ ކުރުން މަނާ ކުރާތީ ދޭ އެލަވަންސް</t>
  </si>
  <si>
    <t>ސަރވިސް އެލަވަންސް</t>
  </si>
  <si>
    <t>ރިޓަޔަރމެންޓް ޕެންޝަން ސްކީމަށް ޖަމާކުރާ ފައިސާ</t>
  </si>
  <si>
    <t>Improving Healthcare Services in prisons by recruiting new Medical Staffs</t>
  </si>
  <si>
    <t>ޖަލުތަކުގެ ސިއްހީ ދާއިރާ ހަރުދަނާކުރުމުގެ ގޮތުން ސިއްހީ ދާއިރާގެ މުވައްޒަފުން އިތުރުކުރުން</t>
  </si>
  <si>
    <t>މުވައްޒަފުންގެ ކޮއްތުގެގޮތުގައި ފައިސާއިން ދޭ އެލަވަންސް</t>
  </si>
  <si>
    <t>Increase number of officers work in Prison by recruiting new 30 prison officers</t>
  </si>
  <si>
    <t>ޖަލުގައި މަސައްކަތްކުރާ އޮފިސަރުންގެ އަދަދު އިތުރުކުރުމުގެ ގޮތުން އޮފިސަރުން ހޯދުން</t>
  </si>
  <si>
    <t>S046-005-001-005-001</t>
  </si>
  <si>
    <t>އަމިއްލަރަށް ފިޔަވައި އެހެންރަށެއްގައި ވަޒީފާއަދާކުރާތީ ދޭ ދަތުރު އެލަވަންސް</t>
  </si>
  <si>
    <t>ޔުނިފޯމު އެލަވަންސް</t>
  </si>
  <si>
    <t>Reform Primary Health Care to establish a continuum of care in health service delivery</t>
  </si>
  <si>
    <t>އިބްތިދާޢީ ސިއްޙީ ޚިދުމަތްތައް ތަރައްޤީކުރުން އަދި ގުޅިފައިވާ ނިޒާމަކުން ސިއްޙީ ޚިދުމަތްތައް ދިނުން</t>
  </si>
  <si>
    <t>ޑިޕާރޓްމަންޓް އޮފް އިންކްލޫސިވް އެޑިޔުކޭޝަން</t>
  </si>
  <si>
    <t xml:space="preserve">މިނިސްޓްރީ އޮފް އެޑިޔުކޭޝަން </t>
  </si>
  <si>
    <t>S23</t>
  </si>
  <si>
    <t>SHAAMIL VESHI</t>
  </si>
  <si>
    <t>ޝާމިލް ވެށި</t>
  </si>
  <si>
    <t>S023-004-001-002-001</t>
  </si>
  <si>
    <t>މީހުން ދިރިއުޅުން ނޫން ބޭނުންތަކަށް ބިނާކުރާ ޢިމާރާތް މަރާމާތުކުރުން</t>
  </si>
  <si>
    <t>މޯލްޑިވްސް ޕޮލިސް ސަރވިސް</t>
  </si>
  <si>
    <t>ދިވެހި ފުލުހުންގެ ޚިދުމަތް</t>
  </si>
  <si>
    <t>S39</t>
  </si>
  <si>
    <t>Police Custodial Project</t>
  </si>
  <si>
    <t>ޕޮލިސް ކަސްޓޯޑިއަލް ޕްރޮޖެކްޓް</t>
  </si>
  <si>
    <t>S039-010-003-004-001</t>
  </si>
  <si>
    <t>ބަންދު ކުރެވިފައި ތިބޭމީހުންނަށް ހޯދަންޖެހޭ އެހެނިހެން ތަކެތި ހޯދުމަށް</t>
  </si>
  <si>
    <t>ޑިޕާޓްމަންޓް އޮފް ޖުޑީޝަލް އެޑްމިނިސްޓްރޭޝަން</t>
  </si>
  <si>
    <t>S04</t>
  </si>
  <si>
    <t>Witness Protection System</t>
  </si>
  <si>
    <t>ވިޓްނަސް ޕްރޮޓެކްޝަން ސިސްޓަމް</t>
  </si>
  <si>
    <t>S004-001-001-007-001</t>
  </si>
  <si>
    <t>ކްރިމިނަލް ކޯޓު</t>
  </si>
  <si>
    <t>Typing Pool</t>
  </si>
  <si>
    <t>ޓައިޕިން ޕޫލް އުފެއްދުން</t>
  </si>
  <si>
    <t>S004-004-001-001-002</t>
  </si>
  <si>
    <t>Legal Officer- Magistrate Courts</t>
  </si>
  <si>
    <t>މެޖިސްޓްރޭޓް ކޯޓުތަކަށް ލީގަލް އޮފިސަރުން ހޯދުން</t>
  </si>
  <si>
    <t>Establish &amp; Implement Regulations in relation to the functions of the Ombudsman</t>
  </si>
  <si>
    <t>ކޮންސިއުމަރ އޮމްބަޑްސްމަންގެ ޤާނޫނީ ޒިންމާތަކާއި މަސްއޫލިއްޔަތުތަކާގުޅޭ ގަވާއިދުތައް ހަދައި ހިންގުން</t>
  </si>
  <si>
    <t>S028-005-002-003-001</t>
  </si>
  <si>
    <t>To carry out inspection of trading outlets and inspection of businesses for quota purposes</t>
  </si>
  <si>
    <t>ވިޔަފާރިތަކުގެ އިންސްޕެކްޝަންގެ މަސައްކަތް ހަރުދަނާކުރުން</t>
  </si>
  <si>
    <t>S028-004-003-001-001</t>
  </si>
  <si>
    <t>އެޓަރނީ ޖެނެރަލްގެ އޮފީސް</t>
  </si>
  <si>
    <t>S35</t>
  </si>
  <si>
    <t>Renovation for Strengthen Performance of AGO</t>
  </si>
  <si>
    <t>އެޓަރނީ ޖެނެރަލްގެ އޮފީސް ރިނޮވޭޓް ކުރުން</t>
  </si>
  <si>
    <t>S035-001-001-002-001</t>
  </si>
  <si>
    <t>ލޯކަލް ގަވަރމަންޓް އޮތޯރިޓީ</t>
  </si>
  <si>
    <t>S16</t>
  </si>
  <si>
    <t>Implement E-council system in local councils to enhance the service delivery and accessibility</t>
  </si>
  <si>
    <t>އީ-ކައުންސިލް ސިސްޓަމް ލޯކަލް ކައުންސިލްތަކުގައި އިމްޕްލިމެންޓްކުރުން</t>
  </si>
  <si>
    <t>S016-003-001-001-001</t>
  </si>
  <si>
    <t>އިންފޮމޭޝަން ޓެކްނޮލޮޖީ އާއިބެހޭ ގޮތުން ހޯދާ ތަކެތި</t>
  </si>
  <si>
    <t>Establish Online Training Setup</t>
  </si>
  <si>
    <t>އޮންލައިން ޓްރެއިނިންގ ސެޓަޕް ޤާއިމްކުރުން</t>
  </si>
  <si>
    <t>S016-003-001-001-002</t>
  </si>
  <si>
    <t>މޯލްޑިވްސް ޕޮލިޓެކްނިކް</t>
  </si>
  <si>
    <t xml:space="preserve">މިނިސްޓްރީ އޮފް ހަޔަރ އެޑިޔުކޭޝަން </t>
  </si>
  <si>
    <t>S48</t>
  </si>
  <si>
    <t>Develop and conduct training programs for students with special needs at Maldives Polytechnic</t>
  </si>
  <si>
    <t>ހާއްސަ އެހީއަށް ބޭނުންވާ ކުދިންނަށް ހާއްސަ ކޯސް ހިންގުން</t>
  </si>
  <si>
    <t>S048-005-002-005-001</t>
  </si>
  <si>
    <t>Enhance Surveillance capabilities to monitor movement of vessels in and out of Maldives territorial waters and strengthen customs control at the border through enhancement of facilities and infrastructure at all ports</t>
  </si>
  <si>
    <t>ޕޯޓްތަކުގެ އިންފްރާސްޓްރަކްޗަރ އަދި ފެސިލިޓީތައް ހަރުދަނާކުރުން</t>
  </si>
  <si>
    <t>S040-004-002-001-001</t>
  </si>
  <si>
    <t>އެހެނިހެން އޮޕެރޭޝަނަލް ކޮންޒިއުމަބަލްސް</t>
  </si>
  <si>
    <t>މިނިސްޓްރީ އޮފް ނެޝަނަލް ޕްލޭނިންގ، ހައުސިންގ އެންޑް އިންފްރާސްޓްރަކްޗަރ</t>
  </si>
  <si>
    <t>S31</t>
  </si>
  <si>
    <t>Strengthening security at Dharubaaruge and Velaanage</t>
  </si>
  <si>
    <t>ދަރުބާރުގޭ އާއި ވެލާނާގޭ ސެކިއުރިޓީ</t>
  </si>
  <si>
    <t>S031-004-001-001-001</t>
  </si>
  <si>
    <t>Development of 35 compliance documents for Building Code</t>
  </si>
  <si>
    <t>ބިލްޑިންގ ކޯޑުގެ 35 ކޮމްޕްލަޔަންސް ޑޮކިއުމަންޓް އެކުލަވާލުން</t>
  </si>
  <si>
    <t>S031-007-001-001-001</t>
  </si>
  <si>
    <t>ރިފަރެންސް ފޮތް</t>
  </si>
  <si>
    <t>މޯލްޑިވްސް އިންލަންޑް ރެވެނިއު އޮތޯރިޓީ</t>
  </si>
  <si>
    <t>S11</t>
  </si>
  <si>
    <t>Automatic Exchange of Information Software</t>
  </si>
  <si>
    <t>އޮޓޮމެޓިކް އެކްސްޗޭންޖް އޮފް އިންފޮމޭޝަން ސޮފްޓްވެއަރ</t>
  </si>
  <si>
    <t>S011-002-001-001-001</t>
  </si>
  <si>
    <t>ބޭރުގެ އެކިއެކި ޖަމާޢަތްތަކާއި ތަންތާނގެ ޗަންދާއާއި މެމްބަރޝިޕް ފީ އަށް ދައްކާ ފައިސާ</t>
  </si>
  <si>
    <t>ރައީސުލްޖުމްހޫރިއްޔާގެ އޮފީސް</t>
  </si>
  <si>
    <t>S01</t>
  </si>
  <si>
    <t>Councillors Conferences</t>
  </si>
  <si>
    <t>ކައުންސިލަރސް ކޮންފަރެންސަސް</t>
  </si>
  <si>
    <t>S001-001-002-003-001</t>
  </si>
  <si>
    <t>ނެޝަނަލް ސެންޓަރ ފޮރ ދި އާޓްސް</t>
  </si>
  <si>
    <t>މިނިސްޓްރީ އޮފް އާޓްސް، ކަލްޗަރ އެންޑް ހެރިޓޭޖް</t>
  </si>
  <si>
    <t>S52</t>
  </si>
  <si>
    <t>Establish Security System in National Art Gallery and Olympus</t>
  </si>
  <si>
    <t>އާޓް ގެލެރީއާއި އޮލިމްޕަސް ސެކިއުރިޓީ ބެލެހެއްޓުން</t>
  </si>
  <si>
    <t>S052-004-001-001-001</t>
  </si>
  <si>
    <t>ޢިމާރާތާއި ތަންތާނގެ ސެކިއުރިޓީ ބެލެހެއްޓުމުގެ ޚަރަދު</t>
  </si>
  <si>
    <t>ޖުވެނައިލް ޖަސްޓިސް ޔުނިޓް</t>
  </si>
  <si>
    <t>މިނިސްޓްރީ އޮފް ހޯމް އެފެއާޒް</t>
  </si>
  <si>
    <t>S22</t>
  </si>
  <si>
    <t>Developing a comprehensive Juvenile Justice System by providing specialized and adequate trainings for the actors involved in the Juvenile Justice System</t>
  </si>
  <si>
    <t>ކުޑަކުދިންގެ އަދުލުގެ ނިޒާމުގައި މަސައްކަތްކުރާ ފަރާތްތައް ނިޒާމަށް އަހަލުވެރިކުރުމުގެ ޓްރެއިނިންގ ޕްރޮގްރާމް އަދި ޑިޕާޓްމަންޓް އޮފް ޖުވެނައިލް ޖަސްޓިސްގެ މުވައްޒަފުންގެ ފަންނީ ޤާބިލުކަން އިތުރުކުރުން</t>
  </si>
  <si>
    <t>S022-007-003-001-001</t>
  </si>
  <si>
    <t>ރާއްޖޭގައި ހިންގާ އެކިއެކި ޓްރޭނިންގ ކޯސްތަކުގައި ބައިވެރިވުމަށް ދޭ ފައިސާ</t>
  </si>
  <si>
    <t>Program on creating awareness to reintegrate juvenile offenders and children in conflict with laws back into the society</t>
  </si>
  <si>
    <t>ކުށުގެ ވެށިން ކުޑަކުދިން ރައްކާތެރިކޮށް މުޖުތަމަޢުއަށް އަހުލުވެރިކުރުމަށް ޕްރޮގްރާމްތައް ފަރުމާކޮށް ރާވައި ހިންގުން</t>
  </si>
  <si>
    <t>Ankle Bracelet Monitoring System</t>
  </si>
  <si>
    <t>އެންކަލް ބްރެސްލެޓް މޮނިޓަރިންގ ސިސްޓަމް</t>
  </si>
  <si>
    <t>S022-002-001-001-001</t>
  </si>
  <si>
    <t>މިނިސްޓްރީ އޮފް ފިޝަރީޒް، މެރިން ރިސޯސަސް އެންޑް އެގްރިކަލްޗަރ</t>
  </si>
  <si>
    <t>މިނިސްޓްރީ އޮފް ފިޝަރީޒް، މެރިން ރިސޯރސަސް އެންޑް އެގްރިކަލްޗަރ</t>
  </si>
  <si>
    <t>S32</t>
  </si>
  <si>
    <t>Enhancing delivery of Agricultural &amp; Laboratory Services</t>
  </si>
  <si>
    <t>ހަނިމާދޫ އެގްރިކަލްޗަރ ސެންޓަރުގެ ޚިދުމަތްތައް ފުޅާކުރުން</t>
  </si>
  <si>
    <t>S032-002-002-002-001</t>
  </si>
  <si>
    <t>ސަރުކާރުގެ ބަޖެޓުން ހިންގާ އިޤްތިޞާދީ ތަރައްޤީގެ އެހެނިހެން ކަންތައްތަކަށް ކުރެވޭ ޚަރަދު</t>
  </si>
  <si>
    <t>މިނިސްޓްރީ އޮފް އާރޓްސް، ކަލްޗަރ އެންޑް ހެރިޓޭޖް</t>
  </si>
  <si>
    <t>Arts and Culture Digitalization program</t>
  </si>
  <si>
    <t>އާޓްސް އެންޑް ކަލްޗަރ ސެކްޓަރ ޑިޖިޓަލައިޒޭޝަން ޕްރޮގްރާމް</t>
  </si>
  <si>
    <t>S052-001-001-002-004</t>
  </si>
  <si>
    <t>ކޮމްޕިޔުޓަރ ސޮފްޓްވެޔަރ މަރާމާތުކުރުން</t>
  </si>
  <si>
    <t>މުވާޞަލާތުގެ ތަކެތި</t>
  </si>
  <si>
    <t>އޭވިއޭޝަން ސެކިއުރިޓީ ކޮމާންޑް</t>
  </si>
  <si>
    <t>S55</t>
  </si>
  <si>
    <t>Recruiting staffs for Domestic and International Airports</t>
  </si>
  <si>
    <t>އިންޓަރނޭޝަނަލް އަދި ޑޮމެސްޓިކް އެއަރޕޯޓްތަކަށް ސެކިއުރިޓީ މުވައްޒަފުން ހޯދުން</t>
  </si>
  <si>
    <t>S055-002-004-001-001</t>
  </si>
  <si>
    <t>އިތުރުގަޑީގެ މަސައްކަތަށްދޭ ފައިސާ</t>
  </si>
  <si>
    <t>ބަންދު ދުވަސްތަކުގައި މަސަތްކުރާތީ މުސާރައިގެ އިތުރުން ދޭ އެލަވަންސް</t>
  </si>
  <si>
    <t>ފޯނު އެލަވަންސް</t>
  </si>
  <si>
    <t>Development of an online tracking system of the progress of the grievances lodged by prisoners and their families.</t>
  </si>
  <si>
    <t>ދައުލަތުގެ ބެލުމުގެ ދަށުގައި ބަންދުކުރެވިފައިވާ ފަރާތްތަކުންނާއި އެފަރާތްތަކުގެ އާއިލާތަކުން ހުށަހަޅާ ޝަކުވާތައް ބަލަމުން އަންނަ ގޮތް އޮންލައިންކޮށް ޓްރެކް ކުރެވޭނެ ނިޒާމެއް ޤާއިމްކުރުން</t>
  </si>
  <si>
    <t>S022-001-001-004-001</t>
  </si>
  <si>
    <t>މިނިސްޓްރީ އޮފް ޔޫތު، ސްޕޯރޓްސް އެންޑް ކޮމިއުނިޓީ އެމްޕަވަރމަންޓް</t>
  </si>
  <si>
    <t>S30</t>
  </si>
  <si>
    <t>Equipments For youth and community centres in Atoll</t>
  </si>
  <si>
    <t>އަތޮޅުތެރޭގެ ޔޫތު އެންޑް ކޮމިޔުނިޓީ ސެންޓަރ ތަކަށް ބޭނުންވާ ތަކެތި ހޯދުމަށް</t>
  </si>
  <si>
    <t>S030-002-004-005-001</t>
  </si>
  <si>
    <t>added2</t>
  </si>
  <si>
    <t>row 199</t>
  </si>
  <si>
    <t>އެހެނިހެން އިކްވިޕްމަންޓް</t>
  </si>
  <si>
    <t>Care online system</t>
  </si>
  <si>
    <t>ކެއަރ އޮންލައިން ސިސްޓަމް</t>
  </si>
  <si>
    <t>S034-010-005-004-001</t>
  </si>
  <si>
    <t>Digital Identity</t>
  </si>
  <si>
    <t>ޑިޖިޓަލް އައިޑެންޓިޓީ</t>
  </si>
  <si>
    <t>Revise and review the procedures and policies followed in the composition of land use plans (consultation)</t>
  </si>
  <si>
    <t>ރަށްރަށުގެ ބިނާވެށި ޕްލޭންކުރުމާއި ހިންގުމުގެ އޮނިގަނޑު އިސްލާޙުކުރުން</t>
  </si>
  <si>
    <t>S031-001-001-001-001</t>
  </si>
  <si>
    <t>To Establish National Computer Incident Response Team</t>
  </si>
  <si>
    <t>ނޭޝަނަލް ކޮމްޕިއުޓަރ އިންސިޑެންޓް ރެސްޕޮންސް ޓީމެއް ގާއިމް ކުރުން</t>
  </si>
  <si>
    <t>S034-010-002-001-001</t>
  </si>
  <si>
    <t>Expansion and maintanance of FAD network</t>
  </si>
  <si>
    <t>ކަނދުފަތީގެ ވިއުގަ ފުޅާކޮށް ބެލެހެއްޓުން</t>
  </si>
  <si>
    <t>P-MFA001-001</t>
  </si>
  <si>
    <t>އެހެނިހެން އިކްވިޕްމަންޓް މަރާމާތުކުރުން</t>
  </si>
  <si>
    <t>Digital health care</t>
  </si>
  <si>
    <t>ޑިޖިޓަލް ހެލްތު ކެއަރ</t>
  </si>
  <si>
    <t>Government Digital Service</t>
  </si>
  <si>
    <t>ގަވަރމަންޓް ޑިޖިޓަލް ސަރވިސް</t>
  </si>
  <si>
    <t>ނޭޝަނަލް ބިއުރޯ އޮފް ސްޓެޓިސްޓިކްސް</t>
  </si>
  <si>
    <t>Population and Housing Census 2021</t>
  </si>
  <si>
    <t>އާބާދީއާއި ދިރިއުޅޭ ތަންތަނުގެ ބޯހިމެނުން 2021</t>
  </si>
  <si>
    <t>P-CNS001-001</t>
  </si>
  <si>
    <t>ކުނިކަހާ ފޮޅާސާފުކުރުމަށް ހޯދާ ތަކެތި</t>
  </si>
  <si>
    <t>ޓެލެފޯން، ފެކްސް އަދި ޓެލެކްސް</t>
  </si>
  <si>
    <t>ލީޒްލައިނާއި އިންޓަނެޓްގެ ޚަރަދު</t>
  </si>
  <si>
    <t>ޢިމާރާތުގެ ކުއްޔާއި ބިމުގެ ކުލި</t>
  </si>
  <si>
    <t>އޮފީސް ޢިމާރާތް ފޮޅާސާފުކުރުމުގެ ޚިދުމަތަށް ދޭ ފައިސާ އާއި ކުނީފީ</t>
  </si>
  <si>
    <t>ޢާންމުފައިދާއަށް ޗާޕުކުރާ ތަކެތީގެ ޚަރަދު</t>
  </si>
  <si>
    <t>މިނިސްޓްރީ އޮފް ޖެންޑަރ، ފެމިލީ އެންޑް ސޯޝަލް ސަރވިސަސް</t>
  </si>
  <si>
    <t>S36</t>
  </si>
  <si>
    <t>Refurbishment of M. FCSC</t>
  </si>
  <si>
    <t>މ އަތޮޅު ފެމެލީ އެންޑް ޗިލްޑްރަން ސަރވިސް ސެންޓަރާއި އެކޮމޮޑޭޝަން ބްލޮކް މަރާމާތްކުރުން</t>
  </si>
  <si>
    <t>S036-001-001-004-003</t>
  </si>
  <si>
    <t>Supporting the introduction of new high yeilding varieties of traditional crops</t>
  </si>
  <si>
    <t>ސަޕޯޓިންގ ދަ އިންޓްރޮޑަކްޝަން އޮފް ނިއު ހައި ޔީލްޑިންގް ވެރައިޓީސް އޮފް ޓްރެޑިޝަނަލް ކްރޮޕްސް</t>
  </si>
  <si>
    <t>P-ACT004-005</t>
  </si>
  <si>
    <t>National Art Gallery renovation &amp; development</t>
  </si>
  <si>
    <t>ނޭޝަނަލް އާޓްގެލެރީ ހޯލް ތަރައްޤީ ކުރުމާއި މަރާމާތު ކުރުން</t>
  </si>
  <si>
    <t>S052-004-002-002-001</t>
  </si>
  <si>
    <t>IT Infrastructure development (server installation and online services development)</t>
  </si>
  <si>
    <t>އެން.ސީ.އޭ ގެ އައިޓީ އިންފުރާސްޓަރަކްޗަރ ތަރައްޤީ ކުރުން</t>
  </si>
  <si>
    <t>S052-004-001-004-002</t>
  </si>
  <si>
    <t>Government Productivity</t>
  </si>
  <si>
    <t>ޖެމްސް އާއި އީ.އެޑްމިން ސިސްޓަމް ހަރުދަނާކުރުން</t>
  </si>
  <si>
    <t>ޤައުމީ އަރްޝީފް</t>
  </si>
  <si>
    <t>Establish National Archives Digitalization Network</t>
  </si>
  <si>
    <t>ނެޝަނަލް އަރކައިވްސް ޑިޖިޓަލައިޒޭޝަން ވިއުގަ ޤާއިމް ކުރުން</t>
  </si>
  <si>
    <t>S052-005-002-002-001</t>
  </si>
  <si>
    <t>Establish a Permanent Collection at National Art Gallery</t>
  </si>
  <si>
    <t>ނޭޝަނަލް އާޓް ގެލަރީގައި ޕަރމަނަންޓް ކަލެކްޝަން ޑިސްޕްލޭކުރުން</t>
  </si>
  <si>
    <t>Gov tech stack</t>
  </si>
  <si>
    <t>ގަވް ޓެކް ސްޓެކް</t>
  </si>
  <si>
    <t>Subsidy for Integrated National Public Ferry Network</t>
  </si>
  <si>
    <t>އިންޓަގްރޭޓެޑް ނޭޝަނަލް ޕަބްލިކް ފެރީ ނެޓްވޯކްގެ ސަބްސިޑީ</t>
  </si>
  <si>
    <t>Preparing Male' North Harbour Redevelopment Master plan</t>
  </si>
  <si>
    <t>މާލެ އުތުރު ހާބަރު ރީޑިވެލޮޕްކުރުމުގެ މާސްޓަރ ޕްލޭން ތައްޔާރުކުރުން</t>
  </si>
  <si>
    <t>paying rent for the rehabilitation center of the physically disabled </t>
  </si>
  <si>
    <t>ނުކުޅެދުންތެރިކަން ހުންނަ މީހުންނަށް ބޭނުންވާ ރިހެބިލިޓޭޝަން ޙިދުމަތްތައްދޭ މަރުކަޒުތަކާއި ޑީވީ ޝެލްޓަރ ހިންގުން</t>
  </si>
  <si>
    <t>S036-005-001-002-001</t>
  </si>
  <si>
    <t>added5</t>
  </si>
  <si>
    <t>Design Consultancy for Gulhifalhu Masterplan</t>
  </si>
  <si>
    <t>ކ.ގުޅީފަޅު މާސްޓަރ ޕްލޭން ޑިޒައިން ކޮންސަލްޓަންސީ</t>
  </si>
  <si>
    <t>S031-002-002-002-001</t>
  </si>
  <si>
    <t xml:space="preserve">Providing 3 Waste Transfer Vessels for Zone 4 &amp; 5 </t>
  </si>
  <si>
    <t>ޒޯން 4 އަދި 5 ގެ (މ، ފ، ދ، ތ އަދި ލ އަތޮޅު) ސަރަޙައްދީ ކުނި މެނޭޖުކުރާ ނިޒާމަށް ކުނި އުފުލާ 3 ކަނޑު އުޅަނދު ހޯދުން</t>
  </si>
  <si>
    <t>S034-005-002-002-001</t>
  </si>
  <si>
    <t>MGF</t>
  </si>
  <si>
    <t>ކަނޑުގައި ދުއްވާ އުޅަނދުފަހަރު</t>
  </si>
  <si>
    <t>Supply Of Waste Management Equipment for WRMCs of Zone 4 &amp; 5</t>
  </si>
  <si>
    <t>ޒޯން 4 އަދި 5ގެ ރަށްރަށަށް ކުނިމެނޭޖްކުރާ އިކުއިޕްމަންޓް ފޯރުކޮށްދިނުން ( މ،ފ،ދ، ތ) 32 ރަށް</t>
  </si>
  <si>
    <t>Providing Waste Transfer Vessel for Zone 2</t>
  </si>
  <si>
    <t>ޒޯން 2 ގެ (ނ،ރ،ބ އަދި ޅ އަތޮޅު) ސަރަޙައްދީ ކުނި މެނޭޖުކުރާ ނިޒާމަށް ކުނި އުފުލާ 1 ކަނޑު އުޅަނދު ހޯދުން</t>
  </si>
  <si>
    <t>Providing Waste Management Vehicles to Zone 4 &amp; 5 Islands</t>
  </si>
  <si>
    <t>ޒޯން 4 އަދި 5 (މ، ފ، ދ، ތ އަދި ލ އަތޮލު) ގެ ރަށްތަކަށް ކުނި މެނޭޖުކުރުމަށް ބޭނުންކުރާނެ ވެހިކަލް ފޯރުކޮށްދިނުން</t>
  </si>
  <si>
    <t>Remediation of the Existing Landfill and Leachate Pond</t>
  </si>
  <si>
    <t>ރ.ވަންދޫ ރީޖަނަލް ވޭސްޓް މެނޭޖްމަންޓް ފެސިލިޓީގެ ލޭންޑްފިލް އަދި ލިޗޭޓް ޕޮންޑް މަރާމާތު ކުރުން</t>
  </si>
  <si>
    <t>އެހެނިހެން އިންފްރާސްޓްރަކްޗަރ މަރާމާތުކުރުން</t>
  </si>
  <si>
    <t>މިނިސްޓްރީ އޮފް ޓްރާންސްޕޯޓް އެންޑް ސިވިލް އޭވިއޭޝަން</t>
  </si>
  <si>
    <t>S50</t>
  </si>
  <si>
    <t>Operating Mini Bus Service - Male City</t>
  </si>
  <si>
    <t>މާލޭގައި މިނީ ބަސް އޮޕަރޭޓް ކުރުމަށް</t>
  </si>
  <si>
    <t>S050-002-001-001-003</t>
  </si>
  <si>
    <t>ޑިޕާޓްމަންޓް އޮފް ނެޝަނަލް ރެޖިސްޓްރޭޝަން</t>
  </si>
  <si>
    <t>Decentralization of ID card services</t>
  </si>
  <si>
    <t>އައި.ޑީ ކާޑުގެ ހިދުމަތް ލާމަރުކަޒީކުރުން</t>
  </si>
  <si>
    <t>S031-012-001-001-001</t>
  </si>
  <si>
    <t>އެހެނިހެން އިންފްރާސްޓްރަކްޗަރ</t>
  </si>
  <si>
    <t>IT Infrastructure development (installation of server cooling system)</t>
  </si>
  <si>
    <t>ޑީ.އެން.އާރގެ އައިޓީ އިންފުރާސްޓަރަކްޗަރ ތަރައްޤީ ކުރުން</t>
  </si>
  <si>
    <t>S031-012-003-001-001</t>
  </si>
  <si>
    <t>ނެޝަނަލް ޑިޒާސްޓަރ މެނޭޖްމަންޓް އޮތޯރިޓީ</t>
  </si>
  <si>
    <t>S53</t>
  </si>
  <si>
    <t>Equipments for disaster risk mitigation</t>
  </si>
  <si>
    <t>ކާރިސާތަކުން ރައްކާތެރިވެ ތިބުމަށް ބޭނުންވާ އިކުއިޕްމަންޓް ފޯރުކޮށްދިނުން</t>
  </si>
  <si>
    <t>S053-002-002-001-001</t>
  </si>
  <si>
    <t xml:space="preserve">Operation of Drug Treatment and Community Rehabilitation Center </t>
  </si>
  <si>
    <t>ސ.ހުޅުދޫ ޑްރަގް ޓްރީޓްމަންޓް އެންޑް ކޮމިއުނިޓީ ރިހެބިލިޓޭޝަން ސެންޓަރ ހިންގުމުގެ ހަރަދު</t>
  </si>
  <si>
    <t>S027-012-002-001-015</t>
  </si>
  <si>
    <t>މޯލްޑިވްސް ބިއުރޯ އޮފް ސްޓެޓިސްޓިކްސް</t>
  </si>
  <si>
    <t>ޑީޕާޓްމަންޓް އޮފް ޖުވެނައިލް ޖަސްޓިސް</t>
  </si>
  <si>
    <t xml:space="preserve">އާބާދީއާއި ދިރިއުޅޭ ތަންތަނުގެ ބޯހިމެނުން </t>
  </si>
  <si>
    <t>ދައުލަތުގެ ބެލުމުގެ ދަށުގައިތިބޭ ފަރާތްތަކާއި ގުޅޭ މައުލޫމާތު ޑިޖިޓަލައިޒްކުރުން</t>
  </si>
  <si>
    <t>ޖަލުތަކުގައި ސައިކޮލޮޖިކަލް ސަޕޯޓް ޚިދުމަތް ގާއިމްކުރުން</t>
  </si>
  <si>
    <t>ޖަލުތަކުގެ ސިއްހީ ދާއިރާ ހަރުދަނާކުރުން</t>
  </si>
  <si>
    <t>ޖަލުގައި މަސައްކަތްކުރާ އޮފިސަރުންގެ އަދަދު އިތުރުކުރުން</t>
  </si>
  <si>
    <t xml:space="preserve">ކުށުގެ ވެށިން ކުޑަކުދިން ރައްކާތެރިކުރުމަށް ހިންގޭ ޕްރޮގްރާމް </t>
  </si>
  <si>
    <t>އިމެޖެންސީ މެޑިކަލް ސާރވިސްގެ ހަރުދަނާކުރުން</t>
  </si>
  <si>
    <t>ޖޮބް ސެންޓަރުގެ އޮފީސްތައް އަތޮޅުތެރޭގައި ގާއިމް ކުރުން</t>
  </si>
  <si>
    <t>ދިވެހިރާއްޖޭގެ ޤައުމީ ދިފާއީ ބާރު</t>
  </si>
  <si>
    <t>އައި.ޑީ ކާޑުގެ ހިދުމަތް ލާމަރުކަޒުކުރުން</t>
  </si>
  <si>
    <t>ރިޒޯޓުތަކުގެ މުވައްޒަފުންނަށް ލިބޭ ސަރވިސް ޗާޖުގެ އޮޑިޓް</t>
  </si>
  <si>
    <t>އިންވެސްޓް މޯލްޑިވްސް</t>
  </si>
  <si>
    <t>ޕްރައިވެޓް އައިލެންޑް މާކެޓިންގ</t>
  </si>
  <si>
    <t xml:space="preserve">ޕޯޓުތަކާއި ޓްރާންޝިޕްމަންޓް ޕޯޓުތަކުގެ ކޮންސަލްޓަންސީ </t>
  </si>
  <si>
    <t>އަތޮޅުތެރޭގެ ޔޫތު އެންޑް ކޮމިޔުނިޓީ ސެންޓަރ ތަކަށް ބޭނުންވާ ތަކެތި ހޯދުން</t>
  </si>
  <si>
    <t>ޔޫތު އެޕްރެންޓިސް ޕްރޮގްރާމް</t>
  </si>
  <si>
    <t>މޯލްޑިވްސް ރެޑް ކްރެސެންޓަށް ދޭ އެހީ</t>
  </si>
  <si>
    <t>އެން.ސީ.އޭ ގެ އައިޓީ އިންފްރާސްޓަރަކްޗަރ ތަރައްޤީ ކުރުން</t>
  </si>
  <si>
    <t>ކޮމިއުނިޓީ އެންޕަވަރމަންޓް ޕްރޮގްރާމްތަކާއި މަސައްކަތްތައް ހަރުދަނާކުރުން</t>
  </si>
  <si>
    <t>ޔޫޓިލިޓީ ރެގިއުލޭޓަރީ އޮތޯރިޓީއަށް ބޭނުންވާ މުވައްޒަފުން ހޯދުމާއި މަސައްކަތްތައް ހަރުދަނާކުރުން</t>
  </si>
  <si>
    <t>މައިކްރޯސޮފްޓް އޮފީސް 365 އޮފީސްތަކަށް ފޯރުކޮށްދިނުން</t>
  </si>
  <si>
    <t>ވަރުވާއަށް ދޫކޮށްފައިވާ ރަށްތަކުގެ ކޮންޓްރެކްޓް އޮޑިޓް ހެދުން</t>
  </si>
  <si>
    <t>ރަށްރަށުގެ ލޭންޑް ޔޫސް ޕްލޭން ތައްޔާރުކުރުން</t>
  </si>
  <si>
    <t>މާލޭގައި މިނީ ބަސް އޮޕަރޭޓް ކުރުން</t>
  </si>
  <si>
    <t>ކޮމިޝަނަށް މުވައްޒަފުން އިތުރުކުރުން</t>
  </si>
  <si>
    <t xml:space="preserve">ޕްރިޒަން މެނޭޖްމަންޓް ސޮފްޓްވެއަރ </t>
  </si>
  <si>
    <t>ފަތުރުވެރިކަމުގެ ރަންޔޫބިލް ފާހަގަކުރުން</t>
  </si>
  <si>
    <t xml:space="preserve">މިނިސްޓްރީ އޮފް ޓޫރިޒަމް </t>
  </si>
  <si>
    <t>ރާއްޖޭގެ އެކިރަށްތަކުގެ މަގުތައް މަރާމާތުކުރުން</t>
  </si>
  <si>
    <t>ސިވިލް ސަރވިސް ކޮމިޝަން</t>
  </si>
  <si>
    <t>ލޭބަރ ރިލޭޝަންސް އޮތޯރިޓީ</t>
  </si>
  <si>
    <t>241 ކޮމެޓީގެ އިންކުއަރީ ރިޕޯރޓުގައިވާ ރިކޮމެންޑޭޝަންތައް ތަންފީޒްކުރުން</t>
  </si>
  <si>
    <t>ކުޑަކުދިންގެ އަދުލުގެ ނިޒާމުގައި މަސައްކަތްކުރާ ފަރާތްތަކުގެ އަހަލުވެރިކުރުވުން</t>
  </si>
  <si>
    <t>ކޮންސިއުމަރ އޮމްބަޑްސްމަންގެ ޤާނޫނާއި ގުޅޭ ގަވާއިދުތައް ހަދައި ހިންގުން</t>
  </si>
  <si>
    <t>ރަށްރަށުގެ ބިނާވެށި ޕްލޭންކުރުމާއި ހިންގުމުގެ އޮނިގަނޑު އިސްލާހުކުރުން</t>
  </si>
  <si>
    <t>ޑީ.އެން.އާރގެ އައިޓީ އިންފްރާސްޓަރަކްޗަރ ތަރައްޤީކުރުން</t>
  </si>
  <si>
    <t>ޒޯން 2 ގެ ސަރަޙައްދީ ކުނި މެނޭޖުކުރާ ނިޒާމަށް ބޭނުންވާ އުޅަނދު ހޯދުން</t>
  </si>
  <si>
    <t>ޒޯން 4 އަދި 5 ގެ ރަށްތަކަށް ކުނި މެނޭޖުކުރުމަށް ބޭނުންވާ އުޅަނދު ހޯދުން</t>
  </si>
  <si>
    <t>ޒޯން 4 އަދި 5 ގެ ރަށްތަކަށް ކުނި މެނޭޖުކުރުމަށް ބޭނުންވާ ވެހިކަލް ހޯދުން</t>
  </si>
  <si>
    <t xml:space="preserve">ޒޯން 4 އަދި 5 ގެ ރަށްރަށަށް ކުނިމެނޭޖުކުރުމަށް ބޭނުންވާ އިކުއިޕްމަންޓް ފޯރުކޮށްދިނުން </t>
  </si>
  <si>
    <t>ޔުޓިލިޓީ ރެގިއުލޭޓަރީ އޮތޯރިޓީ</t>
  </si>
  <si>
    <t>މ.އަތޮޅު ފެމެލީ އެންޑް ޗިލްޑްރަން ސަރވިސް ސެންޓަރާއި އެކޮމޮޑޭޝަން ބްލޮކް މަރާމާތްކުރުން</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</si>
</sst>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_-* #,##0_-;\-* #,##0_-;_-* &quot;-&quot;??_-;_-@_-"/>
    <numFmt numFmtId="167" formatCode="_-* #,##0.00\ _ރ_._-;_-* #,##0.00\ _ރ_.\-;_-* &quot;-&quot;??\ _ރ_._-;_-@_-"/>
    <numFmt numFmtId="168" formatCode="_ * #,##0.00_ ;_ * \-#,##0.00_ ;_ * \-??_ ;_ @_ "/>
    <numFmt numFmtId="169" formatCode="General_)"/>
  </numFmts>
  <fonts count="40">
    <font>
      <sz val="12"/>
      <color theme="1"/>
      <name val="Roboto Condensed"/>
      <family val="2"/>
    </font>
    <font>
      <sz val="11"/>
      <color theme="1"/>
      <name val="Calibri"/>
      <family val="2"/>
      <scheme val="minor"/>
    </font>
    <font>
      <sz val="11"/>
      <color theme="1"/>
      <name val="Calibri"/>
      <family val="2"/>
      <scheme val="minor"/>
    </font>
    <font>
      <sz val="10"/>
      <name val="Times New Roman"/>
      <family val="1"/>
    </font>
    <font>
      <sz val="12"/>
      <color theme="0"/>
      <name val="Mv Eamaan XP"/>
      <family val="3"/>
    </font>
    <font>
      <sz val="11"/>
      <color theme="1"/>
      <name val="Calibri"/>
      <family val="2"/>
      <scheme val="minor"/>
    </font>
    <font>
      <sz val="11"/>
      <color theme="1"/>
      <name val="Calibri"/>
      <family val="2"/>
      <charset val="1"/>
      <scheme val="minor"/>
    </font>
    <font>
      <b/>
      <sz val="12"/>
      <name val="Roboto Condensed"/>
    </font>
    <font>
      <b/>
      <sz val="12"/>
      <name val="Times New Roman"/>
      <family val="1"/>
    </font>
    <font>
      <sz val="11"/>
      <color rgb="FF000000"/>
      <name val="Calibri"/>
      <family val="2"/>
      <charset val="1"/>
    </font>
    <font>
      <sz val="10"/>
      <name val="Arial"/>
      <family val="2"/>
    </font>
    <font>
      <sz val="12"/>
      <name val="宋体"/>
      <charset val="134"/>
    </font>
    <font>
      <b/>
      <sz val="18"/>
      <color theme="3"/>
      <name val="Calibri Light"/>
      <family val="2"/>
      <scheme val="major"/>
    </font>
    <font>
      <sz val="10"/>
      <name val="Courier New"/>
      <family val="3"/>
    </font>
    <font>
      <sz val="12"/>
      <color theme="1"/>
      <name val="Roboto Condensed"/>
      <family val="2"/>
    </font>
    <font>
      <b/>
      <sz val="12"/>
      <color rgb="FF454545"/>
      <name val="Roboto Condensed"/>
    </font>
    <font>
      <sz val="12"/>
      <color rgb="FF454545"/>
      <name val="Roboto Condensed"/>
    </font>
    <font>
      <sz val="12"/>
      <color rgb="FF00ADD5"/>
      <name val="Mv Eamaan XP"/>
      <family val="3"/>
    </font>
    <font>
      <sz val="14"/>
      <name val="Mv MAG Round"/>
      <family val="3"/>
    </font>
    <font>
      <sz val="12"/>
      <color rgb="FF454545"/>
      <name val="DAM_Nala"/>
    </font>
    <font>
      <sz val="11"/>
      <color theme="1"/>
      <name val="Faruma"/>
    </font>
    <font>
      <sz val="11"/>
      <color theme="1" tint="0.34998626667073579"/>
      <name val="Calibri"/>
      <family val="2"/>
      <scheme val="minor"/>
    </font>
    <font>
      <b/>
      <sz val="11"/>
      <color rgb="FF0070C0"/>
      <name val="Calibri"/>
      <family val="2"/>
      <scheme val="minor"/>
    </font>
    <font>
      <sz val="10"/>
      <color theme="1" tint="9.9978637043366805E-2"/>
      <name val="Mv Eamaan XP"/>
    </font>
    <font>
      <b/>
      <sz val="10"/>
      <color theme="1" tint="9.9978637043366805E-2"/>
      <name val="Roboto Condensed"/>
    </font>
    <font>
      <sz val="10"/>
      <color theme="1" tint="9.9978637043366805E-2"/>
      <name val="Roboto Condensed"/>
    </font>
    <font>
      <sz val="11"/>
      <color theme="1" tint="0.249977111117893"/>
      <name val="Faruma"/>
    </font>
    <font>
      <sz val="11"/>
      <color theme="1" tint="0.249977111117893"/>
      <name val="Roboto Condensed"/>
    </font>
    <font>
      <b/>
      <sz val="11"/>
      <color theme="4" tint="-0.499984740745262"/>
      <name val="Roboto Condensed"/>
    </font>
    <font>
      <sz val="10.5"/>
      <color theme="1" tint="0.249977111117893"/>
      <name val="Roboto Condensed"/>
    </font>
    <font>
      <b/>
      <sz val="10.5"/>
      <color theme="1" tint="0.249977111117893"/>
      <name val="Roboto Condensed"/>
    </font>
    <font>
      <sz val="11"/>
      <color theme="1" tint="0.249977111117893"/>
      <name val="Calibri"/>
      <family val="2"/>
      <scheme val="minor"/>
    </font>
    <font>
      <b/>
      <sz val="11"/>
      <color theme="1" tint="0.249977111117893"/>
      <name val="Calibri"/>
      <family val="2"/>
      <scheme val="minor"/>
    </font>
    <font>
      <sz val="24"/>
      <color rgb="FF667FBF"/>
      <name val="Mv MAG Round"/>
      <family val="3"/>
    </font>
    <font>
      <b/>
      <sz val="12"/>
      <color rgb="FF667FBF"/>
      <name val="Roboto Condensed"/>
    </font>
    <font>
      <sz val="12"/>
      <color rgb="FF667FBF"/>
      <name val="Mv Eamaan XP"/>
      <family val="3"/>
    </font>
    <font>
      <sz val="12"/>
      <color rgb="FF667FBF"/>
      <name val="Roboto Condensed"/>
      <family val="2"/>
    </font>
    <font>
      <sz val="12"/>
      <color rgb="FF667FBF"/>
      <name val="Roboto Condensed"/>
    </font>
    <font>
      <sz val="14"/>
      <color rgb="FF667FBF"/>
      <name val="Mv MAG Round"/>
      <family val="3"/>
    </font>
    <font>
      <sz val="13"/>
      <name val="Mv MAG Round"/>
      <family val="3"/>
    </font>
  </fonts>
  <fills count="9">
    <fill>
      <patternFill patternType="none"/>
    </fill>
    <fill>
      <patternFill patternType="gray125"/>
    </fill>
    <fill>
      <patternFill patternType="solid">
        <fgColor rgb="FFFFFFCC"/>
      </patternFill>
    </fill>
    <fill>
      <patternFill patternType="solid">
        <fgColor theme="5" tint="0.59999389629810485"/>
        <bgColor indexed="65"/>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E7EBF5"/>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style="thin">
        <color theme="7" tint="-0.499984740745262"/>
      </top>
      <bottom style="thin">
        <color theme="7" tint="-0.499984740745262"/>
      </bottom>
      <diagonal/>
    </border>
    <border>
      <left/>
      <right/>
      <top/>
      <bottom style="medium">
        <color rgb="FF667FBF"/>
      </bottom>
      <diagonal/>
    </border>
    <border>
      <left/>
      <right/>
      <top style="medium">
        <color rgb="FF667FBF"/>
      </top>
      <bottom style="medium">
        <color rgb="FF667FBF"/>
      </bottom>
      <diagonal/>
    </border>
  </borders>
  <cellStyleXfs count="49">
    <xf numFmtId="0" fontId="0" fillId="0" borderId="0"/>
    <xf numFmtId="0" fontId="3" fillId="0" borderId="0"/>
    <xf numFmtId="164" fontId="3"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167" fontId="6" fillId="0" borderId="0" applyFont="0" applyFill="0" applyBorder="0" applyAlignment="0" applyProtection="0"/>
    <xf numFmtId="0" fontId="9" fillId="0" borderId="0"/>
    <xf numFmtId="168" fontId="9" fillId="0" borderId="0" applyBorder="0" applyProtection="0"/>
    <xf numFmtId="9" fontId="9" fillId="0" borderId="0" applyBorder="0" applyProtection="0"/>
    <xf numFmtId="0" fontId="9" fillId="2" borderId="1" applyNumberFormat="0" applyFont="0" applyAlignment="0" applyProtection="0"/>
    <xf numFmtId="9" fontId="9" fillId="0" borderId="0" applyBorder="0" applyProtection="0"/>
    <xf numFmtId="0" fontId="10" fillId="0" borderId="0"/>
    <xf numFmtId="0" fontId="10"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11" fillId="0" borderId="0">
      <alignment vertical="center"/>
    </xf>
    <xf numFmtId="0" fontId="5" fillId="0" borderId="0"/>
    <xf numFmtId="164" fontId="5" fillId="0" borderId="0" applyFont="0" applyFill="0" applyBorder="0" applyAlignment="0" applyProtection="0"/>
    <xf numFmtId="164" fontId="10"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0" fontId="12" fillId="0" borderId="0" applyNumberFormat="0" applyFill="0" applyBorder="0" applyAlignment="0" applyProtection="0"/>
    <xf numFmtId="0" fontId="5" fillId="0" borderId="0"/>
    <xf numFmtId="0" fontId="10" fillId="0" borderId="0"/>
    <xf numFmtId="169" fontId="13" fillId="0" borderId="0"/>
    <xf numFmtId="40" fontId="13" fillId="0" borderId="0" applyFill="0" applyBorder="0" applyAlignment="0" applyProtection="0"/>
    <xf numFmtId="9" fontId="10" fillId="0" borderId="0" applyFill="0" applyBorder="0" applyAlignment="0" applyProtection="0"/>
    <xf numFmtId="0" fontId="5" fillId="0" borderId="0"/>
    <xf numFmtId="164" fontId="10" fillId="0" borderId="0" applyFont="0" applyFill="0" applyBorder="0" applyAlignment="0" applyProtection="0"/>
    <xf numFmtId="0" fontId="5" fillId="0" borderId="0"/>
    <xf numFmtId="0" fontId="5" fillId="0" borderId="0"/>
    <xf numFmtId="0" fontId="10" fillId="0" borderId="0"/>
    <xf numFmtId="164" fontId="5" fillId="0" borderId="0" applyFont="0" applyFill="0" applyBorder="0" applyAlignment="0" applyProtection="0"/>
    <xf numFmtId="0" fontId="5" fillId="0" borderId="0"/>
    <xf numFmtId="0" fontId="5" fillId="0" borderId="0"/>
    <xf numFmtId="0" fontId="3" fillId="0" borderId="0"/>
    <xf numFmtId="164" fontId="3" fillId="0" borderId="0" applyFont="0" applyFill="0" applyBorder="0" applyAlignment="0" applyProtection="0"/>
    <xf numFmtId="164" fontId="14" fillId="0" borderId="0" applyFont="0" applyFill="0" applyBorder="0" applyAlignment="0" applyProtection="0"/>
    <xf numFmtId="0" fontId="14" fillId="3" borderId="0" applyNumberFormat="0" applyBorder="0" applyAlignment="0" applyProtection="0"/>
    <xf numFmtId="0" fontId="2" fillId="0" borderId="0"/>
    <xf numFmtId="43" fontId="2" fillId="0" borderId="0" applyFont="0" applyFill="0" applyBorder="0" applyAlignment="0" applyProtection="0"/>
    <xf numFmtId="0" fontId="1" fillId="0" borderId="0"/>
    <xf numFmtId="164" fontId="1" fillId="0" borderId="0" applyFont="0" applyFill="0" applyBorder="0" applyAlignment="0" applyProtection="0"/>
  </cellStyleXfs>
  <cellXfs count="81">
    <xf numFmtId="0" fontId="0" fillId="0" borderId="0" xfId="0"/>
    <xf numFmtId="0" fontId="0" fillId="0" borderId="0" xfId="0" applyAlignment="1">
      <alignment vertical="center"/>
    </xf>
    <xf numFmtId="165" fontId="0" fillId="0" borderId="0" xfId="0" applyNumberFormat="1" applyAlignment="1">
      <alignment vertical="center"/>
    </xf>
    <xf numFmtId="0" fontId="0" fillId="0" borderId="0" xfId="0" applyFill="1" applyAlignment="1">
      <alignment vertical="center"/>
    </xf>
    <xf numFmtId="164" fontId="4" fillId="0" borderId="0" xfId="2" applyFont="1" applyFill="1" applyBorder="1" applyAlignment="1">
      <alignment horizontal="center" vertical="center"/>
    </xf>
    <xf numFmtId="165" fontId="0" fillId="0" borderId="0" xfId="43" applyNumberFormat="1" applyFont="1" applyAlignment="1">
      <alignment vertical="center"/>
    </xf>
    <xf numFmtId="165" fontId="16" fillId="0" borderId="3" xfId="3" applyNumberFormat="1" applyFont="1" applyFill="1" applyBorder="1" applyAlignment="1">
      <alignment horizontal="center" vertical="center"/>
    </xf>
    <xf numFmtId="0" fontId="15" fillId="0" borderId="0" xfId="4" applyNumberFormat="1" applyFont="1" applyFill="1" applyBorder="1" applyAlignment="1">
      <alignment horizontal="center" vertical="center"/>
    </xf>
    <xf numFmtId="0" fontId="15" fillId="0" borderId="3" xfId="4" applyNumberFormat="1" applyFont="1" applyFill="1" applyBorder="1" applyAlignment="1">
      <alignment horizontal="center" vertical="center"/>
    </xf>
    <xf numFmtId="164" fontId="17" fillId="0" borderId="0" xfId="2" applyFont="1" applyFill="1" applyBorder="1" applyAlignment="1">
      <alignment horizontal="center" vertical="center"/>
    </xf>
    <xf numFmtId="0" fontId="0" fillId="0" borderId="0" xfId="0" applyAlignment="1">
      <alignment horizontal="center" vertical="center"/>
    </xf>
    <xf numFmtId="166" fontId="16" fillId="0" borderId="0" xfId="5" applyNumberFormat="1" applyFont="1" applyFill="1" applyBorder="1" applyAlignment="1">
      <alignment horizontal="center" vertical="center"/>
    </xf>
    <xf numFmtId="0" fontId="7" fillId="0" borderId="0" xfId="1" applyFont="1" applyFill="1" applyBorder="1" applyAlignment="1">
      <alignment horizontal="center" vertical="center" readingOrder="2"/>
    </xf>
    <xf numFmtId="0" fontId="0" fillId="0" borderId="0" xfId="0" applyFill="1" applyBorder="1" applyAlignment="1">
      <alignment vertical="center"/>
    </xf>
    <xf numFmtId="0" fontId="19" fillId="0" borderId="3" xfId="6" applyFont="1" applyFill="1" applyBorder="1" applyAlignment="1">
      <alignment vertical="center" wrapText="1"/>
    </xf>
    <xf numFmtId="0" fontId="19" fillId="0" borderId="0" xfId="1" applyFont="1" applyFill="1" applyAlignment="1">
      <alignment horizontal="right" vertical="center"/>
    </xf>
    <xf numFmtId="0" fontId="21" fillId="0" borderId="0" xfId="45" applyFont="1" applyAlignment="1">
      <alignment vertical="center"/>
    </xf>
    <xf numFmtId="0" fontId="2" fillId="0" borderId="0" xfId="45" applyAlignment="1">
      <alignment vertical="center"/>
    </xf>
    <xf numFmtId="0" fontId="23" fillId="4" borderId="5" xfId="45" applyFont="1" applyFill="1" applyBorder="1" applyAlignment="1">
      <alignment horizontal="center" vertical="center"/>
    </xf>
    <xf numFmtId="1" fontId="23" fillId="4" borderId="5" xfId="45" applyNumberFormat="1" applyFont="1" applyFill="1" applyBorder="1" applyAlignment="1">
      <alignment horizontal="center" vertical="center"/>
    </xf>
    <xf numFmtId="0" fontId="24" fillId="4" borderId="5" xfId="45" applyFont="1" applyFill="1" applyBorder="1" applyAlignment="1">
      <alignment horizontal="center" vertical="center" wrapText="1"/>
    </xf>
    <xf numFmtId="0" fontId="25" fillId="4" borderId="0" xfId="45" applyFont="1" applyFill="1" applyBorder="1" applyAlignment="1">
      <alignment horizontal="center" vertical="center" wrapText="1"/>
    </xf>
    <xf numFmtId="0" fontId="26" fillId="5" borderId="2" xfId="45" applyFont="1" applyFill="1" applyBorder="1" applyAlignment="1">
      <alignment vertical="center"/>
    </xf>
    <xf numFmtId="0" fontId="27" fillId="5" borderId="2" xfId="45" applyFont="1" applyFill="1" applyBorder="1" applyAlignment="1">
      <alignment horizontal="center" vertical="center"/>
    </xf>
    <xf numFmtId="0" fontId="27" fillId="5" borderId="2" xfId="45" applyFont="1" applyFill="1" applyBorder="1" applyAlignment="1">
      <alignment vertical="center"/>
    </xf>
    <xf numFmtId="0" fontId="28" fillId="5" borderId="2" xfId="45" applyFont="1" applyFill="1" applyBorder="1" applyAlignment="1">
      <alignment horizontal="center" vertical="center"/>
    </xf>
    <xf numFmtId="0" fontId="29" fillId="6" borderId="2" xfId="45" applyFont="1" applyFill="1" applyBorder="1" applyAlignment="1">
      <alignment horizontal="center" vertical="center"/>
    </xf>
    <xf numFmtId="166" fontId="30" fillId="5" borderId="2" xfId="46" applyNumberFormat="1" applyFont="1" applyFill="1" applyBorder="1" applyAlignment="1">
      <alignment vertical="center"/>
    </xf>
    <xf numFmtId="0" fontId="29" fillId="5" borderId="2" xfId="45" applyFont="1" applyFill="1" applyBorder="1" applyAlignment="1">
      <alignment vertical="center"/>
    </xf>
    <xf numFmtId="0" fontId="29" fillId="0" borderId="2" xfId="45" applyFont="1" applyBorder="1" applyAlignment="1">
      <alignment vertical="center"/>
    </xf>
    <xf numFmtId="0" fontId="31" fillId="0" borderId="0" xfId="45" applyFont="1" applyAlignment="1">
      <alignment vertical="center"/>
    </xf>
    <xf numFmtId="0" fontId="26" fillId="0" borderId="3" xfId="45" applyFont="1" applyBorder="1" applyAlignment="1">
      <alignment vertical="center"/>
    </xf>
    <xf numFmtId="0" fontId="27" fillId="0" borderId="3" xfId="45" applyFont="1" applyBorder="1" applyAlignment="1">
      <alignment horizontal="center" vertical="center"/>
    </xf>
    <xf numFmtId="0" fontId="27" fillId="0" borderId="3" xfId="45" applyFont="1" applyBorder="1" applyAlignment="1">
      <alignment vertical="center"/>
    </xf>
    <xf numFmtId="0" fontId="29" fillId="0" borderId="3" xfId="45" applyFont="1" applyBorder="1" applyAlignment="1">
      <alignment vertical="center"/>
    </xf>
    <xf numFmtId="166" fontId="29" fillId="0" borderId="3" xfId="45" applyNumberFormat="1" applyFont="1" applyBorder="1" applyAlignment="1">
      <alignment vertical="center"/>
    </xf>
    <xf numFmtId="0" fontId="26" fillId="5" borderId="3" xfId="45" applyFont="1" applyFill="1" applyBorder="1" applyAlignment="1">
      <alignment vertical="center"/>
    </xf>
    <xf numFmtId="0" fontId="27" fillId="5" borderId="3" xfId="45" applyFont="1" applyFill="1" applyBorder="1" applyAlignment="1">
      <alignment horizontal="center" vertical="center"/>
    </xf>
    <xf numFmtId="0" fontId="27" fillId="5" borderId="3" xfId="45" applyFont="1" applyFill="1" applyBorder="1" applyAlignment="1">
      <alignment vertical="center"/>
    </xf>
    <xf numFmtId="0" fontId="28" fillId="5" borderId="3" xfId="45" applyFont="1" applyFill="1" applyBorder="1" applyAlignment="1">
      <alignment horizontal="center" vertical="center"/>
    </xf>
    <xf numFmtId="0" fontId="29" fillId="6" borderId="3" xfId="45" applyFont="1" applyFill="1" applyBorder="1" applyAlignment="1">
      <alignment horizontal="center" vertical="center"/>
    </xf>
    <xf numFmtId="166" fontId="30" fillId="5" borderId="3" xfId="46" applyNumberFormat="1" applyFont="1" applyFill="1" applyBorder="1" applyAlignment="1">
      <alignment vertical="center"/>
    </xf>
    <xf numFmtId="0" fontId="29" fillId="5" borderId="3" xfId="45" applyFont="1" applyFill="1" applyBorder="1" applyAlignment="1">
      <alignment vertical="center"/>
    </xf>
    <xf numFmtId="166" fontId="29" fillId="0" borderId="3" xfId="46" applyNumberFormat="1" applyFont="1" applyBorder="1" applyAlignment="1">
      <alignment vertical="center"/>
    </xf>
    <xf numFmtId="0" fontId="26" fillId="0" borderId="3" xfId="45" applyFont="1" applyFill="1" applyBorder="1" applyAlignment="1">
      <alignment vertical="center"/>
    </xf>
    <xf numFmtId="0" fontId="29" fillId="0" borderId="3" xfId="45" applyFont="1" applyFill="1" applyBorder="1" applyAlignment="1">
      <alignment vertical="center"/>
    </xf>
    <xf numFmtId="0" fontId="31" fillId="7" borderId="0" xfId="45" applyFont="1" applyFill="1" applyAlignment="1">
      <alignment vertical="center"/>
    </xf>
    <xf numFmtId="0" fontId="31" fillId="0" borderId="0" xfId="45" applyFont="1" applyFill="1" applyAlignment="1">
      <alignment vertical="center"/>
    </xf>
    <xf numFmtId="166" fontId="31" fillId="0" borderId="3" xfId="45" applyNumberFormat="1" applyFont="1" applyBorder="1" applyAlignment="1">
      <alignment vertical="center"/>
    </xf>
    <xf numFmtId="166" fontId="26" fillId="0" borderId="3" xfId="45" applyNumberFormat="1" applyFont="1" applyBorder="1" applyAlignment="1">
      <alignment vertical="center"/>
    </xf>
    <xf numFmtId="166" fontId="30" fillId="5" borderId="3" xfId="45" applyNumberFormat="1" applyFont="1" applyFill="1" applyBorder="1" applyAlignment="1">
      <alignment vertical="center"/>
    </xf>
    <xf numFmtId="11" fontId="31" fillId="0" borderId="0" xfId="45" applyNumberFormat="1" applyFont="1" applyAlignment="1">
      <alignment vertical="center"/>
    </xf>
    <xf numFmtId="166" fontId="0" fillId="0" borderId="0" xfId="46" applyNumberFormat="1" applyFont="1" applyAlignment="1">
      <alignment vertical="center"/>
    </xf>
    <xf numFmtId="0" fontId="26" fillId="5" borderId="3" xfId="45" applyFont="1" applyFill="1" applyBorder="1" applyAlignment="1">
      <alignment vertical="center" readingOrder="2"/>
    </xf>
    <xf numFmtId="0" fontId="32" fillId="5" borderId="3" xfId="45" applyFont="1" applyFill="1" applyBorder="1" applyAlignment="1">
      <alignment horizontal="center" vertical="center"/>
    </xf>
    <xf numFmtId="0" fontId="31" fillId="0" borderId="3" xfId="45" applyFont="1" applyBorder="1" applyAlignment="1">
      <alignment vertical="center"/>
    </xf>
    <xf numFmtId="0" fontId="27" fillId="5" borderId="4" xfId="45" applyFont="1" applyFill="1" applyBorder="1" applyAlignment="1">
      <alignment vertical="center"/>
    </xf>
    <xf numFmtId="0" fontId="20" fillId="0" borderId="0" xfId="45" applyFont="1" applyAlignment="1">
      <alignment vertical="center"/>
    </xf>
    <xf numFmtId="0" fontId="2" fillId="0" borderId="0" xfId="45" applyFont="1" applyAlignment="1">
      <alignment vertical="center"/>
    </xf>
    <xf numFmtId="0" fontId="22" fillId="0" borderId="0" xfId="45" applyFont="1" applyAlignment="1">
      <alignment horizontal="center" vertical="center"/>
    </xf>
    <xf numFmtId="0" fontId="0" fillId="0" borderId="0" xfId="0" applyAlignment="1">
      <alignment horizontal="center"/>
    </xf>
    <xf numFmtId="0" fontId="19" fillId="0" borderId="0" xfId="6" applyFont="1" applyFill="1" applyBorder="1" applyAlignment="1">
      <alignment horizontal="right" vertical="center" wrapText="1"/>
    </xf>
    <xf numFmtId="0" fontId="33" fillId="0" borderId="0" xfId="1" applyFont="1" applyFill="1" applyBorder="1" applyAlignment="1">
      <alignment horizontal="right" vertical="center"/>
    </xf>
    <xf numFmtId="0" fontId="34" fillId="8" borderId="0" xfId="1" applyFont="1" applyFill="1" applyBorder="1" applyAlignment="1">
      <alignment horizontal="center" vertical="center" readingOrder="2"/>
    </xf>
    <xf numFmtId="164" fontId="35" fillId="8" borderId="0" xfId="2" applyFont="1" applyFill="1" applyBorder="1" applyAlignment="1">
      <alignment horizontal="center" vertical="center"/>
    </xf>
    <xf numFmtId="0" fontId="36" fillId="8" borderId="0" xfId="0" applyFont="1" applyFill="1"/>
    <xf numFmtId="166" fontId="37" fillId="8" borderId="0" xfId="5" applyNumberFormat="1" applyFont="1" applyFill="1" applyBorder="1" applyAlignment="1">
      <alignment horizontal="center" vertical="center"/>
    </xf>
    <xf numFmtId="165" fontId="37" fillId="8" borderId="3" xfId="3" applyNumberFormat="1" applyFont="1" applyFill="1" applyBorder="1" applyAlignment="1">
      <alignment horizontal="center" vertical="center"/>
    </xf>
    <xf numFmtId="164" fontId="18" fillId="0" borderId="6" xfId="2" applyFont="1" applyFill="1" applyBorder="1" applyAlignment="1">
      <alignment horizontal="center" vertical="center"/>
    </xf>
    <xf numFmtId="164" fontId="38" fillId="8" borderId="6" xfId="2" applyFont="1" applyFill="1" applyBorder="1" applyAlignment="1">
      <alignment horizontal="center" vertical="center"/>
    </xf>
    <xf numFmtId="165" fontId="7" fillId="0" borderId="7" xfId="5" applyNumberFormat="1" applyFont="1" applyFill="1" applyBorder="1" applyAlignment="1" applyProtection="1">
      <alignment vertical="center"/>
      <protection hidden="1"/>
    </xf>
    <xf numFmtId="165" fontId="34" fillId="8" borderId="7" xfId="5" applyNumberFormat="1" applyFont="1" applyFill="1" applyBorder="1" applyAlignment="1" applyProtection="1">
      <alignment vertical="center"/>
      <protection hidden="1"/>
    </xf>
    <xf numFmtId="0" fontId="18" fillId="0" borderId="7" xfId="44" applyFont="1" applyFill="1" applyBorder="1" applyAlignment="1">
      <alignment horizontal="left" vertical="center" indent="2" readingOrder="2"/>
    </xf>
    <xf numFmtId="0" fontId="8" fillId="0" borderId="7" xfId="4" applyNumberFormat="1" applyFont="1" applyFill="1" applyBorder="1" applyAlignment="1">
      <alignment horizontal="center" vertical="center"/>
    </xf>
    <xf numFmtId="0" fontId="7" fillId="0" borderId="7" xfId="4" applyNumberFormat="1" applyFont="1" applyFill="1" applyBorder="1" applyAlignment="1">
      <alignment horizontal="center" vertical="center"/>
    </xf>
    <xf numFmtId="0" fontId="19" fillId="0" borderId="3" xfId="6" applyFont="1" applyFill="1" applyBorder="1" applyAlignment="1">
      <alignment vertical="center" wrapText="1" readingOrder="2"/>
    </xf>
    <xf numFmtId="0" fontId="39" fillId="0" borderId="7" xfId="44" applyFont="1" applyFill="1" applyBorder="1" applyAlignment="1">
      <alignment vertical="center" readingOrder="2"/>
    </xf>
    <xf numFmtId="0" fontId="19" fillId="0" borderId="0" xfId="6" applyFont="1" applyFill="1" applyBorder="1" applyAlignment="1">
      <alignment vertical="center" wrapText="1"/>
    </xf>
    <xf numFmtId="165" fontId="16" fillId="0" borderId="0" xfId="3" applyNumberFormat="1" applyFont="1" applyFill="1" applyBorder="1" applyAlignment="1">
      <alignment horizontal="center" vertical="center"/>
    </xf>
    <xf numFmtId="165" fontId="37" fillId="8" borderId="0" xfId="3" applyNumberFormat="1" applyFont="1" applyFill="1" applyBorder="1" applyAlignment="1">
      <alignment horizontal="center" vertical="center"/>
    </xf>
    <xf numFmtId="0" fontId="18" fillId="0" borderId="7" xfId="44" applyFont="1" applyFill="1" applyBorder="1" applyAlignment="1">
      <alignment vertical="center" readingOrder="2"/>
    </xf>
  </cellXfs>
  <cellStyles count="49">
    <cellStyle name="1" xfId="29"/>
    <cellStyle name="40% - Accent2" xfId="44" builtinId="35"/>
    <cellStyle name="Comma" xfId="43" builtinId="3"/>
    <cellStyle name="Comma 10 2" xfId="34"/>
    <cellStyle name="Comma 12 6" xfId="38"/>
    <cellStyle name="Comma 160" xfId="26"/>
    <cellStyle name="Comma 169" xfId="22"/>
    <cellStyle name="Comma 170" xfId="25"/>
    <cellStyle name="Comma 176" xfId="42"/>
    <cellStyle name="Comma 2" xfId="3"/>
    <cellStyle name="Comma 2 2" xfId="23"/>
    <cellStyle name="Comma 3" xfId="5"/>
    <cellStyle name="Comma 3 2" xfId="31"/>
    <cellStyle name="Comma 4" xfId="9"/>
    <cellStyle name="Comma 4 2" xfId="7"/>
    <cellStyle name="Comma 5" xfId="46"/>
    <cellStyle name="Comma 6" xfId="2"/>
    <cellStyle name="Comma 7" xfId="48"/>
    <cellStyle name="Explanatory Text 2" xfId="12"/>
    <cellStyle name="Normal" xfId="0" builtinId="0"/>
    <cellStyle name="Normal 10" xfId="45"/>
    <cellStyle name="Normal 11" xfId="4"/>
    <cellStyle name="Normal 11 2" xfId="13"/>
    <cellStyle name="Normal 12" xfId="47"/>
    <cellStyle name="Normal 16 4" xfId="6"/>
    <cellStyle name="Normal 2" xfId="14"/>
    <cellStyle name="Normal 2 3" xfId="37"/>
    <cellStyle name="Normal 3" xfId="20"/>
    <cellStyle name="Normal 3 2" xfId="30"/>
    <cellStyle name="Normal 32" xfId="36"/>
    <cellStyle name="Normal 357" xfId="16"/>
    <cellStyle name="Normal 358" xfId="24"/>
    <cellStyle name="Normal 366" xfId="41"/>
    <cellStyle name="Normal 4" xfId="21"/>
    <cellStyle name="Normal 5" xfId="15"/>
    <cellStyle name="Normal 5 8" xfId="17"/>
    <cellStyle name="Normal 6" xfId="33"/>
    <cellStyle name="Normal 7" xfId="39"/>
    <cellStyle name="Normal 7 3 2" xfId="28"/>
    <cellStyle name="Normal 7 3 2 2" xfId="35"/>
    <cellStyle name="Normal 7 3 2 3" xfId="40"/>
    <cellStyle name="Normal 8" xfId="8"/>
    <cellStyle name="Normal 9" xfId="1"/>
    <cellStyle name="Note 2" xfId="11"/>
    <cellStyle name="Percent 2" xfId="18"/>
    <cellStyle name="Percent 2 2" xfId="32"/>
    <cellStyle name="Percent 2 6" xfId="19"/>
    <cellStyle name="Percent 3" xfId="10"/>
    <cellStyle name="Title 2" xfId="27"/>
  </cellStyles>
  <dxfs count="155">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667FBF"/>
      <color rgb="FF454545"/>
      <color rgb="FFEDF9F6"/>
      <color rgb="FFEBF9F6"/>
      <color rgb="FF278775"/>
      <color rgb="FFE8E8E8"/>
      <color rgb="FFF3F3F3"/>
      <color rgb="FFFBFBFB"/>
      <color rgb="FFB0E5F9"/>
      <color rgb="FF1BB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Budget 2018">
      <a:dk1>
        <a:srgbClr val="595959"/>
      </a:dk1>
      <a:lt1>
        <a:sysClr val="window" lastClr="FFFFFF"/>
      </a:lt1>
      <a:dk2>
        <a:srgbClr val="44546A"/>
      </a:dk2>
      <a:lt2>
        <a:srgbClr val="E7E6E6"/>
      </a:lt2>
      <a:accent1>
        <a:srgbClr val="0693A2"/>
      </a:accent1>
      <a:accent2>
        <a:srgbClr val="A3D0C6"/>
      </a:accent2>
      <a:accent3>
        <a:srgbClr val="07BCD0"/>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ustomProperty" Target="../customProperty3.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customProperty" Target="../customProperty4.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5"/>
  <sheetViews>
    <sheetView showGridLines="0" tabSelected="1" view="pageBreakPreview" topLeftCell="A26" zoomScale="110" zoomScaleNormal="115" zoomScaleSheetLayoutView="110" workbookViewId="0">
      <selection activeCell="D123" sqref="D123"/>
    </sheetView>
  </sheetViews>
  <sheetFormatPr defaultRowHeight="15.75"/>
  <cols>
    <col min="1" max="2" width="15.25" bestFit="1" customWidth="1"/>
    <col min="3" max="3" width="15.5" customWidth="1"/>
    <col min="4" max="4" width="69.25" customWidth="1"/>
    <col min="5" max="5" width="8.125" style="60" customWidth="1"/>
    <col min="6" max="6" width="9" customWidth="1"/>
    <col min="12" max="12" width="11.875" bestFit="1" customWidth="1"/>
  </cols>
  <sheetData>
    <row r="1" spans="1:8" ht="93.6" hidden="1" customHeight="1">
      <c r="E1"/>
    </row>
    <row r="2" spans="1:8" ht="38.25" customHeight="1">
      <c r="A2" s="2"/>
      <c r="B2" s="1"/>
      <c r="C2" s="1"/>
      <c r="D2" s="1"/>
      <c r="E2" s="62" t="s">
        <v>10</v>
      </c>
    </row>
    <row r="3" spans="1:8" ht="19.5" customHeight="1">
      <c r="A3" s="5"/>
      <c r="B3" s="1"/>
      <c r="C3" s="1"/>
      <c r="D3" s="1"/>
      <c r="E3" s="15" t="s">
        <v>0</v>
      </c>
    </row>
    <row r="4" spans="1:8" ht="11.25" customHeight="1">
      <c r="A4" s="9"/>
      <c r="B4" s="4"/>
      <c r="C4" s="4"/>
      <c r="D4" s="3"/>
      <c r="E4" s="3"/>
    </row>
    <row r="5" spans="1:8" ht="30" customHeight="1">
      <c r="A5" s="12">
        <v>2024</v>
      </c>
      <c r="B5" s="12">
        <v>2023</v>
      </c>
      <c r="C5" s="63">
        <v>2022</v>
      </c>
      <c r="D5" s="13"/>
      <c r="E5" s="13"/>
    </row>
    <row r="6" spans="1:8" ht="30" customHeight="1" thickBot="1">
      <c r="A6" s="68" t="s">
        <v>6</v>
      </c>
      <c r="B6" s="68" t="s">
        <v>6</v>
      </c>
      <c r="C6" s="69" t="s">
        <v>6</v>
      </c>
      <c r="D6" s="13"/>
      <c r="E6" s="13"/>
    </row>
    <row r="7" spans="1:8" ht="11.25" customHeight="1" thickBot="1">
      <c r="A7" s="9"/>
      <c r="B7" s="4"/>
      <c r="C7" s="64"/>
      <c r="D7" s="3"/>
      <c r="E7" s="3"/>
    </row>
    <row r="8" spans="1:8" ht="30" customHeight="1" thickBot="1">
      <c r="A8" s="70">
        <f>SUMIF($F$10:$F$135,"SUM",A10:A135)</f>
        <v>591965634</v>
      </c>
      <c r="B8" s="70">
        <f>SUMIF($F$10:$F$135,"SUM",B10:B135)</f>
        <v>567677625</v>
      </c>
      <c r="C8" s="71">
        <f>SUMIF($F$10:$F$135,"SUM",C10:C135)</f>
        <v>485497456</v>
      </c>
      <c r="D8" s="72" t="s">
        <v>8</v>
      </c>
      <c r="E8" s="73"/>
    </row>
    <row r="9" spans="1:8" ht="11.25" customHeight="1" thickBot="1">
      <c r="C9" s="65"/>
      <c r="E9"/>
    </row>
    <row r="10" spans="1:8" ht="30" customHeight="1" thickBot="1">
      <c r="A10" s="70">
        <f t="shared" ref="A10:B10" si="0">SUM(A11)</f>
        <v>0</v>
      </c>
      <c r="B10" s="70">
        <f t="shared" si="0"/>
        <v>0</v>
      </c>
      <c r="C10" s="71">
        <f>SUM(C11)</f>
        <v>2000000</v>
      </c>
      <c r="D10" s="80" t="s">
        <v>195</v>
      </c>
      <c r="E10" s="74">
        <v>1001</v>
      </c>
      <c r="F10" s="10" t="s">
        <v>2</v>
      </c>
      <c r="H10">
        <v>1</v>
      </c>
    </row>
    <row r="11" spans="1:8" ht="30" customHeight="1" thickBot="1">
      <c r="A11" s="11">
        <v>0</v>
      </c>
      <c r="B11" s="11">
        <v>0</v>
      </c>
      <c r="C11" s="66">
        <v>2000000</v>
      </c>
      <c r="D11" s="61" t="s">
        <v>198</v>
      </c>
      <c r="E11" s="7"/>
    </row>
    <row r="12" spans="1:8" ht="30" customHeight="1" thickBot="1">
      <c r="A12" s="70">
        <f t="shared" ref="A12:B12" si="1">SUM(A13:A14)</f>
        <v>2500000</v>
      </c>
      <c r="B12" s="70">
        <f t="shared" si="1"/>
        <v>2500000</v>
      </c>
      <c r="C12" s="71">
        <f>SUM(C13:C14)</f>
        <v>3280000</v>
      </c>
      <c r="D12" s="80" t="s">
        <v>139</v>
      </c>
      <c r="E12" s="74">
        <v>1264</v>
      </c>
      <c r="F12" s="10" t="s">
        <v>2</v>
      </c>
      <c r="H12">
        <v>5</v>
      </c>
    </row>
    <row r="13" spans="1:8" ht="30" customHeight="1">
      <c r="A13" s="6">
        <v>0</v>
      </c>
      <c r="B13" s="6">
        <v>0</v>
      </c>
      <c r="C13" s="67">
        <v>500000</v>
      </c>
      <c r="D13" s="14" t="s">
        <v>142</v>
      </c>
      <c r="E13" s="8"/>
    </row>
    <row r="14" spans="1:8" ht="30" customHeight="1" thickBot="1">
      <c r="A14" s="6">
        <v>2500000</v>
      </c>
      <c r="B14" s="6">
        <v>2500000</v>
      </c>
      <c r="C14" s="67">
        <v>2780000</v>
      </c>
      <c r="D14" s="14" t="s">
        <v>149</v>
      </c>
      <c r="E14" s="8"/>
    </row>
    <row r="15" spans="1:8" ht="30" customHeight="1" thickBot="1">
      <c r="A15" s="70">
        <f t="shared" ref="A15:B15" si="2">SUM(A16)</f>
        <v>600000</v>
      </c>
      <c r="B15" s="70">
        <f t="shared" si="2"/>
        <v>600000</v>
      </c>
      <c r="C15" s="71">
        <f>SUM(C16)</f>
        <v>600000</v>
      </c>
      <c r="D15" s="80" t="s">
        <v>144</v>
      </c>
      <c r="E15" s="74">
        <v>1253</v>
      </c>
      <c r="F15" s="10" t="s">
        <v>2</v>
      </c>
      <c r="H15">
        <v>9</v>
      </c>
    </row>
    <row r="16" spans="1:8" ht="30" customHeight="1" thickBot="1">
      <c r="A16" s="6">
        <v>600000</v>
      </c>
      <c r="B16" s="6">
        <v>600000</v>
      </c>
      <c r="C16" s="67">
        <v>600000</v>
      </c>
      <c r="D16" s="14" t="s">
        <v>146</v>
      </c>
      <c r="E16" s="8"/>
    </row>
    <row r="17" spans="1:8" ht="30" customHeight="1" thickBot="1">
      <c r="A17" s="70">
        <f t="shared" ref="A17:B17" si="3">SUM(A18)</f>
        <v>1400000</v>
      </c>
      <c r="B17" s="70">
        <f t="shared" si="3"/>
        <v>1400000</v>
      </c>
      <c r="C17" s="71">
        <f>SUM(C18)</f>
        <v>1400000</v>
      </c>
      <c r="D17" s="80" t="s">
        <v>381</v>
      </c>
      <c r="E17" s="74">
        <v>1256</v>
      </c>
      <c r="F17" s="10" t="s">
        <v>2</v>
      </c>
      <c r="H17">
        <v>16</v>
      </c>
    </row>
    <row r="18" spans="1:8" ht="30" customHeight="1" thickBot="1">
      <c r="A18" s="6">
        <v>1400000</v>
      </c>
      <c r="B18" s="6">
        <v>1400000</v>
      </c>
      <c r="C18" s="67">
        <v>1400000</v>
      </c>
      <c r="D18" s="14" t="s">
        <v>376</v>
      </c>
      <c r="E18" s="8"/>
    </row>
    <row r="19" spans="1:8" ht="30" customHeight="1" thickBot="1">
      <c r="A19" s="70">
        <f t="shared" ref="A19:B19" si="4">SUM(A20)</f>
        <v>1387800</v>
      </c>
      <c r="B19" s="70">
        <f t="shared" si="4"/>
        <v>1387800</v>
      </c>
      <c r="C19" s="71">
        <f>SUM(C20)</f>
        <v>1500000</v>
      </c>
      <c r="D19" s="80" t="s">
        <v>189</v>
      </c>
      <c r="E19" s="74">
        <v>1009</v>
      </c>
      <c r="F19" s="10" t="s">
        <v>2</v>
      </c>
      <c r="H19">
        <v>21</v>
      </c>
    </row>
    <row r="20" spans="1:8" ht="30" customHeight="1" thickBot="1">
      <c r="A20" s="6">
        <v>1387800</v>
      </c>
      <c r="B20" s="6">
        <v>1387800</v>
      </c>
      <c r="C20" s="67">
        <v>1500000</v>
      </c>
      <c r="D20" s="14" t="s">
        <v>192</v>
      </c>
      <c r="E20" s="8"/>
    </row>
    <row r="21" spans="1:8" ht="30" customHeight="1" thickBot="1">
      <c r="A21" s="70">
        <f t="shared" ref="A21:B21" si="5">SUM(A22:A24)</f>
        <v>9300000</v>
      </c>
      <c r="B21" s="70">
        <f t="shared" si="5"/>
        <v>9300000</v>
      </c>
      <c r="C21" s="71">
        <f>SUM(C22:C24)</f>
        <v>9750000</v>
      </c>
      <c r="D21" s="80" t="s">
        <v>161</v>
      </c>
      <c r="E21" s="74">
        <v>1276</v>
      </c>
      <c r="F21" s="10" t="s">
        <v>2</v>
      </c>
      <c r="H21">
        <v>26</v>
      </c>
    </row>
    <row r="22" spans="1:8" ht="30" customHeight="1">
      <c r="A22" s="6">
        <v>0</v>
      </c>
      <c r="B22" s="6">
        <v>0</v>
      </c>
      <c r="C22" s="67">
        <v>150000</v>
      </c>
      <c r="D22" s="14" t="s">
        <v>164</v>
      </c>
      <c r="E22" s="8"/>
    </row>
    <row r="23" spans="1:8" ht="30" customHeight="1">
      <c r="A23" s="6">
        <v>0</v>
      </c>
      <c r="B23" s="6">
        <v>0</v>
      </c>
      <c r="C23" s="67">
        <v>300000</v>
      </c>
      <c r="D23" s="14" t="s">
        <v>168</v>
      </c>
      <c r="E23" s="8"/>
    </row>
    <row r="24" spans="1:8" ht="30" customHeight="1" thickBot="1">
      <c r="A24" s="78">
        <v>9300000</v>
      </c>
      <c r="B24" s="78">
        <v>9300000</v>
      </c>
      <c r="C24" s="79">
        <v>9300000</v>
      </c>
      <c r="D24" s="77" t="s">
        <v>374</v>
      </c>
      <c r="E24" s="7"/>
    </row>
    <row r="25" spans="1:8" ht="30" customHeight="1" thickBot="1">
      <c r="A25" s="70">
        <f t="shared" ref="A25:B25" si="6">SUM(A26)</f>
        <v>0</v>
      </c>
      <c r="B25" s="70">
        <f t="shared" si="6"/>
        <v>0</v>
      </c>
      <c r="C25" s="71">
        <f>SUM(C26)</f>
        <v>1500000</v>
      </c>
      <c r="D25" s="80" t="s">
        <v>156</v>
      </c>
      <c r="E25" s="74">
        <v>1144</v>
      </c>
      <c r="F25" s="10" t="s">
        <v>2</v>
      </c>
      <c r="H25">
        <v>31</v>
      </c>
    </row>
    <row r="26" spans="1:8" ht="30" customHeight="1" thickBot="1">
      <c r="A26" s="6">
        <v>0</v>
      </c>
      <c r="B26" s="6">
        <v>0</v>
      </c>
      <c r="C26" s="67">
        <v>1500000</v>
      </c>
      <c r="D26" s="14" t="s">
        <v>159</v>
      </c>
      <c r="E26" s="8"/>
    </row>
    <row r="27" spans="1:8" ht="30" customHeight="1" thickBot="1">
      <c r="A27" s="70">
        <f t="shared" ref="A27:B27" si="7">SUM(A28)</f>
        <v>411855</v>
      </c>
      <c r="B27" s="70">
        <f t="shared" si="7"/>
        <v>406857</v>
      </c>
      <c r="C27" s="71">
        <f>SUM(C28)</f>
        <v>214429</v>
      </c>
      <c r="D27" s="80" t="s">
        <v>93</v>
      </c>
      <c r="E27" s="74">
        <v>1522</v>
      </c>
      <c r="F27" s="10" t="s">
        <v>2</v>
      </c>
      <c r="H27">
        <v>38</v>
      </c>
    </row>
    <row r="28" spans="1:8" ht="48.75" thickBot="1">
      <c r="A28" s="6">
        <v>411855</v>
      </c>
      <c r="B28" s="6">
        <v>406857</v>
      </c>
      <c r="C28" s="67">
        <v>214429</v>
      </c>
      <c r="D28" s="14" t="s">
        <v>97</v>
      </c>
      <c r="E28" s="8"/>
    </row>
    <row r="29" spans="1:8" ht="30" customHeight="1" thickBot="1">
      <c r="A29" s="70">
        <f t="shared" ref="A29:B29" si="8">SUM(A30)</f>
        <v>5000000</v>
      </c>
      <c r="B29" s="70">
        <f t="shared" si="8"/>
        <v>5000000</v>
      </c>
      <c r="C29" s="71">
        <f>SUM(C30)</f>
        <v>5000000</v>
      </c>
      <c r="D29" s="80" t="s">
        <v>232</v>
      </c>
      <c r="E29" s="74">
        <v>1498</v>
      </c>
      <c r="F29" s="10" t="s">
        <v>2</v>
      </c>
      <c r="H29">
        <v>40</v>
      </c>
    </row>
    <row r="30" spans="1:8" ht="30" customHeight="1" thickBot="1">
      <c r="A30" s="6">
        <v>5000000</v>
      </c>
      <c r="B30" s="6">
        <v>5000000</v>
      </c>
      <c r="C30" s="67">
        <v>5000000</v>
      </c>
      <c r="D30" s="14" t="s">
        <v>235</v>
      </c>
      <c r="E30" s="8"/>
    </row>
    <row r="31" spans="1:8" ht="30" customHeight="1" thickBot="1">
      <c r="A31" s="70">
        <f t="shared" ref="A31:B31" si="9">SUM(A32)</f>
        <v>0</v>
      </c>
      <c r="B31" s="70">
        <f t="shared" si="9"/>
        <v>0</v>
      </c>
      <c r="C31" s="71">
        <f>SUM(C32)</f>
        <v>50000000</v>
      </c>
      <c r="D31" s="80" t="s">
        <v>360</v>
      </c>
      <c r="E31" s="74">
        <v>1013</v>
      </c>
      <c r="F31" s="10" t="s">
        <v>2</v>
      </c>
      <c r="H31">
        <v>41</v>
      </c>
    </row>
    <row r="32" spans="1:8" ht="30" customHeight="1" thickBot="1">
      <c r="A32" s="6">
        <v>0</v>
      </c>
      <c r="B32" s="6">
        <v>0</v>
      </c>
      <c r="C32" s="67">
        <v>50000000</v>
      </c>
      <c r="D32" s="75" t="s">
        <v>383</v>
      </c>
      <c r="E32" s="8"/>
    </row>
    <row r="33" spans="1:8" ht="30" customHeight="1" thickBot="1">
      <c r="A33" s="70">
        <f t="shared" ref="A33:B33" si="10">SUM(A34)</f>
        <v>500000</v>
      </c>
      <c r="B33" s="70">
        <f t="shared" si="10"/>
        <v>500000</v>
      </c>
      <c r="C33" s="71">
        <f>SUM(C34)</f>
        <v>2000000</v>
      </c>
      <c r="D33" s="80" t="s">
        <v>342</v>
      </c>
      <c r="E33" s="74">
        <v>1014</v>
      </c>
      <c r="F33" s="10" t="s">
        <v>2</v>
      </c>
      <c r="H33">
        <v>43</v>
      </c>
    </row>
    <row r="34" spans="1:8" ht="30" customHeight="1" thickBot="1">
      <c r="A34" s="6">
        <v>500000</v>
      </c>
      <c r="B34" s="6">
        <v>500000</v>
      </c>
      <c r="C34" s="67">
        <v>2000000</v>
      </c>
      <c r="D34" s="14" t="s">
        <v>345</v>
      </c>
      <c r="E34" s="8"/>
    </row>
    <row r="35" spans="1:8" ht="30" customHeight="1" thickBot="1">
      <c r="A35" s="70">
        <f t="shared" ref="A35:B35" si="11">SUM(A36:A37)</f>
        <v>5000000</v>
      </c>
      <c r="B35" s="70">
        <f t="shared" si="11"/>
        <v>4570034</v>
      </c>
      <c r="C35" s="71">
        <f>SUM(C36:C37)</f>
        <v>2450000</v>
      </c>
      <c r="D35" s="80" t="s">
        <v>208</v>
      </c>
      <c r="E35" s="74">
        <v>1016</v>
      </c>
      <c r="F35" s="10" t="s">
        <v>2</v>
      </c>
      <c r="H35">
        <v>44</v>
      </c>
    </row>
    <row r="36" spans="1:8" ht="30" customHeight="1">
      <c r="A36" s="6">
        <v>5000000</v>
      </c>
      <c r="B36" s="6">
        <v>4570034</v>
      </c>
      <c r="C36" s="67">
        <v>2250000</v>
      </c>
      <c r="D36" s="14" t="s">
        <v>217</v>
      </c>
      <c r="E36" s="8"/>
    </row>
    <row r="37" spans="1:8" ht="30" customHeight="1" thickBot="1">
      <c r="A37" s="6">
        <v>0</v>
      </c>
      <c r="B37" s="6">
        <v>0</v>
      </c>
      <c r="C37" s="67">
        <v>200000</v>
      </c>
      <c r="D37" s="14" t="s">
        <v>353</v>
      </c>
      <c r="E37" s="8"/>
    </row>
    <row r="38" spans="1:8" ht="30" customHeight="1" thickBot="1">
      <c r="A38" s="70">
        <f t="shared" ref="A38:B38" si="12">SUM(A39:A40)</f>
        <v>1689966</v>
      </c>
      <c r="B38" s="70">
        <f t="shared" si="12"/>
        <v>1689966</v>
      </c>
      <c r="C38" s="71">
        <f>SUM(C39:C40)</f>
        <v>610000</v>
      </c>
      <c r="D38" s="76" t="s">
        <v>351</v>
      </c>
      <c r="E38" s="74">
        <v>1057</v>
      </c>
      <c r="F38" s="10" t="s">
        <v>2</v>
      </c>
      <c r="H38">
        <v>45</v>
      </c>
    </row>
    <row r="39" spans="1:8" ht="30" customHeight="1">
      <c r="A39" s="6">
        <v>300000</v>
      </c>
      <c r="B39" s="6">
        <v>300000</v>
      </c>
      <c r="C39" s="67">
        <v>150000</v>
      </c>
      <c r="D39" s="14" t="s">
        <v>357</v>
      </c>
      <c r="E39" s="8"/>
    </row>
    <row r="40" spans="1:8" ht="30" customHeight="1" thickBot="1">
      <c r="A40" s="6">
        <v>1389966</v>
      </c>
      <c r="B40" s="6">
        <v>1389966</v>
      </c>
      <c r="C40" s="67">
        <v>460000</v>
      </c>
      <c r="D40" s="14" t="s">
        <v>384</v>
      </c>
      <c r="E40" s="8"/>
    </row>
    <row r="41" spans="1:8" ht="30" customHeight="1" thickBot="1">
      <c r="A41" s="70">
        <f t="shared" ref="A41:B41" si="13">SUM(A42)</f>
        <v>1390000</v>
      </c>
      <c r="B41" s="70">
        <f t="shared" si="13"/>
        <v>1390000</v>
      </c>
      <c r="C41" s="71">
        <f>SUM(C42)</f>
        <v>500000</v>
      </c>
      <c r="D41" s="80" t="s">
        <v>133</v>
      </c>
      <c r="E41" s="74">
        <v>1027</v>
      </c>
      <c r="F41" s="10" t="s">
        <v>2</v>
      </c>
      <c r="H41">
        <v>46</v>
      </c>
    </row>
    <row r="42" spans="1:8" ht="30" customHeight="1" thickBot="1">
      <c r="A42" s="6">
        <v>1390000</v>
      </c>
      <c r="B42" s="6">
        <v>1390000</v>
      </c>
      <c r="C42" s="67">
        <v>500000</v>
      </c>
      <c r="D42" s="14" t="s">
        <v>136</v>
      </c>
      <c r="E42" s="8"/>
    </row>
    <row r="43" spans="1:8" ht="30" customHeight="1" thickBot="1">
      <c r="A43" s="70">
        <f t="shared" ref="A43:B43" si="14">SUM(A44:A47)</f>
        <v>8644448</v>
      </c>
      <c r="B43" s="70">
        <f t="shared" si="14"/>
        <v>8644448</v>
      </c>
      <c r="C43" s="71">
        <f>SUM(C44:C47)</f>
        <v>8644448</v>
      </c>
      <c r="D43" s="80" t="s">
        <v>106</v>
      </c>
      <c r="E43" s="74">
        <v>1025</v>
      </c>
      <c r="F43" s="10" t="s">
        <v>2</v>
      </c>
      <c r="H43">
        <v>47</v>
      </c>
    </row>
    <row r="44" spans="1:8" ht="30" customHeight="1">
      <c r="A44" s="6">
        <v>500000</v>
      </c>
      <c r="B44" s="6">
        <v>500000</v>
      </c>
      <c r="C44" s="67">
        <v>500000</v>
      </c>
      <c r="D44" s="14" t="s">
        <v>354</v>
      </c>
      <c r="E44" s="8"/>
    </row>
    <row r="45" spans="1:8" ht="30" customHeight="1">
      <c r="A45" s="6">
        <v>400000</v>
      </c>
      <c r="B45" s="6">
        <v>400000</v>
      </c>
      <c r="C45" s="67">
        <v>400000</v>
      </c>
      <c r="D45" s="14" t="s">
        <v>355</v>
      </c>
      <c r="E45" s="8"/>
    </row>
    <row r="46" spans="1:8" ht="30" customHeight="1">
      <c r="A46" s="6">
        <v>1744448</v>
      </c>
      <c r="B46" s="6">
        <v>1744448</v>
      </c>
      <c r="C46" s="67">
        <v>1744448</v>
      </c>
      <c r="D46" s="14" t="s">
        <v>356</v>
      </c>
      <c r="E46" s="8"/>
    </row>
    <row r="47" spans="1:8" ht="30" customHeight="1" thickBot="1">
      <c r="A47" s="78">
        <v>6000000</v>
      </c>
      <c r="B47" s="78">
        <v>6000000</v>
      </c>
      <c r="C47" s="79">
        <v>6000000</v>
      </c>
      <c r="D47" s="77" t="s">
        <v>377</v>
      </c>
      <c r="E47" s="7"/>
    </row>
    <row r="48" spans="1:8" ht="30" customHeight="1" thickBot="1">
      <c r="A48" s="70">
        <f t="shared" ref="A48:B48" si="15">SUM(A49:A50)</f>
        <v>1000430</v>
      </c>
      <c r="B48" s="70">
        <f t="shared" si="15"/>
        <v>997284</v>
      </c>
      <c r="C48" s="71">
        <f>SUM(C49:C50)</f>
        <v>1103736</v>
      </c>
      <c r="D48" s="80" t="s">
        <v>35</v>
      </c>
      <c r="E48" s="74">
        <v>1008</v>
      </c>
      <c r="F48" s="10" t="s">
        <v>2</v>
      </c>
      <c r="H48">
        <v>48</v>
      </c>
    </row>
    <row r="49" spans="1:8" ht="30" customHeight="1">
      <c r="A49" s="6">
        <v>160430</v>
      </c>
      <c r="B49" s="6">
        <v>157284</v>
      </c>
      <c r="C49" s="67">
        <v>143736</v>
      </c>
      <c r="D49" s="14" t="s">
        <v>38</v>
      </c>
      <c r="E49" s="8"/>
    </row>
    <row r="50" spans="1:8" ht="30" customHeight="1" thickBot="1">
      <c r="A50" s="6">
        <v>840000</v>
      </c>
      <c r="B50" s="6">
        <v>840000</v>
      </c>
      <c r="C50" s="67">
        <v>960000</v>
      </c>
      <c r="D50" s="14" t="s">
        <v>177</v>
      </c>
      <c r="E50" s="8"/>
    </row>
    <row r="51" spans="1:8" ht="30" customHeight="1" thickBot="1">
      <c r="A51" s="70">
        <f t="shared" ref="A51:B51" si="16">SUM(A52)</f>
        <v>3297265</v>
      </c>
      <c r="B51" s="70">
        <f t="shared" si="16"/>
        <v>4502165</v>
      </c>
      <c r="C51" s="71">
        <f>SUM(C52)</f>
        <v>2203780</v>
      </c>
      <c r="D51" s="80" t="s">
        <v>125</v>
      </c>
      <c r="E51" s="74">
        <v>1533</v>
      </c>
      <c r="F51" s="10" t="s">
        <v>2</v>
      </c>
      <c r="H51">
        <v>53</v>
      </c>
    </row>
    <row r="52" spans="1:8" ht="30" customHeight="1" thickBot="1">
      <c r="A52" s="6">
        <v>3297265</v>
      </c>
      <c r="B52" s="6">
        <v>4502165</v>
      </c>
      <c r="C52" s="67">
        <v>2203780</v>
      </c>
      <c r="D52" s="14" t="s">
        <v>129</v>
      </c>
      <c r="E52" s="8"/>
    </row>
    <row r="53" spans="1:8" ht="30" customHeight="1" thickBot="1">
      <c r="A53" s="70">
        <f t="shared" ref="A53:B53" si="17">SUM(A54)</f>
        <v>165000</v>
      </c>
      <c r="B53" s="70">
        <f t="shared" si="17"/>
        <v>165000</v>
      </c>
      <c r="C53" s="71">
        <f>SUM(C54)</f>
        <v>265000</v>
      </c>
      <c r="D53" s="80" t="s">
        <v>170</v>
      </c>
      <c r="E53" s="74">
        <v>1263</v>
      </c>
      <c r="F53" s="10" t="s">
        <v>2</v>
      </c>
      <c r="H53">
        <v>125</v>
      </c>
    </row>
    <row r="54" spans="1:8" ht="30" customHeight="1" thickBot="1">
      <c r="A54" s="6">
        <v>165000</v>
      </c>
      <c r="B54" s="6">
        <v>165000</v>
      </c>
      <c r="C54" s="67">
        <v>265000</v>
      </c>
      <c r="D54" s="14" t="s">
        <v>174</v>
      </c>
      <c r="E54" s="8"/>
    </row>
    <row r="55" spans="1:8" ht="30" customHeight="1" thickBot="1">
      <c r="A55" s="70">
        <f t="shared" ref="A55:B55" si="18">SUM(A56:A58)</f>
        <v>14808333</v>
      </c>
      <c r="B55" s="70">
        <f t="shared" si="18"/>
        <v>13904167</v>
      </c>
      <c r="C55" s="71">
        <f>SUM(C56:C58)</f>
        <v>21000000</v>
      </c>
      <c r="D55" s="80" t="s">
        <v>43</v>
      </c>
      <c r="E55" s="74">
        <v>1163</v>
      </c>
      <c r="F55" s="10" t="s">
        <v>2</v>
      </c>
      <c r="H55">
        <v>165</v>
      </c>
    </row>
    <row r="56" spans="1:8" ht="30" customHeight="1">
      <c r="A56" s="6">
        <v>6808333</v>
      </c>
      <c r="B56" s="6">
        <v>5904167</v>
      </c>
      <c r="C56" s="67">
        <v>5000000</v>
      </c>
      <c r="D56" s="14" t="s">
        <v>54</v>
      </c>
      <c r="E56" s="8"/>
    </row>
    <row r="57" spans="1:8" ht="30" customHeight="1">
      <c r="A57" s="6">
        <v>0</v>
      </c>
      <c r="B57" s="6">
        <v>0</v>
      </c>
      <c r="C57" s="67">
        <v>8000000</v>
      </c>
      <c r="D57" s="14" t="s">
        <v>124</v>
      </c>
      <c r="E57" s="8"/>
    </row>
    <row r="58" spans="1:8" ht="30" customHeight="1" thickBot="1">
      <c r="A58" s="6">
        <v>8000000</v>
      </c>
      <c r="B58" s="6">
        <v>8000000</v>
      </c>
      <c r="C58" s="67">
        <v>8000000</v>
      </c>
      <c r="D58" s="14" t="s">
        <v>358</v>
      </c>
      <c r="E58" s="8"/>
    </row>
    <row r="59" spans="1:8" ht="30" customHeight="1" thickBot="1">
      <c r="A59" s="70">
        <f t="shared" ref="A59:B59" si="19">SUM(A60)</f>
        <v>3679958</v>
      </c>
      <c r="B59" s="70">
        <f t="shared" si="19"/>
        <v>1031257</v>
      </c>
      <c r="C59" s="71">
        <f>SUM(C60)</f>
        <v>2000000</v>
      </c>
      <c r="D59" s="80" t="s">
        <v>42</v>
      </c>
      <c r="E59" s="74">
        <v>1164</v>
      </c>
      <c r="F59" s="10" t="s">
        <v>2</v>
      </c>
      <c r="H59">
        <v>166</v>
      </c>
    </row>
    <row r="60" spans="1:8" ht="30" customHeight="1" thickBot="1">
      <c r="A60" s="6">
        <v>3679958</v>
      </c>
      <c r="B60" s="6">
        <v>1031257</v>
      </c>
      <c r="C60" s="67">
        <v>2000000</v>
      </c>
      <c r="D60" s="14" t="s">
        <v>46</v>
      </c>
      <c r="E60" s="8"/>
    </row>
    <row r="61" spans="1:8" ht="30" customHeight="1" thickBot="1">
      <c r="A61" s="70">
        <f t="shared" ref="A61:B61" si="20">SUM(A62:A63)</f>
        <v>3803318</v>
      </c>
      <c r="B61" s="70">
        <f t="shared" si="20"/>
        <v>1504191</v>
      </c>
      <c r="C61" s="71">
        <f>SUM(C62:C63)</f>
        <v>4838910</v>
      </c>
      <c r="D61" s="80" t="s">
        <v>67</v>
      </c>
      <c r="E61" s="74">
        <v>1167</v>
      </c>
      <c r="F61" s="10" t="s">
        <v>2</v>
      </c>
      <c r="H61">
        <v>188</v>
      </c>
    </row>
    <row r="62" spans="1:8" ht="30" customHeight="1">
      <c r="A62" s="6">
        <v>3679958</v>
      </c>
      <c r="B62" s="6">
        <v>1031257</v>
      </c>
      <c r="C62" s="67">
        <v>2000000</v>
      </c>
      <c r="D62" s="14" t="s">
        <v>46</v>
      </c>
      <c r="E62" s="8"/>
    </row>
    <row r="63" spans="1:8" ht="30" customHeight="1" thickBot="1">
      <c r="A63" s="6">
        <v>123360</v>
      </c>
      <c r="B63" s="6">
        <v>472934</v>
      </c>
      <c r="C63" s="67">
        <v>2838910</v>
      </c>
      <c r="D63" s="14" t="s">
        <v>74</v>
      </c>
      <c r="E63" s="8"/>
    </row>
    <row r="64" spans="1:8" ht="30" customHeight="1" thickBot="1">
      <c r="A64" s="70">
        <f t="shared" ref="A64:B64" si="21">SUM(A65)</f>
        <v>2000000</v>
      </c>
      <c r="B64" s="70">
        <f t="shared" si="21"/>
        <v>2000000</v>
      </c>
      <c r="C64" s="71">
        <f>SUM(C65)</f>
        <v>2000000</v>
      </c>
      <c r="D64" s="80" t="s">
        <v>60</v>
      </c>
      <c r="E64" s="74">
        <v>1250</v>
      </c>
      <c r="F64" s="10" t="s">
        <v>2</v>
      </c>
      <c r="H64">
        <v>194</v>
      </c>
    </row>
    <row r="65" spans="1:8" ht="30" customHeight="1" thickBot="1">
      <c r="A65" s="6">
        <v>2000000</v>
      </c>
      <c r="B65" s="6">
        <v>2000000</v>
      </c>
      <c r="C65" s="67">
        <v>2000000</v>
      </c>
      <c r="D65" s="14" t="s">
        <v>63</v>
      </c>
      <c r="E65" s="8"/>
    </row>
    <row r="66" spans="1:8" ht="30" customHeight="1" thickBot="1">
      <c r="A66" s="70">
        <f>SUM(A67:A69)</f>
        <v>855338</v>
      </c>
      <c r="B66" s="70">
        <f>SUM(B67:B69)</f>
        <v>4728968</v>
      </c>
      <c r="C66" s="71">
        <f>SUM(C67:C69)</f>
        <v>3500000</v>
      </c>
      <c r="D66" s="80" t="s">
        <v>25</v>
      </c>
      <c r="E66" s="74">
        <v>1202</v>
      </c>
      <c r="F66" s="10" t="s">
        <v>2</v>
      </c>
      <c r="H66">
        <v>195</v>
      </c>
    </row>
    <row r="67" spans="1:8" ht="30" customHeight="1">
      <c r="A67" s="6">
        <v>0</v>
      </c>
      <c r="B67" s="6">
        <v>1000000</v>
      </c>
      <c r="C67" s="67">
        <v>500000</v>
      </c>
      <c r="D67" s="14" t="s">
        <v>385</v>
      </c>
      <c r="E67" s="8"/>
    </row>
    <row r="68" spans="1:8" ht="30" customHeight="1">
      <c r="A68" s="6">
        <v>855338</v>
      </c>
      <c r="B68" s="6">
        <v>855338</v>
      </c>
      <c r="C68" s="67">
        <v>1000000</v>
      </c>
      <c r="D68" s="14" t="s">
        <v>154</v>
      </c>
      <c r="E68" s="8"/>
    </row>
    <row r="69" spans="1:8" ht="30" customHeight="1" thickBot="1">
      <c r="A69" s="6">
        <v>0</v>
      </c>
      <c r="B69" s="6">
        <v>2873630</v>
      </c>
      <c r="C69" s="67">
        <v>2000000</v>
      </c>
      <c r="D69" s="14" t="s">
        <v>359</v>
      </c>
      <c r="E69" s="8"/>
    </row>
    <row r="70" spans="1:8" ht="30" customHeight="1" thickBot="1">
      <c r="A70" s="70">
        <f t="shared" ref="A70:B70" si="22">SUM(A71)</f>
        <v>4000000</v>
      </c>
      <c r="B70" s="70">
        <f t="shared" si="22"/>
        <v>4000000</v>
      </c>
      <c r="C70" s="71">
        <f>SUM(C71)</f>
        <v>4000000</v>
      </c>
      <c r="D70" s="80" t="s">
        <v>382</v>
      </c>
      <c r="E70" s="74">
        <v>1511</v>
      </c>
      <c r="F70" s="10" t="s">
        <v>2</v>
      </c>
      <c r="H70">
        <v>196</v>
      </c>
    </row>
    <row r="71" spans="1:8" ht="30" customHeight="1" thickBot="1">
      <c r="A71" s="6">
        <v>4000000</v>
      </c>
      <c r="B71" s="6">
        <v>4000000</v>
      </c>
      <c r="C71" s="67">
        <v>4000000</v>
      </c>
      <c r="D71" s="14" t="s">
        <v>362</v>
      </c>
      <c r="E71" s="8"/>
    </row>
    <row r="72" spans="1:8" ht="30" customHeight="1" thickBot="1">
      <c r="A72" s="70">
        <f t="shared" ref="A72:B72" si="23">SUM(A73:A74)</f>
        <v>33948800</v>
      </c>
      <c r="B72" s="70">
        <f t="shared" si="23"/>
        <v>32960000</v>
      </c>
      <c r="C72" s="71">
        <f>SUM(C73:C74)</f>
        <v>32000000</v>
      </c>
      <c r="D72" s="80" t="s">
        <v>363</v>
      </c>
      <c r="E72" s="74">
        <v>1517</v>
      </c>
      <c r="F72" s="10" t="s">
        <v>2</v>
      </c>
      <c r="H72">
        <v>197</v>
      </c>
    </row>
    <row r="73" spans="1:8" ht="30" customHeight="1">
      <c r="A73" s="6">
        <v>18035300</v>
      </c>
      <c r="B73" s="6">
        <v>17510000</v>
      </c>
      <c r="C73" s="67">
        <v>17000000</v>
      </c>
      <c r="D73" s="14" t="s">
        <v>364</v>
      </c>
      <c r="E73" s="8"/>
    </row>
    <row r="74" spans="1:8" ht="30" customHeight="1" thickBot="1">
      <c r="A74" s="6">
        <v>15913500</v>
      </c>
      <c r="B74" s="6">
        <v>15450000</v>
      </c>
      <c r="C74" s="67">
        <v>15000000</v>
      </c>
      <c r="D74" s="14" t="s">
        <v>365</v>
      </c>
      <c r="E74" s="8"/>
    </row>
    <row r="75" spans="1:8" ht="30" customHeight="1" thickBot="1">
      <c r="A75" s="70">
        <f t="shared" ref="A75:B75" si="24">SUM(A76)</f>
        <v>8377982</v>
      </c>
      <c r="B75" s="70">
        <f t="shared" si="24"/>
        <v>8422731</v>
      </c>
      <c r="C75" s="71">
        <f>SUM(C76)</f>
        <v>4455059</v>
      </c>
      <c r="D75" s="80" t="s">
        <v>329</v>
      </c>
      <c r="E75" s="74">
        <v>1530</v>
      </c>
      <c r="F75" s="10" t="s">
        <v>2</v>
      </c>
      <c r="H75">
        <v>198</v>
      </c>
    </row>
    <row r="76" spans="1:8" ht="30" customHeight="1" thickBot="1">
      <c r="A76" s="6">
        <v>8377982</v>
      </c>
      <c r="B76" s="6">
        <v>8422731</v>
      </c>
      <c r="C76" s="67">
        <v>4455059</v>
      </c>
      <c r="D76" s="14" t="s">
        <v>375</v>
      </c>
      <c r="E76" s="8"/>
    </row>
    <row r="77" spans="1:8" ht="30" customHeight="1" thickBot="1">
      <c r="A77" s="70">
        <f t="shared" ref="A77:B77" si="25">SUM(A78)</f>
        <v>0</v>
      </c>
      <c r="B77" s="70">
        <f t="shared" si="25"/>
        <v>0</v>
      </c>
      <c r="C77" s="71">
        <f>SUM(C78)</f>
        <v>30000000</v>
      </c>
      <c r="D77" s="80" t="s">
        <v>379</v>
      </c>
      <c r="E77" s="74">
        <v>1204</v>
      </c>
      <c r="F77" s="10" t="s">
        <v>2</v>
      </c>
      <c r="H77">
        <v>201</v>
      </c>
    </row>
    <row r="78" spans="1:8" ht="30" customHeight="1" thickBot="1">
      <c r="A78" s="6">
        <v>0</v>
      </c>
      <c r="B78" s="6">
        <v>0</v>
      </c>
      <c r="C78" s="67">
        <v>30000000</v>
      </c>
      <c r="D78" s="14" t="s">
        <v>378</v>
      </c>
    </row>
    <row r="79" spans="1:8" ht="30" customHeight="1" thickBot="1">
      <c r="A79" s="70">
        <f t="shared" ref="A79:B79" si="26">SUM(A80:A83)</f>
        <v>26500000</v>
      </c>
      <c r="B79" s="70">
        <f t="shared" si="26"/>
        <v>26000000</v>
      </c>
      <c r="C79" s="71">
        <f>SUM(C80:C83)</f>
        <v>40437560</v>
      </c>
      <c r="D79" s="80" t="s">
        <v>243</v>
      </c>
      <c r="E79" s="74">
        <v>1215</v>
      </c>
      <c r="F79" s="10" t="s">
        <v>2</v>
      </c>
      <c r="H79">
        <v>202</v>
      </c>
    </row>
    <row r="80" spans="1:8" ht="30" customHeight="1">
      <c r="A80" s="6">
        <v>0</v>
      </c>
      <c r="B80" s="6">
        <v>0</v>
      </c>
      <c r="C80" s="67">
        <v>15437560</v>
      </c>
      <c r="D80" s="14" t="s">
        <v>366</v>
      </c>
      <c r="E80" s="8"/>
    </row>
    <row r="81" spans="1:8" ht="30" customHeight="1">
      <c r="A81" s="6">
        <v>13500000</v>
      </c>
      <c r="B81" s="6">
        <v>13000000</v>
      </c>
      <c r="C81" s="67">
        <v>12000000</v>
      </c>
      <c r="D81" s="14" t="s">
        <v>367</v>
      </c>
      <c r="E81" s="8"/>
    </row>
    <row r="82" spans="1:8" ht="30" customHeight="1">
      <c r="A82" s="6">
        <v>3000000</v>
      </c>
      <c r="B82" s="6">
        <v>3000000</v>
      </c>
      <c r="C82" s="67">
        <v>3000000</v>
      </c>
      <c r="D82" s="14" t="s">
        <v>368</v>
      </c>
      <c r="E82" s="8"/>
    </row>
    <row r="83" spans="1:8" ht="30" customHeight="1" thickBot="1">
      <c r="A83" s="6">
        <v>10000000</v>
      </c>
      <c r="B83" s="6">
        <v>10000000</v>
      </c>
      <c r="C83" s="67">
        <v>10000000</v>
      </c>
      <c r="D83" s="14" t="s">
        <v>370</v>
      </c>
      <c r="E83" s="8"/>
    </row>
    <row r="84" spans="1:8" ht="30" customHeight="1" thickBot="1">
      <c r="A84" s="70">
        <f t="shared" ref="A84:B84" si="27">SUM(A85)</f>
        <v>0</v>
      </c>
      <c r="B84" s="70">
        <f t="shared" si="27"/>
        <v>250000</v>
      </c>
      <c r="C84" s="71">
        <f>SUM(C85)</f>
        <v>273500</v>
      </c>
      <c r="D84" s="80" t="s">
        <v>226</v>
      </c>
      <c r="E84" s="74">
        <v>1532</v>
      </c>
      <c r="F84" s="10" t="s">
        <v>2</v>
      </c>
      <c r="H84">
        <v>203</v>
      </c>
    </row>
    <row r="85" spans="1:8" ht="30" customHeight="1" thickBot="1">
      <c r="A85" s="6">
        <v>0</v>
      </c>
      <c r="B85" s="6">
        <v>250000</v>
      </c>
      <c r="C85" s="67">
        <v>273500</v>
      </c>
      <c r="D85" s="14" t="s">
        <v>228</v>
      </c>
      <c r="E85" s="8"/>
    </row>
    <row r="86" spans="1:8" ht="30" customHeight="1" thickBot="1">
      <c r="A86" s="70">
        <f t="shared" ref="A86:B86" si="28">SUM(A87:A90)</f>
        <v>240000</v>
      </c>
      <c r="B86" s="70">
        <f t="shared" si="28"/>
        <v>1440000</v>
      </c>
      <c r="C86" s="71">
        <f>SUM(C87:C90)</f>
        <v>2290000</v>
      </c>
      <c r="D86" s="80" t="s">
        <v>200</v>
      </c>
      <c r="E86" s="74">
        <v>1211</v>
      </c>
      <c r="F86" s="10" t="s">
        <v>2</v>
      </c>
      <c r="H86">
        <v>205</v>
      </c>
    </row>
    <row r="87" spans="1:8" ht="30" customHeight="1">
      <c r="A87" s="6">
        <v>0</v>
      </c>
      <c r="B87" s="6">
        <v>0</v>
      </c>
      <c r="C87" s="67">
        <v>600000</v>
      </c>
      <c r="D87" s="14" t="s">
        <v>301</v>
      </c>
      <c r="E87" s="8"/>
    </row>
    <row r="88" spans="1:8" ht="30" customHeight="1">
      <c r="A88" s="6">
        <v>0</v>
      </c>
      <c r="B88" s="6">
        <v>0</v>
      </c>
      <c r="C88" s="67">
        <v>800000</v>
      </c>
      <c r="D88" s="14" t="s">
        <v>289</v>
      </c>
      <c r="E88" s="8"/>
    </row>
    <row r="89" spans="1:8" ht="30" customHeight="1">
      <c r="A89" s="6">
        <v>240000</v>
      </c>
      <c r="B89" s="6">
        <v>240000</v>
      </c>
      <c r="C89" s="67">
        <v>240000</v>
      </c>
      <c r="D89" s="14" t="s">
        <v>204</v>
      </c>
      <c r="E89" s="8"/>
    </row>
    <row r="90" spans="1:8" ht="30" customHeight="1" thickBot="1">
      <c r="A90" s="6">
        <v>0</v>
      </c>
      <c r="B90" s="6">
        <v>1200000</v>
      </c>
      <c r="C90" s="67">
        <v>650000</v>
      </c>
      <c r="D90" s="14" t="s">
        <v>369</v>
      </c>
      <c r="E90" s="8"/>
    </row>
    <row r="91" spans="1:8" ht="30" customHeight="1" thickBot="1">
      <c r="A91" s="70">
        <f t="shared" ref="A91:B91" si="29">SUM(A92)</f>
        <v>0</v>
      </c>
      <c r="B91" s="70">
        <f t="shared" si="29"/>
        <v>0</v>
      </c>
      <c r="C91" s="71">
        <f>SUM(C92)</f>
        <v>1469456</v>
      </c>
      <c r="D91" s="80" t="s">
        <v>296</v>
      </c>
      <c r="E91" s="74">
        <v>1506</v>
      </c>
      <c r="F91" s="10" t="s">
        <v>2</v>
      </c>
      <c r="H91">
        <v>209</v>
      </c>
    </row>
    <row r="92" spans="1:8" ht="30" customHeight="1" thickBot="1">
      <c r="A92" s="6">
        <v>0</v>
      </c>
      <c r="B92" s="6">
        <v>0</v>
      </c>
      <c r="C92" s="67">
        <v>1469456</v>
      </c>
      <c r="D92" s="14" t="s">
        <v>298</v>
      </c>
      <c r="E92" s="8"/>
    </row>
    <row r="93" spans="1:8" ht="30" customHeight="1" thickBot="1">
      <c r="A93" s="70">
        <f t="shared" ref="A93:B93" si="30">SUM(A94:A100)</f>
        <v>302841864</v>
      </c>
      <c r="B93" s="70">
        <f t="shared" si="30"/>
        <v>274854732</v>
      </c>
      <c r="C93" s="71">
        <f>SUM(C94:C100)</f>
        <v>63973237</v>
      </c>
      <c r="D93" s="80" t="s">
        <v>180</v>
      </c>
      <c r="E93" s="74">
        <v>1224</v>
      </c>
      <c r="F93" s="10" t="s">
        <v>2</v>
      </c>
      <c r="H93">
        <v>210</v>
      </c>
    </row>
    <row r="94" spans="1:8" ht="30" customHeight="1">
      <c r="A94" s="6">
        <v>0</v>
      </c>
      <c r="B94" s="6">
        <v>0</v>
      </c>
      <c r="C94" s="67">
        <v>200000</v>
      </c>
      <c r="D94" s="14" t="s">
        <v>386</v>
      </c>
      <c r="E94" s="8"/>
    </row>
    <row r="95" spans="1:8" ht="30" customHeight="1">
      <c r="A95" s="6">
        <v>1842000</v>
      </c>
      <c r="B95" s="6">
        <v>2142000</v>
      </c>
      <c r="C95" s="67">
        <v>1500000</v>
      </c>
      <c r="D95" s="14" t="s">
        <v>186</v>
      </c>
      <c r="E95" s="8"/>
    </row>
    <row r="96" spans="1:8" ht="30" customHeight="1">
      <c r="A96" s="6">
        <v>1608310</v>
      </c>
      <c r="B96" s="6">
        <v>1616901</v>
      </c>
      <c r="C96" s="67">
        <v>855232</v>
      </c>
      <c r="D96" s="14" t="s">
        <v>313</v>
      </c>
      <c r="E96" s="8"/>
    </row>
    <row r="97" spans="1:8" ht="30" customHeight="1">
      <c r="A97" s="6">
        <v>290191554</v>
      </c>
      <c r="B97" s="6">
        <v>261995831</v>
      </c>
      <c r="C97" s="67">
        <v>50000000</v>
      </c>
      <c r="D97" s="14" t="s">
        <v>305</v>
      </c>
      <c r="E97" s="8"/>
    </row>
    <row r="98" spans="1:8" ht="30" customHeight="1">
      <c r="A98" s="6">
        <v>0</v>
      </c>
      <c r="B98" s="6">
        <v>0</v>
      </c>
      <c r="C98" s="67">
        <v>2818005</v>
      </c>
      <c r="D98" s="14" t="s">
        <v>307</v>
      </c>
      <c r="E98" s="8"/>
    </row>
    <row r="99" spans="1:8" ht="30" customHeight="1">
      <c r="A99" s="6">
        <v>1200000</v>
      </c>
      <c r="B99" s="6">
        <v>1100000</v>
      </c>
      <c r="C99" s="67">
        <v>600000</v>
      </c>
      <c r="D99" s="14" t="s">
        <v>183</v>
      </c>
      <c r="E99" s="8"/>
    </row>
    <row r="100" spans="1:8" ht="30" customHeight="1" thickBot="1">
      <c r="A100" s="78">
        <v>8000000</v>
      </c>
      <c r="B100" s="78">
        <v>8000000</v>
      </c>
      <c r="C100" s="79">
        <v>8000000</v>
      </c>
      <c r="D100" s="77" t="s">
        <v>380</v>
      </c>
      <c r="E100" s="7"/>
    </row>
    <row r="101" spans="1:8" ht="30" customHeight="1" thickBot="1">
      <c r="A101" s="70">
        <f t="shared" ref="A101:B101" si="31">SUM(A102)</f>
        <v>0</v>
      </c>
      <c r="B101" s="70">
        <f t="shared" si="31"/>
        <v>1332006</v>
      </c>
      <c r="C101" s="71">
        <f>SUM(C102)</f>
        <v>40302033</v>
      </c>
      <c r="D101" s="80" t="s">
        <v>350</v>
      </c>
      <c r="E101" s="74">
        <v>1011</v>
      </c>
      <c r="F101" s="10" t="s">
        <v>2</v>
      </c>
      <c r="H101">
        <v>211</v>
      </c>
    </row>
    <row r="102" spans="1:8" ht="30" customHeight="1" thickBot="1">
      <c r="A102" s="6">
        <v>0</v>
      </c>
      <c r="B102" s="6">
        <v>1332006</v>
      </c>
      <c r="C102" s="67">
        <v>40302033</v>
      </c>
      <c r="D102" s="14" t="s">
        <v>352</v>
      </c>
      <c r="E102" s="8"/>
    </row>
    <row r="103" spans="1:8" ht="30" customHeight="1" thickBot="1">
      <c r="A103" s="70">
        <f t="shared" ref="A103:B103" si="32">SUM(A104:A105)</f>
        <v>4000000</v>
      </c>
      <c r="B103" s="70">
        <f t="shared" si="32"/>
        <v>4000000</v>
      </c>
      <c r="C103" s="71">
        <f>SUM(C104:C105)</f>
        <v>900000</v>
      </c>
      <c r="D103" s="80" t="s">
        <v>334</v>
      </c>
      <c r="E103" s="74">
        <v>1026</v>
      </c>
      <c r="F103" s="10" t="s">
        <v>2</v>
      </c>
      <c r="H103">
        <v>212</v>
      </c>
    </row>
    <row r="104" spans="1:8" ht="30" customHeight="1">
      <c r="A104" s="6">
        <v>2000000</v>
      </c>
      <c r="B104" s="6">
        <v>2000000</v>
      </c>
      <c r="C104" s="67">
        <v>450000</v>
      </c>
      <c r="D104" s="14" t="s">
        <v>361</v>
      </c>
      <c r="E104" s="8"/>
    </row>
    <row r="105" spans="1:8" ht="30" customHeight="1" thickBot="1">
      <c r="A105" s="6">
        <v>2000000</v>
      </c>
      <c r="B105" s="6">
        <v>2000000</v>
      </c>
      <c r="C105" s="67">
        <v>450000</v>
      </c>
      <c r="D105" s="14" t="s">
        <v>387</v>
      </c>
      <c r="E105" s="8"/>
    </row>
    <row r="106" spans="1:8" ht="30" customHeight="1" thickBot="1">
      <c r="A106" s="70">
        <f t="shared" ref="A106:B106" si="33">SUM(A107:A115)</f>
        <v>69503400</v>
      </c>
      <c r="B106" s="70">
        <f t="shared" si="33"/>
        <v>69503402</v>
      </c>
      <c r="C106" s="71">
        <f>SUM(C107:C115)</f>
        <v>64483399</v>
      </c>
      <c r="D106" s="80" t="s">
        <v>86</v>
      </c>
      <c r="E106" s="74">
        <v>1238</v>
      </c>
      <c r="F106" s="10" t="s">
        <v>2</v>
      </c>
      <c r="H106">
        <v>217</v>
      </c>
    </row>
    <row r="107" spans="1:8" ht="30" customHeight="1">
      <c r="A107" s="6">
        <v>3808820</v>
      </c>
      <c r="B107" s="6">
        <v>3808823</v>
      </c>
      <c r="C107" s="67">
        <v>3944820</v>
      </c>
      <c r="D107" s="14" t="s">
        <v>260</v>
      </c>
      <c r="E107" s="8"/>
    </row>
    <row r="108" spans="1:8" ht="30" customHeight="1">
      <c r="A108" s="6">
        <v>880790</v>
      </c>
      <c r="B108" s="6">
        <v>880789</v>
      </c>
      <c r="C108" s="67">
        <v>948789</v>
      </c>
      <c r="D108" s="14" t="s">
        <v>252</v>
      </c>
      <c r="E108" s="8"/>
    </row>
    <row r="109" spans="1:8" ht="30" customHeight="1">
      <c r="A109" s="6">
        <v>2257048</v>
      </c>
      <c r="B109" s="6">
        <v>2257048</v>
      </c>
      <c r="C109" s="67">
        <v>2359048</v>
      </c>
      <c r="D109" s="14" t="s">
        <v>269</v>
      </c>
      <c r="E109" s="8"/>
    </row>
    <row r="110" spans="1:8" ht="30" customHeight="1">
      <c r="A110" s="6">
        <v>10441294</v>
      </c>
      <c r="B110" s="6">
        <v>10441293</v>
      </c>
      <c r="C110" s="67">
        <v>8645293</v>
      </c>
      <c r="D110" s="14" t="s">
        <v>303</v>
      </c>
      <c r="E110" s="8"/>
    </row>
    <row r="111" spans="1:8" ht="30" customHeight="1">
      <c r="A111" s="6">
        <v>938000</v>
      </c>
      <c r="B111" s="6">
        <v>938000</v>
      </c>
      <c r="C111" s="67">
        <v>1000000</v>
      </c>
      <c r="D111" s="14" t="s">
        <v>90</v>
      </c>
      <c r="E111" s="8"/>
    </row>
    <row r="112" spans="1:8" ht="30" customHeight="1">
      <c r="A112" s="6">
        <v>1880789</v>
      </c>
      <c r="B112" s="6">
        <v>1880790</v>
      </c>
      <c r="C112" s="67">
        <v>948790</v>
      </c>
      <c r="D112" s="14" t="s">
        <v>267</v>
      </c>
      <c r="E112" s="8"/>
    </row>
    <row r="113" spans="1:8" ht="30" customHeight="1">
      <c r="A113" s="6">
        <v>1882128</v>
      </c>
      <c r="B113" s="6">
        <v>1882129</v>
      </c>
      <c r="C113" s="67">
        <v>950129</v>
      </c>
      <c r="D113" s="14" t="s">
        <v>255</v>
      </c>
      <c r="E113" s="8"/>
    </row>
    <row r="114" spans="1:8" ht="30" customHeight="1">
      <c r="A114" s="6">
        <v>5414531</v>
      </c>
      <c r="B114" s="6">
        <v>5414530</v>
      </c>
      <c r="C114" s="67">
        <v>3686530</v>
      </c>
      <c r="D114" s="14" t="s">
        <v>295</v>
      </c>
      <c r="E114" s="8"/>
    </row>
    <row r="115" spans="1:8" ht="30" customHeight="1" thickBot="1">
      <c r="A115" s="78">
        <v>42000000</v>
      </c>
      <c r="B115" s="78">
        <v>42000000</v>
      </c>
      <c r="C115" s="79">
        <v>42000000</v>
      </c>
      <c r="D115" s="77" t="s">
        <v>372</v>
      </c>
      <c r="E115" s="7"/>
    </row>
    <row r="116" spans="1:8" ht="30" customHeight="1" thickBot="1">
      <c r="A116" s="70">
        <f t="shared" ref="A116:B116" si="34">SUM(A117:A120)</f>
        <v>11770512</v>
      </c>
      <c r="B116" s="70">
        <f t="shared" si="34"/>
        <v>15100832</v>
      </c>
      <c r="C116" s="71">
        <f>SUM(C117:C120)</f>
        <v>13490804</v>
      </c>
      <c r="D116" s="80" t="s">
        <v>219</v>
      </c>
      <c r="E116" s="74">
        <v>1233</v>
      </c>
      <c r="F116" s="10" t="s">
        <v>2</v>
      </c>
      <c r="H116">
        <v>219</v>
      </c>
    </row>
    <row r="117" spans="1:8" ht="30" customHeight="1">
      <c r="A117" s="6">
        <v>490000</v>
      </c>
      <c r="B117" s="6">
        <v>440000</v>
      </c>
      <c r="C117" s="67">
        <v>390000</v>
      </c>
      <c r="D117" s="14" t="s">
        <v>223</v>
      </c>
      <c r="E117" s="8"/>
    </row>
    <row r="118" spans="1:8" ht="30" customHeight="1">
      <c r="A118" s="6">
        <v>11280512</v>
      </c>
      <c r="B118" s="6">
        <v>14233760</v>
      </c>
      <c r="C118" s="67">
        <v>9415744</v>
      </c>
      <c r="D118" s="14" t="s">
        <v>263</v>
      </c>
      <c r="E118" s="8"/>
    </row>
    <row r="119" spans="1:8" ht="30" customHeight="1">
      <c r="A119" s="6">
        <v>0</v>
      </c>
      <c r="B119" s="6">
        <v>427072</v>
      </c>
      <c r="C119" s="67">
        <v>385060</v>
      </c>
      <c r="D119" s="14" t="s">
        <v>286</v>
      </c>
      <c r="E119" s="8"/>
    </row>
    <row r="120" spans="1:8" ht="30" customHeight="1" thickBot="1">
      <c r="A120" s="6">
        <v>0</v>
      </c>
      <c r="B120" s="6">
        <v>0</v>
      </c>
      <c r="C120" s="67">
        <v>3300000</v>
      </c>
      <c r="D120" s="14" t="s">
        <v>373</v>
      </c>
      <c r="E120" s="8"/>
    </row>
    <row r="121" spans="1:8" ht="30" customHeight="1" thickBot="1">
      <c r="A121" s="70">
        <f t="shared" ref="A121:B121" si="35">SUM(A122:A128)</f>
        <v>46349365</v>
      </c>
      <c r="B121" s="70">
        <f t="shared" si="35"/>
        <v>46591785</v>
      </c>
      <c r="C121" s="71">
        <f>SUM(C122:C128)</f>
        <v>35906168</v>
      </c>
      <c r="D121" s="80" t="s">
        <v>87</v>
      </c>
      <c r="E121" s="74">
        <v>1229</v>
      </c>
      <c r="F121" s="10" t="s">
        <v>2</v>
      </c>
      <c r="H121">
        <v>223</v>
      </c>
    </row>
    <row r="122" spans="1:8" ht="30" customHeight="1">
      <c r="A122" s="6">
        <v>1264083</v>
      </c>
      <c r="B122" s="6">
        <v>1393880</v>
      </c>
      <c r="C122" s="67">
        <v>693900</v>
      </c>
      <c r="D122" s="14" t="s">
        <v>327</v>
      </c>
      <c r="E122" s="8"/>
    </row>
    <row r="123" spans="1:8" ht="30" customHeight="1">
      <c r="A123" s="6">
        <v>3479778</v>
      </c>
      <c r="B123" s="6">
        <v>3498365</v>
      </c>
      <c r="C123" s="67">
        <v>1850400</v>
      </c>
      <c r="D123" s="14" t="s">
        <v>388</v>
      </c>
      <c r="E123" s="8"/>
    </row>
    <row r="124" spans="1:8" ht="30" customHeight="1">
      <c r="A124" s="6">
        <v>2337976</v>
      </c>
      <c r="B124" s="6">
        <v>2350464</v>
      </c>
      <c r="C124" s="67">
        <v>1243238</v>
      </c>
      <c r="D124" s="14" t="s">
        <v>390</v>
      </c>
      <c r="E124" s="8"/>
    </row>
    <row r="125" spans="1:8" ht="30" customHeight="1">
      <c r="A125" s="6">
        <v>11091794</v>
      </c>
      <c r="B125" s="6">
        <v>11151038</v>
      </c>
      <c r="C125" s="67">
        <v>5898150</v>
      </c>
      <c r="D125" s="14" t="s">
        <v>389</v>
      </c>
      <c r="E125" s="8"/>
    </row>
    <row r="126" spans="1:8" ht="30" customHeight="1" thickBot="1">
      <c r="A126" s="6">
        <v>4175734</v>
      </c>
      <c r="B126" s="6">
        <v>4198038</v>
      </c>
      <c r="C126" s="67">
        <v>2220480</v>
      </c>
      <c r="D126" s="14" t="s">
        <v>391</v>
      </c>
      <c r="E126" s="8"/>
    </row>
    <row r="127" spans="1:8" ht="30" customHeight="1" thickBot="1">
      <c r="A127" s="70">
        <f>A128</f>
        <v>12000000</v>
      </c>
      <c r="B127" s="70">
        <f>B128</f>
        <v>12000000</v>
      </c>
      <c r="C127" s="71">
        <f>SUM(C128)</f>
        <v>12000000</v>
      </c>
      <c r="D127" s="80" t="s">
        <v>392</v>
      </c>
      <c r="E127" s="74">
        <v>1230</v>
      </c>
      <c r="F127" s="10" t="s">
        <v>2</v>
      </c>
      <c r="H127">
        <v>225</v>
      </c>
    </row>
    <row r="128" spans="1:8" ht="30" customHeight="1" thickBot="1">
      <c r="A128" s="78">
        <v>12000000</v>
      </c>
      <c r="B128" s="78">
        <v>12000000</v>
      </c>
      <c r="C128" s="79">
        <v>12000000</v>
      </c>
      <c r="D128" s="77" t="s">
        <v>371</v>
      </c>
      <c r="E128" s="7"/>
    </row>
    <row r="129" spans="1:8" ht="30" customHeight="1" thickBot="1">
      <c r="A129" s="70">
        <f t="shared" ref="A129:B129" si="36">SUM(A130:A131)</f>
        <v>0</v>
      </c>
      <c r="B129" s="70">
        <f t="shared" si="36"/>
        <v>0</v>
      </c>
      <c r="C129" s="71">
        <f>SUM(C130:C131)</f>
        <v>4705937</v>
      </c>
      <c r="D129" s="80" t="s">
        <v>280</v>
      </c>
      <c r="E129" s="74">
        <v>1510</v>
      </c>
      <c r="F129" s="10" t="s">
        <v>2</v>
      </c>
      <c r="H129">
        <v>227</v>
      </c>
    </row>
    <row r="130" spans="1:8" ht="48">
      <c r="A130" s="6">
        <v>0</v>
      </c>
      <c r="B130" s="6">
        <v>0</v>
      </c>
      <c r="C130" s="67">
        <v>2305937</v>
      </c>
      <c r="D130" s="14" t="s">
        <v>309</v>
      </c>
      <c r="E130" s="8"/>
    </row>
    <row r="131" spans="1:8" ht="30" customHeight="1" thickBot="1">
      <c r="A131" s="6">
        <v>0</v>
      </c>
      <c r="B131" s="6">
        <v>0</v>
      </c>
      <c r="C131" s="67">
        <v>2400000</v>
      </c>
      <c r="D131" s="14" t="s">
        <v>393</v>
      </c>
      <c r="E131" s="8"/>
    </row>
    <row r="132" spans="1:8" ht="30" customHeight="1" thickBot="1">
      <c r="A132" s="70">
        <f t="shared" ref="A132:B132" si="37">SUM(A133:A135)</f>
        <v>5000000</v>
      </c>
      <c r="B132" s="70">
        <f t="shared" si="37"/>
        <v>5000000</v>
      </c>
      <c r="C132" s="71">
        <f>SUM(C133:C135)</f>
        <v>8450000</v>
      </c>
      <c r="D132" s="80" t="s">
        <v>77</v>
      </c>
      <c r="E132" s="74">
        <v>1192</v>
      </c>
      <c r="F132" s="10" t="s">
        <v>2</v>
      </c>
      <c r="H132">
        <v>229</v>
      </c>
    </row>
    <row r="133" spans="1:8" ht="30" customHeight="1">
      <c r="A133" s="6">
        <v>0</v>
      </c>
      <c r="B133" s="6">
        <v>0</v>
      </c>
      <c r="C133" s="67">
        <v>450000</v>
      </c>
      <c r="D133" s="14" t="s">
        <v>83</v>
      </c>
      <c r="E133" s="8"/>
    </row>
    <row r="134" spans="1:8" ht="30" customHeight="1">
      <c r="A134" s="6">
        <v>0</v>
      </c>
      <c r="B134" s="6">
        <v>0</v>
      </c>
      <c r="C134" s="67">
        <v>3000000</v>
      </c>
      <c r="D134" s="14" t="s">
        <v>79</v>
      </c>
      <c r="E134" s="8"/>
    </row>
    <row r="135" spans="1:8" ht="30" customHeight="1">
      <c r="A135" s="6">
        <v>5000000</v>
      </c>
      <c r="B135" s="6">
        <v>5000000</v>
      </c>
      <c r="C135" s="67">
        <v>5000000</v>
      </c>
      <c r="D135" s="14" t="s">
        <v>348</v>
      </c>
      <c r="E135" s="8"/>
    </row>
  </sheetData>
  <printOptions horizontalCentered="1"/>
  <pageMargins left="0.70866141732283472" right="0.70866141732283472" top="0.86614173228346458" bottom="0.86614173228346458" header="0.31496062992125984" footer="0.31496062992125984"/>
  <pageSetup paperSize="9" scale="67" fitToHeight="0" orientation="portrait" r:id="rId1"/>
  <rowBreaks count="2" manualBreakCount="2">
    <brk id="36" max="4" man="1"/>
    <brk id="102" max="4" man="1"/>
  </rowBreaks>
  <customProperties>
    <customPr name="_pios_id" r:id="rId2"/>
    <customPr name="EpmWorksheetKeyString_GUID" r:id="rId3"/>
    <customPr name="FPMExcelClientCellBasedFunctionStatus" r:id="rId4"/>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0"/>
  <sheetViews>
    <sheetView showGridLines="0" zoomScale="80" zoomScaleNormal="80" workbookViewId="0">
      <pane ySplit="1" topLeftCell="A2" activePane="bottomLeft" state="frozen"/>
      <selection activeCell="G1" sqref="G1"/>
      <selection pane="bottomLeft" activeCell="F120" sqref="F120"/>
    </sheetView>
  </sheetViews>
  <sheetFormatPr defaultRowHeight="20.25"/>
  <cols>
    <col min="1" max="1" width="24" style="57" customWidth="1"/>
    <col min="2" max="2" width="25.625" style="57" customWidth="1"/>
    <col min="3" max="3" width="8.875" style="58" customWidth="1"/>
    <col min="4" max="4" width="5.875" style="17" customWidth="1"/>
    <col min="5" max="5" width="44.75" style="17" customWidth="1"/>
    <col min="6" max="6" width="35.75" style="17" customWidth="1"/>
    <col min="7" max="7" width="8.25" style="17" customWidth="1"/>
    <col min="8" max="8" width="23.625" style="59" customWidth="1"/>
    <col min="9" max="9" width="22.25" style="17" customWidth="1"/>
    <col min="10" max="10" width="8.625" style="17" bestFit="1" customWidth="1"/>
    <col min="11" max="13" width="13.375" style="17" bestFit="1" customWidth="1"/>
    <col min="14" max="14" width="10.5" style="17" bestFit="1" customWidth="1"/>
    <col min="15" max="17" width="9" style="17" customWidth="1"/>
    <col min="18" max="18" width="9" style="17"/>
    <col min="19" max="19" width="8.75" style="17" bestFit="1" customWidth="1"/>
    <col min="20" max="20" width="11.625" style="17" bestFit="1" customWidth="1"/>
    <col min="21" max="16384" width="9" style="17"/>
  </cols>
  <sheetData>
    <row r="1" spans="1:18" ht="27.75" customHeight="1">
      <c r="A1" s="18" t="s">
        <v>11</v>
      </c>
      <c r="B1" s="18" t="s">
        <v>12</v>
      </c>
      <c r="C1" s="18" t="s">
        <v>13</v>
      </c>
      <c r="D1" s="18" t="s">
        <v>14</v>
      </c>
      <c r="E1" s="18" t="s">
        <v>15</v>
      </c>
      <c r="F1" s="18" t="s">
        <v>16</v>
      </c>
      <c r="G1" s="18" t="s">
        <v>17</v>
      </c>
      <c r="H1" s="18" t="s">
        <v>18</v>
      </c>
      <c r="I1" s="18" t="s">
        <v>19</v>
      </c>
      <c r="J1" s="19" t="s">
        <v>20</v>
      </c>
      <c r="K1" s="20">
        <v>2022</v>
      </c>
      <c r="L1" s="20">
        <v>2023</v>
      </c>
      <c r="M1" s="20">
        <v>2024</v>
      </c>
      <c r="N1" s="18" t="s">
        <v>21</v>
      </c>
      <c r="O1" s="21" t="s">
        <v>22</v>
      </c>
      <c r="P1" s="21" t="s">
        <v>23</v>
      </c>
      <c r="Q1" s="21" t="s">
        <v>24</v>
      </c>
      <c r="R1" s="16"/>
    </row>
    <row r="2" spans="1:18" ht="23.25" customHeight="1">
      <c r="A2" s="22" t="s">
        <v>25</v>
      </c>
      <c r="B2" s="22" t="s">
        <v>25</v>
      </c>
      <c r="C2" s="23">
        <v>1202</v>
      </c>
      <c r="D2" s="23" t="s">
        <v>26</v>
      </c>
      <c r="E2" s="24" t="s">
        <v>27</v>
      </c>
      <c r="F2" s="22" t="s">
        <v>28</v>
      </c>
      <c r="G2" s="22" t="s">
        <v>29</v>
      </c>
      <c r="H2" s="25" t="s">
        <v>30</v>
      </c>
      <c r="I2" s="22"/>
      <c r="J2" s="26" t="s">
        <v>31</v>
      </c>
      <c r="K2" s="27">
        <f>SUM(K3)</f>
        <v>2000000</v>
      </c>
      <c r="L2" s="27">
        <f t="shared" ref="L2:M2" si="0">SUM(L3)</f>
        <v>2873630</v>
      </c>
      <c r="M2" s="27">
        <f t="shared" si="0"/>
        <v>0</v>
      </c>
      <c r="N2" s="28">
        <v>5657</v>
      </c>
      <c r="O2" s="29"/>
      <c r="P2" s="29"/>
      <c r="Q2" s="29" t="s">
        <v>32</v>
      </c>
      <c r="R2" s="30" t="s">
        <v>33</v>
      </c>
    </row>
    <row r="3" spans="1:18" ht="23.25" customHeight="1">
      <c r="A3" s="31" t="str">
        <f>A2</f>
        <v>މިނިސްޓްރީ އޮފް އިކޮނޮމިކް ޑިވެލޮޕްމަންޓް</v>
      </c>
      <c r="B3" s="31"/>
      <c r="C3" s="32">
        <f>C2</f>
        <v>1202</v>
      </c>
      <c r="D3" s="32"/>
      <c r="E3" s="33"/>
      <c r="F3" s="31"/>
      <c r="G3" s="31"/>
      <c r="H3" s="32" t="str">
        <f>H2</f>
        <v>S028-003-002-001-001</v>
      </c>
      <c r="I3" s="31" t="s">
        <v>34</v>
      </c>
      <c r="J3" s="34">
        <v>223999</v>
      </c>
      <c r="K3" s="35">
        <v>2000000</v>
      </c>
      <c r="L3" s="35">
        <v>2873630</v>
      </c>
      <c r="M3" s="35">
        <v>0</v>
      </c>
      <c r="N3" s="34"/>
      <c r="O3" s="34"/>
      <c r="P3" s="34"/>
      <c r="Q3" s="34"/>
      <c r="R3" s="30"/>
    </row>
    <row r="4" spans="1:18" ht="23.25" customHeight="1">
      <c r="A4" s="36" t="s">
        <v>35</v>
      </c>
      <c r="B4" s="36" t="s">
        <v>35</v>
      </c>
      <c r="C4" s="37">
        <v>1008</v>
      </c>
      <c r="D4" s="37" t="s">
        <v>36</v>
      </c>
      <c r="E4" s="38" t="s">
        <v>37</v>
      </c>
      <c r="F4" s="36" t="s">
        <v>38</v>
      </c>
      <c r="G4" s="36" t="s">
        <v>29</v>
      </c>
      <c r="H4" s="39" t="s">
        <v>39</v>
      </c>
      <c r="I4" s="36"/>
      <c r="J4" s="40" t="s">
        <v>31</v>
      </c>
      <c r="K4" s="41">
        <f>SUM(K5)</f>
        <v>143736</v>
      </c>
      <c r="L4" s="41">
        <f t="shared" ref="L4:M4" si="1">SUM(L5)</f>
        <v>157284</v>
      </c>
      <c r="M4" s="41">
        <f t="shared" si="1"/>
        <v>160430</v>
      </c>
      <c r="N4" s="42">
        <v>5087</v>
      </c>
      <c r="O4" s="34"/>
      <c r="P4" s="34"/>
      <c r="Q4" s="34" t="s">
        <v>32</v>
      </c>
      <c r="R4" s="30" t="s">
        <v>33</v>
      </c>
    </row>
    <row r="5" spans="1:18" ht="23.25" customHeight="1">
      <c r="A5" s="31" t="str">
        <f t="shared" ref="A5:A7" si="2">A4</f>
        <v>މޯލްޑިވްސް ކަސްޓަމްސް ސަރވިސް</v>
      </c>
      <c r="B5" s="31"/>
      <c r="C5" s="32">
        <f t="shared" ref="C5:C7" si="3">C4</f>
        <v>1008</v>
      </c>
      <c r="D5" s="32"/>
      <c r="E5" s="33" t="str">
        <f t="shared" ref="E5:E7" si="4">E4</f>
        <v>Asycuda World operational maintenance and upgrading</v>
      </c>
      <c r="F5" s="31"/>
      <c r="G5" s="31"/>
      <c r="H5" s="32" t="str">
        <f t="shared" ref="H5:H7" si="5">H4</f>
        <v>S040-003-001-003-001</v>
      </c>
      <c r="I5" s="31" t="s">
        <v>4</v>
      </c>
      <c r="J5" s="34">
        <v>223016</v>
      </c>
      <c r="K5" s="43">
        <v>143736</v>
      </c>
      <c r="L5" s="35">
        <v>157284</v>
      </c>
      <c r="M5" s="35">
        <v>160430</v>
      </c>
      <c r="N5" s="34"/>
      <c r="O5" s="34"/>
      <c r="P5" s="34"/>
      <c r="Q5" s="34"/>
      <c r="R5" s="30"/>
    </row>
    <row r="6" spans="1:18" ht="23.25" customHeight="1">
      <c r="A6" s="31" t="str">
        <f t="shared" si="2"/>
        <v>މޯލްޑިވްސް ކަސްޓަމްސް ސަރވިސް</v>
      </c>
      <c r="B6" s="31"/>
      <c r="C6" s="32">
        <f t="shared" si="3"/>
        <v>1008</v>
      </c>
      <c r="D6" s="32"/>
      <c r="E6" s="33" t="str">
        <f t="shared" si="4"/>
        <v>Asycuda World operational maintenance and upgrading</v>
      </c>
      <c r="F6" s="31"/>
      <c r="G6" s="31"/>
      <c r="H6" s="32" t="str">
        <f t="shared" si="5"/>
        <v>S040-003-001-003-001</v>
      </c>
      <c r="I6" s="31" t="s">
        <v>40</v>
      </c>
      <c r="J6" s="34">
        <v>225006</v>
      </c>
      <c r="K6" s="43">
        <v>890194</v>
      </c>
      <c r="L6" s="35">
        <v>500000</v>
      </c>
      <c r="M6" s="35">
        <v>500000</v>
      </c>
      <c r="N6" s="34"/>
      <c r="O6" s="34"/>
      <c r="P6" s="34"/>
      <c r="Q6" s="34"/>
      <c r="R6" s="30"/>
    </row>
    <row r="7" spans="1:18" ht="23.25" customHeight="1">
      <c r="A7" s="31" t="str">
        <f t="shared" si="2"/>
        <v>މޯލްޑިވްސް ކަސްޓަމްސް ސަރވިސް</v>
      </c>
      <c r="B7" s="31"/>
      <c r="C7" s="32">
        <f t="shared" si="3"/>
        <v>1008</v>
      </c>
      <c r="D7" s="32"/>
      <c r="E7" s="33" t="str">
        <f t="shared" si="4"/>
        <v>Asycuda World operational maintenance and upgrading</v>
      </c>
      <c r="F7" s="31"/>
      <c r="G7" s="31"/>
      <c r="H7" s="32" t="str">
        <f t="shared" si="5"/>
        <v>S040-003-001-003-001</v>
      </c>
      <c r="I7" s="31" t="s">
        <v>41</v>
      </c>
      <c r="J7" s="34">
        <v>423007</v>
      </c>
      <c r="K7" s="43">
        <v>466070</v>
      </c>
      <c r="L7" s="35">
        <v>0</v>
      </c>
      <c r="M7" s="35">
        <v>0</v>
      </c>
      <c r="N7" s="34"/>
      <c r="O7" s="34"/>
      <c r="P7" s="34"/>
      <c r="Q7" s="34"/>
      <c r="R7" s="30"/>
    </row>
    <row r="8" spans="1:18" ht="23.25" customHeight="1">
      <c r="A8" s="36" t="s">
        <v>42</v>
      </c>
      <c r="B8" s="36" t="s">
        <v>43</v>
      </c>
      <c r="C8" s="37">
        <v>1164</v>
      </c>
      <c r="D8" s="37" t="s">
        <v>44</v>
      </c>
      <c r="E8" s="38" t="s">
        <v>45</v>
      </c>
      <c r="F8" s="36" t="s">
        <v>46</v>
      </c>
      <c r="G8" s="36" t="s">
        <v>29</v>
      </c>
      <c r="H8" s="39" t="s">
        <v>47</v>
      </c>
      <c r="I8" s="36"/>
      <c r="J8" s="40" t="s">
        <v>31</v>
      </c>
      <c r="K8" s="41">
        <f>SUM(K9:K13)</f>
        <v>2000000</v>
      </c>
      <c r="L8" s="41">
        <f t="shared" ref="L8:M8" si="6">SUM(L9:L13)</f>
        <v>1031257</v>
      </c>
      <c r="M8" s="41">
        <f t="shared" si="6"/>
        <v>3679958</v>
      </c>
      <c r="N8" s="42">
        <v>5557</v>
      </c>
      <c r="O8" s="34"/>
      <c r="P8" s="34"/>
      <c r="Q8" s="34" t="s">
        <v>32</v>
      </c>
      <c r="R8" s="30" t="s">
        <v>33</v>
      </c>
    </row>
    <row r="9" spans="1:18" ht="23.25" customHeight="1">
      <c r="A9" s="31" t="str">
        <f t="shared" ref="A9:A13" si="7">A8</f>
        <v>ހެލްތް ޕްރޮޓެކްޝަން އެޖެންސީ</v>
      </c>
      <c r="B9" s="31"/>
      <c r="C9" s="32">
        <f t="shared" ref="C9:C13" si="8">C8</f>
        <v>1164</v>
      </c>
      <c r="D9" s="32"/>
      <c r="E9" s="33" t="str">
        <f t="shared" ref="E9:E13" si="9">E8</f>
        <v>Establishment of Regional Mental Health Service</v>
      </c>
      <c r="F9" s="31"/>
      <c r="G9" s="31"/>
      <c r="H9" s="32" t="str">
        <f t="shared" ref="H9:H13" si="10">H8</f>
        <v>S027-008-005-001-001</v>
      </c>
      <c r="I9" s="31" t="s">
        <v>7</v>
      </c>
      <c r="J9" s="34">
        <v>211001</v>
      </c>
      <c r="K9" s="35">
        <v>810398</v>
      </c>
      <c r="L9" s="35">
        <v>810398</v>
      </c>
      <c r="M9" s="35">
        <v>810398</v>
      </c>
      <c r="N9" s="34"/>
      <c r="O9" s="34"/>
      <c r="P9" s="34"/>
      <c r="Q9" s="34"/>
      <c r="R9" s="30"/>
    </row>
    <row r="10" spans="1:18" ht="23.25" customHeight="1">
      <c r="A10" s="31" t="str">
        <f t="shared" si="7"/>
        <v>ހެލްތް ޕްރޮޓެކްޝަން އެޖެންސީ</v>
      </c>
      <c r="B10" s="31"/>
      <c r="C10" s="32">
        <f t="shared" si="8"/>
        <v>1164</v>
      </c>
      <c r="D10" s="32"/>
      <c r="E10" s="33" t="str">
        <f t="shared" si="9"/>
        <v>Establishment of Regional Mental Health Service</v>
      </c>
      <c r="F10" s="31"/>
      <c r="G10" s="31"/>
      <c r="H10" s="32" t="str">
        <f t="shared" si="10"/>
        <v>S027-008-005-001-001</v>
      </c>
      <c r="I10" s="31" t="s">
        <v>48</v>
      </c>
      <c r="J10" s="34">
        <v>224001</v>
      </c>
      <c r="K10" s="35">
        <v>485106</v>
      </c>
      <c r="L10" s="35">
        <v>70352</v>
      </c>
      <c r="M10" s="35">
        <v>1095439</v>
      </c>
      <c r="N10" s="34"/>
      <c r="O10" s="34"/>
      <c r="P10" s="34"/>
      <c r="Q10" s="34"/>
      <c r="R10" s="30"/>
    </row>
    <row r="11" spans="1:18" ht="23.25" customHeight="1">
      <c r="A11" s="31" t="str">
        <f t="shared" si="7"/>
        <v>ހެލްތް ޕްރޮޓެކްޝަން އެޖެންސީ</v>
      </c>
      <c r="B11" s="31"/>
      <c r="C11" s="32">
        <f t="shared" si="8"/>
        <v>1164</v>
      </c>
      <c r="D11" s="32"/>
      <c r="E11" s="33" t="str">
        <f t="shared" si="9"/>
        <v>Establishment of Regional Mental Health Service</v>
      </c>
      <c r="F11" s="31"/>
      <c r="G11" s="31"/>
      <c r="H11" s="32" t="str">
        <f t="shared" si="10"/>
        <v>S027-008-005-001-001</v>
      </c>
      <c r="I11" s="31" t="s">
        <v>49</v>
      </c>
      <c r="J11" s="34">
        <v>225001</v>
      </c>
      <c r="K11" s="35">
        <v>430446</v>
      </c>
      <c r="L11" s="35">
        <v>128867</v>
      </c>
      <c r="M11" s="35">
        <v>1150016</v>
      </c>
      <c r="N11" s="34"/>
      <c r="O11" s="34"/>
      <c r="P11" s="34"/>
      <c r="Q11" s="34"/>
      <c r="R11" s="30"/>
    </row>
    <row r="12" spans="1:18" ht="23.25" customHeight="1">
      <c r="A12" s="31" t="str">
        <f t="shared" si="7"/>
        <v>ހެލްތް ޕްރޮޓެކްޝަން އެޖެންސީ</v>
      </c>
      <c r="B12" s="31"/>
      <c r="C12" s="32">
        <f t="shared" si="8"/>
        <v>1164</v>
      </c>
      <c r="D12" s="32"/>
      <c r="E12" s="33" t="str">
        <f t="shared" si="9"/>
        <v>Establishment of Regional Mental Health Service</v>
      </c>
      <c r="F12" s="31"/>
      <c r="G12" s="31"/>
      <c r="H12" s="32" t="str">
        <f t="shared" si="10"/>
        <v>S027-008-005-001-001</v>
      </c>
      <c r="I12" s="31" t="s">
        <v>50</v>
      </c>
      <c r="J12" s="34">
        <v>423001</v>
      </c>
      <c r="K12" s="35">
        <v>3083</v>
      </c>
      <c r="L12" s="35">
        <v>0</v>
      </c>
      <c r="M12" s="35">
        <v>0</v>
      </c>
      <c r="N12" s="34"/>
      <c r="O12" s="34"/>
      <c r="P12" s="34"/>
      <c r="Q12" s="34"/>
      <c r="R12" s="30"/>
    </row>
    <row r="13" spans="1:18" ht="23.25" customHeight="1">
      <c r="A13" s="31" t="str">
        <f t="shared" si="7"/>
        <v>ހެލްތް ޕްރޮޓެކްޝަން އެޖެންސީ</v>
      </c>
      <c r="B13" s="31"/>
      <c r="C13" s="32">
        <f t="shared" si="8"/>
        <v>1164</v>
      </c>
      <c r="D13" s="32"/>
      <c r="E13" s="33" t="str">
        <f t="shared" si="9"/>
        <v>Establishment of Regional Mental Health Service</v>
      </c>
      <c r="F13" s="31"/>
      <c r="G13" s="31"/>
      <c r="H13" s="32" t="str">
        <f t="shared" si="10"/>
        <v>S027-008-005-001-001</v>
      </c>
      <c r="I13" s="31" t="s">
        <v>51</v>
      </c>
      <c r="J13" s="34">
        <v>423008</v>
      </c>
      <c r="K13" s="35">
        <v>270967</v>
      </c>
      <c r="L13" s="35">
        <v>21640</v>
      </c>
      <c r="M13" s="35">
        <v>624105</v>
      </c>
      <c r="N13" s="34"/>
      <c r="O13" s="34"/>
      <c r="P13" s="34"/>
      <c r="Q13" s="34"/>
      <c r="R13" s="30"/>
    </row>
    <row r="14" spans="1:18" ht="23.25" customHeight="1">
      <c r="A14" s="36" t="s">
        <v>52</v>
      </c>
      <c r="B14" s="36" t="s">
        <v>43</v>
      </c>
      <c r="C14" s="37">
        <v>1163</v>
      </c>
      <c r="D14" s="37" t="s">
        <v>44</v>
      </c>
      <c r="E14" s="38" t="s">
        <v>53</v>
      </c>
      <c r="F14" s="36" t="s">
        <v>54</v>
      </c>
      <c r="G14" s="36" t="s">
        <v>29</v>
      </c>
      <c r="H14" s="39" t="s">
        <v>55</v>
      </c>
      <c r="I14" s="36"/>
      <c r="J14" s="40" t="s">
        <v>31</v>
      </c>
      <c r="K14" s="41">
        <f>SUM(K15:K19)</f>
        <v>5000000</v>
      </c>
      <c r="L14" s="41">
        <f t="shared" ref="L14:M14" si="11">SUM(L15:L19)</f>
        <v>5904167</v>
      </c>
      <c r="M14" s="41">
        <f t="shared" si="11"/>
        <v>6808333</v>
      </c>
      <c r="N14" s="42">
        <v>5452</v>
      </c>
      <c r="O14" s="34"/>
      <c r="P14" s="34"/>
      <c r="Q14" s="34" t="s">
        <v>32</v>
      </c>
      <c r="R14" s="30" t="s">
        <v>33</v>
      </c>
    </row>
    <row r="15" spans="1:18" ht="23.25" customHeight="1">
      <c r="A15" s="31" t="str">
        <f t="shared" ref="A15:A19" si="12">A14</f>
        <v>މިނިސްޓްރީ އޮފް ހެލްތް</v>
      </c>
      <c r="B15" s="31"/>
      <c r="C15" s="32">
        <f t="shared" ref="C15:C19" si="13">C14</f>
        <v>1163</v>
      </c>
      <c r="D15" s="32"/>
      <c r="E15" s="33" t="str">
        <f t="shared" ref="E15:E19" si="14">E14</f>
        <v>Digitalising health system (Digital Health)</v>
      </c>
      <c r="F15" s="31"/>
      <c r="G15" s="31"/>
      <c r="H15" s="32" t="str">
        <f t="shared" ref="H15:H19" si="15">H14</f>
        <v>S027-001-001-003-001</v>
      </c>
      <c r="I15" s="31" t="s">
        <v>7</v>
      </c>
      <c r="J15" s="34">
        <v>211001</v>
      </c>
      <c r="K15" s="35">
        <v>479166</v>
      </c>
      <c r="L15" s="35">
        <v>479167</v>
      </c>
      <c r="M15" s="35">
        <v>479167</v>
      </c>
      <c r="N15" s="34"/>
      <c r="O15" s="34"/>
      <c r="P15" s="34"/>
      <c r="Q15" s="34"/>
      <c r="R15" s="30"/>
    </row>
    <row r="16" spans="1:18" ht="23.25" customHeight="1">
      <c r="A16" s="31" t="str">
        <f t="shared" si="12"/>
        <v>މިނިސްޓްރީ އޮފް ހެލްތް</v>
      </c>
      <c r="B16" s="31"/>
      <c r="C16" s="32">
        <f t="shared" si="13"/>
        <v>1163</v>
      </c>
      <c r="D16" s="32"/>
      <c r="E16" s="33" t="str">
        <f t="shared" si="14"/>
        <v>Digitalising health system (Digital Health)</v>
      </c>
      <c r="F16" s="31"/>
      <c r="G16" s="31"/>
      <c r="H16" s="32" t="str">
        <f t="shared" si="15"/>
        <v>S027-001-001-003-001</v>
      </c>
      <c r="I16" s="31" t="s">
        <v>4</v>
      </c>
      <c r="J16" s="34">
        <v>223016</v>
      </c>
      <c r="K16" s="35">
        <v>72917</v>
      </c>
      <c r="L16" s="35">
        <v>87500</v>
      </c>
      <c r="M16" s="35">
        <v>102083</v>
      </c>
      <c r="N16" s="34"/>
      <c r="O16" s="34"/>
      <c r="P16" s="34"/>
      <c r="Q16" s="34"/>
      <c r="R16" s="30"/>
    </row>
    <row r="17" spans="1:19" ht="23.25" customHeight="1">
      <c r="A17" s="31" t="str">
        <f t="shared" si="12"/>
        <v>މިނިސްޓްރީ އޮފް ހެލްތް</v>
      </c>
      <c r="B17" s="31"/>
      <c r="C17" s="32">
        <f t="shared" si="13"/>
        <v>1163</v>
      </c>
      <c r="D17" s="32"/>
      <c r="E17" s="33" t="str">
        <f t="shared" si="14"/>
        <v>Digitalising health system (Digital Health)</v>
      </c>
      <c r="F17" s="31"/>
      <c r="G17" s="31"/>
      <c r="H17" s="32" t="str">
        <f t="shared" si="15"/>
        <v>S027-001-001-003-001</v>
      </c>
      <c r="I17" s="31" t="s">
        <v>56</v>
      </c>
      <c r="J17" s="34">
        <v>225005</v>
      </c>
      <c r="K17" s="35">
        <v>72917</v>
      </c>
      <c r="L17" s="35">
        <v>87500</v>
      </c>
      <c r="M17" s="35">
        <v>102083</v>
      </c>
      <c r="N17" s="34"/>
      <c r="O17" s="34"/>
      <c r="P17" s="34"/>
      <c r="Q17" s="34"/>
      <c r="R17" s="30"/>
    </row>
    <row r="18" spans="1:19" ht="23.25" customHeight="1">
      <c r="A18" s="31" t="str">
        <f t="shared" si="12"/>
        <v>މިނިސްޓްރީ އޮފް ހެލްތް</v>
      </c>
      <c r="B18" s="31"/>
      <c r="C18" s="32">
        <f t="shared" si="13"/>
        <v>1163</v>
      </c>
      <c r="D18" s="32"/>
      <c r="E18" s="33" t="str">
        <f t="shared" si="14"/>
        <v>Digitalising health system (Digital Health)</v>
      </c>
      <c r="F18" s="31"/>
      <c r="G18" s="31"/>
      <c r="H18" s="32" t="str">
        <f t="shared" si="15"/>
        <v>S027-001-001-003-001</v>
      </c>
      <c r="I18" s="31" t="s">
        <v>41</v>
      </c>
      <c r="J18" s="34">
        <v>423007</v>
      </c>
      <c r="K18" s="35">
        <v>2500000</v>
      </c>
      <c r="L18" s="35">
        <v>3000000</v>
      </c>
      <c r="M18" s="35">
        <v>3500000</v>
      </c>
      <c r="N18" s="34"/>
      <c r="O18" s="34"/>
      <c r="P18" s="34"/>
      <c r="Q18" s="34"/>
      <c r="R18" s="30"/>
    </row>
    <row r="19" spans="1:19" ht="23.25" customHeight="1">
      <c r="A19" s="31" t="str">
        <f t="shared" si="12"/>
        <v>މިނިސްޓްރީ އޮފް ހެލްތް</v>
      </c>
      <c r="B19" s="31"/>
      <c r="C19" s="32">
        <f t="shared" si="13"/>
        <v>1163</v>
      </c>
      <c r="D19" s="32"/>
      <c r="E19" s="33" t="str">
        <f t="shared" si="14"/>
        <v>Digitalising health system (Digital Health)</v>
      </c>
      <c r="F19" s="31"/>
      <c r="G19" s="31"/>
      <c r="H19" s="32" t="str">
        <f t="shared" si="15"/>
        <v>S027-001-001-003-001</v>
      </c>
      <c r="I19" s="31" t="s">
        <v>51</v>
      </c>
      <c r="J19" s="34">
        <v>423008</v>
      </c>
      <c r="K19" s="35">
        <v>1875000</v>
      </c>
      <c r="L19" s="35">
        <v>2250000</v>
      </c>
      <c r="M19" s="35">
        <v>2625000</v>
      </c>
      <c r="N19" s="34"/>
      <c r="O19" s="34"/>
      <c r="P19" s="34"/>
      <c r="Q19" s="34"/>
      <c r="R19" s="30"/>
    </row>
    <row r="20" spans="1:19" ht="23.25" customHeight="1">
      <c r="A20" s="36" t="s">
        <v>52</v>
      </c>
      <c r="B20" s="36" t="s">
        <v>43</v>
      </c>
      <c r="C20" s="37">
        <v>1163</v>
      </c>
      <c r="D20" s="37" t="s">
        <v>44</v>
      </c>
      <c r="E20" s="38" t="s">
        <v>57</v>
      </c>
      <c r="F20" s="36" t="s">
        <v>58</v>
      </c>
      <c r="G20" s="36" t="s">
        <v>29</v>
      </c>
      <c r="H20" s="39" t="s">
        <v>59</v>
      </c>
      <c r="I20" s="36"/>
      <c r="J20" s="40" t="s">
        <v>31</v>
      </c>
      <c r="K20" s="41">
        <f>SUM(K21:K26)</f>
        <v>8000000</v>
      </c>
      <c r="L20" s="41">
        <f t="shared" ref="L20:M20" si="16">SUM(L21:L26)</f>
        <v>8000000</v>
      </c>
      <c r="M20" s="41">
        <f t="shared" si="16"/>
        <v>8000000</v>
      </c>
      <c r="N20" s="42">
        <v>5464</v>
      </c>
      <c r="O20" s="34"/>
      <c r="P20" s="34"/>
      <c r="Q20" s="34" t="s">
        <v>32</v>
      </c>
      <c r="R20" s="30" t="s">
        <v>33</v>
      </c>
    </row>
    <row r="21" spans="1:19" ht="23.25" customHeight="1">
      <c r="A21" s="31" t="str">
        <f t="shared" ref="A21:A26" si="17">A20</f>
        <v>މިނިސްޓްރީ އޮފް ހެލްތް</v>
      </c>
      <c r="B21" s="31"/>
      <c r="C21" s="32">
        <f t="shared" ref="C21:C26" si="18">C20</f>
        <v>1163</v>
      </c>
      <c r="D21" s="32"/>
      <c r="E21" s="33" t="str">
        <f t="shared" ref="E21:E26" si="19">E20</f>
        <v>Deployment system of 100 Emergency calls service center</v>
      </c>
      <c r="F21" s="31"/>
      <c r="G21" s="31"/>
      <c r="H21" s="32" t="str">
        <f t="shared" ref="H21:H26" si="20">H20</f>
        <v>S027-003-001-003-001</v>
      </c>
      <c r="I21" s="31" t="s">
        <v>7</v>
      </c>
      <c r="J21" s="34">
        <v>211001</v>
      </c>
      <c r="K21" s="35">
        <v>216000</v>
      </c>
      <c r="L21" s="35">
        <v>216000</v>
      </c>
      <c r="M21" s="35">
        <v>216000</v>
      </c>
      <c r="N21" s="34"/>
      <c r="O21" s="34"/>
      <c r="P21" s="34"/>
      <c r="Q21" s="34"/>
      <c r="R21" s="30"/>
    </row>
    <row r="22" spans="1:19" ht="23.25" customHeight="1">
      <c r="A22" s="31" t="str">
        <f t="shared" si="17"/>
        <v>މިނިސްޓްރީ އޮފް ހެލްތް</v>
      </c>
      <c r="B22" s="31"/>
      <c r="C22" s="32">
        <f t="shared" si="18"/>
        <v>1163</v>
      </c>
      <c r="D22" s="32"/>
      <c r="E22" s="33" t="str">
        <f t="shared" si="19"/>
        <v>Deployment system of 100 Emergency calls service center</v>
      </c>
      <c r="F22" s="31"/>
      <c r="G22" s="31"/>
      <c r="H22" s="32" t="str">
        <f t="shared" si="20"/>
        <v>S027-003-001-003-001</v>
      </c>
      <c r="I22" s="31" t="s">
        <v>4</v>
      </c>
      <c r="J22" s="34">
        <v>223016</v>
      </c>
      <c r="K22" s="35">
        <v>800000</v>
      </c>
      <c r="L22" s="35">
        <v>800000</v>
      </c>
      <c r="M22" s="35">
        <v>800000</v>
      </c>
      <c r="N22" s="34"/>
      <c r="O22" s="34"/>
      <c r="P22" s="34"/>
      <c r="Q22" s="34"/>
      <c r="R22" s="30"/>
    </row>
    <row r="23" spans="1:19" ht="23.25" customHeight="1">
      <c r="A23" s="31" t="str">
        <f t="shared" si="17"/>
        <v>މިނިސްޓްރީ އޮފް ހެލްތް</v>
      </c>
      <c r="B23" s="31"/>
      <c r="C23" s="32">
        <f t="shared" si="18"/>
        <v>1163</v>
      </c>
      <c r="D23" s="32"/>
      <c r="E23" s="33" t="str">
        <f t="shared" si="19"/>
        <v>Deployment system of 100 Emergency calls service center</v>
      </c>
      <c r="F23" s="31"/>
      <c r="G23" s="31"/>
      <c r="H23" s="32" t="str">
        <f t="shared" si="20"/>
        <v>S027-003-001-003-001</v>
      </c>
      <c r="I23" s="31" t="s">
        <v>40</v>
      </c>
      <c r="J23" s="34">
        <v>225006</v>
      </c>
      <c r="K23" s="35">
        <v>800000</v>
      </c>
      <c r="L23" s="35">
        <v>800000</v>
      </c>
      <c r="M23" s="35">
        <v>800000</v>
      </c>
      <c r="N23" s="34"/>
      <c r="O23" s="34"/>
      <c r="P23" s="34"/>
      <c r="Q23" s="34"/>
      <c r="R23" s="30"/>
    </row>
    <row r="24" spans="1:19" ht="23.25" customHeight="1">
      <c r="A24" s="31" t="str">
        <f t="shared" si="17"/>
        <v>މިނިސްޓްރީ އޮފް ހެލްތް</v>
      </c>
      <c r="B24" s="31"/>
      <c r="C24" s="32">
        <f t="shared" si="18"/>
        <v>1163</v>
      </c>
      <c r="D24" s="32"/>
      <c r="E24" s="33" t="str">
        <f t="shared" si="19"/>
        <v>Deployment system of 100 Emergency calls service center</v>
      </c>
      <c r="F24" s="31"/>
      <c r="G24" s="31"/>
      <c r="H24" s="32" t="str">
        <f t="shared" si="20"/>
        <v>S027-003-001-003-001</v>
      </c>
      <c r="I24" s="31" t="s">
        <v>41</v>
      </c>
      <c r="J24" s="34">
        <v>423007</v>
      </c>
      <c r="K24" s="35">
        <v>2000000</v>
      </c>
      <c r="L24" s="35">
        <v>2000000</v>
      </c>
      <c r="M24" s="35">
        <v>2000000</v>
      </c>
      <c r="N24" s="34"/>
      <c r="O24" s="34"/>
      <c r="P24" s="34"/>
      <c r="Q24" s="34"/>
      <c r="R24" s="30"/>
    </row>
    <row r="25" spans="1:19" ht="23.25" customHeight="1">
      <c r="A25" s="31" t="str">
        <f t="shared" si="17"/>
        <v>މިނިސްޓްރީ އޮފް ހެލްތް</v>
      </c>
      <c r="B25" s="31"/>
      <c r="C25" s="32">
        <f t="shared" si="18"/>
        <v>1163</v>
      </c>
      <c r="D25" s="32"/>
      <c r="E25" s="33" t="str">
        <f t="shared" si="19"/>
        <v>Deployment system of 100 Emergency calls service center</v>
      </c>
      <c r="F25" s="31"/>
      <c r="G25" s="31"/>
      <c r="H25" s="32" t="str">
        <f t="shared" si="20"/>
        <v>S027-003-001-003-001</v>
      </c>
      <c r="I25" s="31" t="s">
        <v>51</v>
      </c>
      <c r="J25" s="34">
        <v>423008</v>
      </c>
      <c r="K25" s="35">
        <v>2400000</v>
      </c>
      <c r="L25" s="35">
        <v>2400000</v>
      </c>
      <c r="M25" s="35">
        <v>2400000</v>
      </c>
      <c r="N25" s="34"/>
      <c r="O25" s="34"/>
      <c r="P25" s="34"/>
      <c r="Q25" s="34"/>
      <c r="R25" s="30"/>
    </row>
    <row r="26" spans="1:19" ht="23.25" customHeight="1">
      <c r="A26" s="31" t="str">
        <f t="shared" si="17"/>
        <v>މިނިސްޓްރީ އޮފް ހެލްތް</v>
      </c>
      <c r="B26" s="31"/>
      <c r="C26" s="32">
        <f t="shared" si="18"/>
        <v>1163</v>
      </c>
      <c r="D26" s="32"/>
      <c r="E26" s="33" t="str">
        <f t="shared" si="19"/>
        <v>Deployment system of 100 Emergency calls service center</v>
      </c>
      <c r="F26" s="31"/>
      <c r="G26" s="31"/>
      <c r="H26" s="32" t="str">
        <f t="shared" si="20"/>
        <v>S027-003-001-003-001</v>
      </c>
      <c r="I26" s="31" t="s">
        <v>5</v>
      </c>
      <c r="J26" s="34">
        <v>424001</v>
      </c>
      <c r="K26" s="35">
        <v>1784000</v>
      </c>
      <c r="L26" s="35">
        <v>1784000</v>
      </c>
      <c r="M26" s="35">
        <v>1784000</v>
      </c>
      <c r="N26" s="34"/>
      <c r="O26" s="34"/>
      <c r="P26" s="34"/>
      <c r="Q26" s="34"/>
      <c r="R26" s="30"/>
    </row>
    <row r="27" spans="1:19" ht="23.25" customHeight="1">
      <c r="A27" s="36" t="s">
        <v>60</v>
      </c>
      <c r="B27" s="36" t="s">
        <v>60</v>
      </c>
      <c r="C27" s="37">
        <v>1250</v>
      </c>
      <c r="D27" s="37" t="s">
        <v>61</v>
      </c>
      <c r="E27" s="38" t="s">
        <v>62</v>
      </c>
      <c r="F27" s="36" t="s">
        <v>63</v>
      </c>
      <c r="G27" s="36" t="s">
        <v>29</v>
      </c>
      <c r="H27" s="39" t="s">
        <v>64</v>
      </c>
      <c r="I27" s="36"/>
      <c r="J27" s="40" t="s">
        <v>31</v>
      </c>
      <c r="K27" s="41">
        <f>SUM(K28)</f>
        <v>2000000</v>
      </c>
      <c r="L27" s="41">
        <f t="shared" ref="L27:M27" si="21">SUM(L28)</f>
        <v>2000000</v>
      </c>
      <c r="M27" s="41">
        <f t="shared" si="21"/>
        <v>2000000</v>
      </c>
      <c r="N27" s="42">
        <v>5119</v>
      </c>
      <c r="O27" s="34"/>
      <c r="P27" s="34"/>
      <c r="Q27" s="34" t="s">
        <v>32</v>
      </c>
      <c r="R27" s="30" t="s">
        <v>33</v>
      </c>
    </row>
    <row r="28" spans="1:19" ht="23.25" customHeight="1">
      <c r="A28" s="31" t="str">
        <f>A27</f>
        <v>ނޭޝަނަލް ސޯޝަލް ޕްރޮޓެކްޝަން އެޖެންސީ</v>
      </c>
      <c r="B28" s="31"/>
      <c r="C28" s="32">
        <f>C27</f>
        <v>1250</v>
      </c>
      <c r="D28" s="32"/>
      <c r="E28" s="33" t="str">
        <f>E27</f>
        <v>Financial Assistance for Payment of Water and Sanitation services bill for the Poor</v>
      </c>
      <c r="F28" s="31"/>
      <c r="G28" s="31"/>
      <c r="H28" s="32" t="str">
        <f>H27</f>
        <v>S041-002-004-002-001</v>
      </c>
      <c r="I28" s="44" t="s">
        <v>65</v>
      </c>
      <c r="J28" s="45">
        <v>228003</v>
      </c>
      <c r="K28" s="35">
        <v>2000000</v>
      </c>
      <c r="L28" s="35">
        <v>2000000</v>
      </c>
      <c r="M28" s="35">
        <v>2000000</v>
      </c>
      <c r="N28" s="35"/>
      <c r="O28" s="34"/>
      <c r="P28" s="34"/>
      <c r="Q28" s="34"/>
      <c r="R28" s="30"/>
    </row>
    <row r="29" spans="1:19" ht="23.25" customHeight="1">
      <c r="A29" s="36" t="s">
        <v>66</v>
      </c>
      <c r="B29" s="36" t="s">
        <v>67</v>
      </c>
      <c r="C29" s="37">
        <v>1167</v>
      </c>
      <c r="D29" s="37" t="s">
        <v>68</v>
      </c>
      <c r="E29" s="38" t="s">
        <v>69</v>
      </c>
      <c r="F29" s="36" t="s">
        <v>46</v>
      </c>
      <c r="G29" s="36" t="s">
        <v>29</v>
      </c>
      <c r="H29" s="39" t="s">
        <v>70</v>
      </c>
      <c r="I29" s="36"/>
      <c r="J29" s="40" t="s">
        <v>31</v>
      </c>
      <c r="K29" s="41">
        <f>SUM(K30:K34)</f>
        <v>2000000</v>
      </c>
      <c r="L29" s="41">
        <f t="shared" ref="L29:M29" si="22">SUM(L30:L34)</f>
        <v>1031257</v>
      </c>
      <c r="M29" s="41">
        <f t="shared" si="22"/>
        <v>3679958</v>
      </c>
      <c r="N29" s="42" t="s">
        <v>71</v>
      </c>
      <c r="O29" s="34"/>
      <c r="P29" s="34"/>
      <c r="Q29" s="34" t="s">
        <v>32</v>
      </c>
      <c r="R29" s="30" t="s">
        <v>33</v>
      </c>
      <c r="S29" s="46" t="s">
        <v>72</v>
      </c>
    </row>
    <row r="30" spans="1:19" ht="23.25" customHeight="1">
      <c r="A30" s="31" t="str">
        <f t="shared" ref="A30:A34" si="23">A29</f>
        <v>ކުޅުދުއްފުށީ ރީޖަނަލް ހޮސްޕިޓަލް</v>
      </c>
      <c r="B30" s="31"/>
      <c r="C30" s="32">
        <f t="shared" ref="C30:C34" si="24">C29</f>
        <v>1167</v>
      </c>
      <c r="D30" s="32"/>
      <c r="E30" s="33" t="str">
        <f t="shared" ref="E30:E34" si="25">E29</f>
        <v>Regional Mental Health Programme</v>
      </c>
      <c r="F30" s="31"/>
      <c r="G30" s="31"/>
      <c r="H30" s="32" t="str">
        <f t="shared" ref="H30:H34" si="26">H29</f>
        <v>S058-005-003-001-001</v>
      </c>
      <c r="I30" s="31" t="s">
        <v>7</v>
      </c>
      <c r="J30" s="34">
        <v>211001</v>
      </c>
      <c r="K30" s="35">
        <v>810398</v>
      </c>
      <c r="L30" s="35">
        <v>810398</v>
      </c>
      <c r="M30" s="35">
        <v>810398</v>
      </c>
      <c r="N30" s="34"/>
      <c r="O30" s="34"/>
      <c r="P30" s="34"/>
      <c r="Q30" s="34"/>
      <c r="R30" s="47"/>
    </row>
    <row r="31" spans="1:19" ht="23.25" customHeight="1">
      <c r="A31" s="31" t="str">
        <f t="shared" si="23"/>
        <v>ކުޅުދުއްފުށީ ރީޖަނަލް ހޮސްޕިޓަލް</v>
      </c>
      <c r="B31" s="31"/>
      <c r="C31" s="32">
        <f t="shared" si="24"/>
        <v>1167</v>
      </c>
      <c r="D31" s="32"/>
      <c r="E31" s="33" t="str">
        <f t="shared" si="25"/>
        <v>Regional Mental Health Programme</v>
      </c>
      <c r="F31" s="31"/>
      <c r="G31" s="31"/>
      <c r="H31" s="32" t="str">
        <f t="shared" si="26"/>
        <v>S058-005-003-001-001</v>
      </c>
      <c r="I31" s="31" t="s">
        <v>48</v>
      </c>
      <c r="J31" s="34">
        <v>224001</v>
      </c>
      <c r="K31" s="35">
        <v>485105</v>
      </c>
      <c r="L31" s="35">
        <v>70352</v>
      </c>
      <c r="M31" s="35">
        <v>1095439</v>
      </c>
      <c r="N31" s="34"/>
      <c r="O31" s="34"/>
      <c r="P31" s="34"/>
      <c r="Q31" s="34"/>
      <c r="R31" s="47"/>
    </row>
    <row r="32" spans="1:19" ht="23.25" customHeight="1">
      <c r="A32" s="31" t="str">
        <f t="shared" si="23"/>
        <v>ކުޅުދުއްފުށީ ރީޖަނަލް ހޮސްޕިޓަލް</v>
      </c>
      <c r="B32" s="31"/>
      <c r="C32" s="32">
        <f t="shared" si="24"/>
        <v>1167</v>
      </c>
      <c r="D32" s="32"/>
      <c r="E32" s="33" t="str">
        <f t="shared" si="25"/>
        <v>Regional Mental Health Programme</v>
      </c>
      <c r="F32" s="31"/>
      <c r="G32" s="31"/>
      <c r="H32" s="32" t="str">
        <f t="shared" si="26"/>
        <v>S058-005-003-001-001</v>
      </c>
      <c r="I32" s="31" t="s">
        <v>49</v>
      </c>
      <c r="J32" s="34">
        <v>225001</v>
      </c>
      <c r="K32" s="35">
        <v>430446</v>
      </c>
      <c r="L32" s="35">
        <v>128867</v>
      </c>
      <c r="M32" s="35">
        <v>1150016</v>
      </c>
      <c r="N32" s="34"/>
      <c r="O32" s="34"/>
      <c r="P32" s="34"/>
      <c r="Q32" s="34"/>
      <c r="R32" s="47"/>
    </row>
    <row r="33" spans="1:18" ht="23.25" customHeight="1">
      <c r="A33" s="31" t="str">
        <f t="shared" si="23"/>
        <v>ކުޅުދުއްފުށީ ރީޖަނަލް ހޮސްޕިޓަލް</v>
      </c>
      <c r="B33" s="31"/>
      <c r="C33" s="32">
        <f t="shared" si="24"/>
        <v>1167</v>
      </c>
      <c r="D33" s="32"/>
      <c r="E33" s="33" t="str">
        <f t="shared" si="25"/>
        <v>Regional Mental Health Programme</v>
      </c>
      <c r="F33" s="31"/>
      <c r="G33" s="31"/>
      <c r="H33" s="32" t="str">
        <f t="shared" si="26"/>
        <v>S058-005-003-001-001</v>
      </c>
      <c r="I33" s="31" t="s">
        <v>50</v>
      </c>
      <c r="J33" s="34">
        <v>423001</v>
      </c>
      <c r="K33" s="35">
        <v>3084</v>
      </c>
      <c r="L33" s="35">
        <v>0</v>
      </c>
      <c r="M33" s="35">
        <v>0</v>
      </c>
      <c r="N33" s="34"/>
      <c r="O33" s="34"/>
      <c r="P33" s="34"/>
      <c r="Q33" s="34"/>
      <c r="R33" s="47"/>
    </row>
    <row r="34" spans="1:18" ht="23.25" customHeight="1">
      <c r="A34" s="31" t="str">
        <f t="shared" si="23"/>
        <v>ކުޅުދުއްފުށީ ރީޖަނަލް ހޮސްޕިޓަލް</v>
      </c>
      <c r="B34" s="31"/>
      <c r="C34" s="32">
        <f t="shared" si="24"/>
        <v>1167</v>
      </c>
      <c r="D34" s="32"/>
      <c r="E34" s="33" t="str">
        <f t="shared" si="25"/>
        <v>Regional Mental Health Programme</v>
      </c>
      <c r="F34" s="48"/>
      <c r="G34" s="48"/>
      <c r="H34" s="32" t="str">
        <f t="shared" si="26"/>
        <v>S058-005-003-001-001</v>
      </c>
      <c r="I34" s="31" t="s">
        <v>51</v>
      </c>
      <c r="J34" s="34">
        <v>423008</v>
      </c>
      <c r="K34" s="35">
        <v>270967</v>
      </c>
      <c r="L34" s="35">
        <v>21640</v>
      </c>
      <c r="M34" s="35">
        <v>624105</v>
      </c>
      <c r="N34" s="34"/>
      <c r="O34" s="34"/>
      <c r="P34" s="34"/>
      <c r="Q34" s="34"/>
      <c r="R34" s="47"/>
    </row>
    <row r="35" spans="1:18" ht="23.25" customHeight="1">
      <c r="A35" s="36" t="s">
        <v>66</v>
      </c>
      <c r="B35" s="36" t="s">
        <v>67</v>
      </c>
      <c r="C35" s="37">
        <v>1167</v>
      </c>
      <c r="D35" s="37" t="s">
        <v>68</v>
      </c>
      <c r="E35" s="38" t="s">
        <v>73</v>
      </c>
      <c r="F35" s="36" t="s">
        <v>74</v>
      </c>
      <c r="G35" s="36" t="s">
        <v>29</v>
      </c>
      <c r="H35" s="39" t="s">
        <v>75</v>
      </c>
      <c r="I35" s="36"/>
      <c r="J35" s="40" t="s">
        <v>31</v>
      </c>
      <c r="K35" s="41">
        <f>SUM(K36)</f>
        <v>2838910</v>
      </c>
      <c r="L35" s="41">
        <f t="shared" ref="L35:M35" si="27">SUM(L36)</f>
        <v>472934</v>
      </c>
      <c r="M35" s="41">
        <f t="shared" si="27"/>
        <v>123360</v>
      </c>
      <c r="N35" s="42">
        <v>5542</v>
      </c>
      <c r="O35" s="34"/>
      <c r="P35" s="34"/>
      <c r="Q35" s="34" t="s">
        <v>32</v>
      </c>
      <c r="R35" s="30" t="s">
        <v>33</v>
      </c>
    </row>
    <row r="36" spans="1:18" ht="23.25" customHeight="1">
      <c r="A36" s="31" t="str">
        <f>A35</f>
        <v>ކުޅުދުއްފުށީ ރީޖަނަލް ހޮސްޕިޓަލް</v>
      </c>
      <c r="B36" s="31"/>
      <c r="C36" s="32">
        <f>C35</f>
        <v>1167</v>
      </c>
      <c r="D36" s="32"/>
      <c r="E36" s="33" t="str">
        <f>E35</f>
        <v>Centrifuge Benchtop</v>
      </c>
      <c r="F36" s="31"/>
      <c r="G36" s="31"/>
      <c r="H36" s="32" t="str">
        <f>H35</f>
        <v>S058-001-001-002-001</v>
      </c>
      <c r="I36" s="31" t="s">
        <v>76</v>
      </c>
      <c r="J36" s="34">
        <v>423002</v>
      </c>
      <c r="K36" s="35">
        <v>2838910</v>
      </c>
      <c r="L36" s="35">
        <v>472934</v>
      </c>
      <c r="M36" s="35">
        <v>123360</v>
      </c>
      <c r="N36" s="34"/>
      <c r="O36" s="34"/>
      <c r="P36" s="34"/>
      <c r="Q36" s="34"/>
      <c r="R36" s="30"/>
    </row>
    <row r="37" spans="1:18" ht="23.25" customHeight="1">
      <c r="A37" s="36" t="s">
        <v>77</v>
      </c>
      <c r="B37" s="36" t="s">
        <v>43</v>
      </c>
      <c r="C37" s="37">
        <v>1192</v>
      </c>
      <c r="D37" s="37" t="s">
        <v>44</v>
      </c>
      <c r="E37" s="38" t="s">
        <v>78</v>
      </c>
      <c r="F37" s="36" t="s">
        <v>79</v>
      </c>
      <c r="G37" s="36" t="s">
        <v>29</v>
      </c>
      <c r="H37" s="39" t="s">
        <v>80</v>
      </c>
      <c r="I37" s="36"/>
      <c r="J37" s="40" t="s">
        <v>31</v>
      </c>
      <c r="K37" s="41">
        <f>SUM(K38)</f>
        <v>3000000</v>
      </c>
      <c r="L37" s="41">
        <f t="shared" ref="L37:M37" si="28">SUM(L38)</f>
        <v>0</v>
      </c>
      <c r="M37" s="41">
        <f t="shared" si="28"/>
        <v>0</v>
      </c>
      <c r="N37" s="42">
        <v>6061</v>
      </c>
      <c r="O37" s="34"/>
      <c r="P37" s="34"/>
      <c r="Q37" s="34" t="s">
        <v>32</v>
      </c>
      <c r="R37" s="30" t="s">
        <v>33</v>
      </c>
    </row>
    <row r="38" spans="1:18" ht="23.25" customHeight="1">
      <c r="A38" s="31" t="str">
        <f>A37</f>
        <v>ނެޝަނަލް ޑްރަގް އެޖެންސީ</v>
      </c>
      <c r="B38" s="31"/>
      <c r="C38" s="32">
        <f>C37</f>
        <v>1192</v>
      </c>
      <c r="D38" s="32"/>
      <c r="E38" s="33" t="str">
        <f>E37</f>
        <v>Community Based Drug Rehabilitation Program</v>
      </c>
      <c r="F38" s="31"/>
      <c r="G38" s="31"/>
      <c r="H38" s="32" t="str">
        <f>H37</f>
        <v>S027-012-002-004-001</v>
      </c>
      <c r="I38" s="31" t="s">
        <v>81</v>
      </c>
      <c r="J38" s="34">
        <v>223014</v>
      </c>
      <c r="K38" s="35">
        <v>3000000</v>
      </c>
      <c r="L38" s="35">
        <v>0</v>
      </c>
      <c r="M38" s="35">
        <v>0</v>
      </c>
      <c r="N38" s="34"/>
      <c r="O38" s="34"/>
      <c r="P38" s="34"/>
      <c r="Q38" s="34"/>
      <c r="R38" s="30"/>
    </row>
    <row r="39" spans="1:18" ht="23.25" customHeight="1">
      <c r="A39" s="36" t="s">
        <v>77</v>
      </c>
      <c r="B39" s="36" t="s">
        <v>43</v>
      </c>
      <c r="C39" s="37">
        <v>1192</v>
      </c>
      <c r="D39" s="37" t="s">
        <v>44</v>
      </c>
      <c r="E39" s="38" t="s">
        <v>82</v>
      </c>
      <c r="F39" s="36" t="s">
        <v>83</v>
      </c>
      <c r="G39" s="36" t="s">
        <v>29</v>
      </c>
      <c r="H39" s="39" t="s">
        <v>80</v>
      </c>
      <c r="I39" s="36"/>
      <c r="J39" s="40" t="s">
        <v>31</v>
      </c>
      <c r="K39" s="41">
        <f>SUM(K40:K41)</f>
        <v>450000</v>
      </c>
      <c r="L39" s="41">
        <f t="shared" ref="L39:M39" si="29">SUM(L40:L41)</f>
        <v>0</v>
      </c>
      <c r="M39" s="41">
        <f t="shared" si="29"/>
        <v>0</v>
      </c>
      <c r="N39" s="42">
        <v>6055</v>
      </c>
      <c r="O39" s="34"/>
      <c r="P39" s="34"/>
      <c r="Q39" s="34" t="s">
        <v>32</v>
      </c>
      <c r="R39" s="30" t="s">
        <v>33</v>
      </c>
    </row>
    <row r="40" spans="1:18" ht="23.25" customHeight="1">
      <c r="A40" s="31" t="str">
        <f t="shared" ref="A40:A41" si="30">A39</f>
        <v>ނެޝަނަލް ޑްރަގް އެޖެންސީ</v>
      </c>
      <c r="B40" s="31"/>
      <c r="C40" s="32">
        <f t="shared" ref="C40:C41" si="31">C39</f>
        <v>1192</v>
      </c>
      <c r="D40" s="32"/>
      <c r="E40" s="33" t="str">
        <f t="shared" ref="E40:E41" si="32">E39</f>
        <v>Community Reintegration program</v>
      </c>
      <c r="F40" s="31"/>
      <c r="G40" s="31"/>
      <c r="H40" s="32" t="str">
        <f t="shared" ref="H40:H41" si="33">H39</f>
        <v>S027-012-002-004-001</v>
      </c>
      <c r="I40" s="31" t="s">
        <v>84</v>
      </c>
      <c r="J40" s="34">
        <v>221001</v>
      </c>
      <c r="K40" s="35">
        <v>35500</v>
      </c>
      <c r="L40" s="43">
        <v>0</v>
      </c>
      <c r="M40" s="43">
        <v>0</v>
      </c>
      <c r="N40" s="34"/>
      <c r="O40" s="34"/>
      <c r="P40" s="34"/>
      <c r="Q40" s="34"/>
      <c r="R40" s="30"/>
    </row>
    <row r="41" spans="1:18" ht="23.25" customHeight="1">
      <c r="A41" s="31" t="str">
        <f t="shared" si="30"/>
        <v>ނެޝަނަލް ޑްރަގް އެޖެންސީ</v>
      </c>
      <c r="B41" s="31"/>
      <c r="C41" s="32">
        <f t="shared" si="31"/>
        <v>1192</v>
      </c>
      <c r="D41" s="32"/>
      <c r="E41" s="33" t="str">
        <f t="shared" si="32"/>
        <v>Community Reintegration program</v>
      </c>
      <c r="F41" s="31"/>
      <c r="G41" s="31"/>
      <c r="H41" s="32" t="str">
        <f t="shared" si="33"/>
        <v>S027-012-002-004-001</v>
      </c>
      <c r="I41" s="31" t="s">
        <v>85</v>
      </c>
      <c r="J41" s="34">
        <v>221003</v>
      </c>
      <c r="K41" s="35">
        <v>414500</v>
      </c>
      <c r="L41" s="43">
        <v>0</v>
      </c>
      <c r="M41" s="43">
        <v>0</v>
      </c>
      <c r="N41" s="34"/>
      <c r="O41" s="34"/>
      <c r="P41" s="34"/>
      <c r="Q41" s="34"/>
      <c r="R41" s="30"/>
    </row>
    <row r="42" spans="1:18" ht="23.25" customHeight="1">
      <c r="A42" s="36" t="s">
        <v>86</v>
      </c>
      <c r="B42" s="36" t="s">
        <v>87</v>
      </c>
      <c r="C42" s="37">
        <v>1238</v>
      </c>
      <c r="D42" s="37" t="s">
        <v>88</v>
      </c>
      <c r="E42" s="38" t="s">
        <v>89</v>
      </c>
      <c r="F42" s="36" t="s">
        <v>90</v>
      </c>
      <c r="G42" s="36" t="s">
        <v>29</v>
      </c>
      <c r="H42" s="39" t="s">
        <v>91</v>
      </c>
      <c r="I42" s="36"/>
      <c r="J42" s="40" t="s">
        <v>31</v>
      </c>
      <c r="K42" s="41">
        <f>SUM(K43:K45)</f>
        <v>1000000</v>
      </c>
      <c r="L42" s="41">
        <f t="shared" ref="L42:M42" si="34">SUM(L43:L45)</f>
        <v>938000</v>
      </c>
      <c r="M42" s="41">
        <f t="shared" si="34"/>
        <v>938000</v>
      </c>
      <c r="N42" s="42">
        <v>5964</v>
      </c>
      <c r="O42" s="34"/>
      <c r="P42" s="34"/>
      <c r="Q42" s="34" t="s">
        <v>32</v>
      </c>
      <c r="R42" s="30" t="s">
        <v>33</v>
      </c>
    </row>
    <row r="43" spans="1:18" ht="23.25" customHeight="1">
      <c r="A43" s="31" t="str">
        <f t="shared" ref="A43:A45" si="35">A42</f>
        <v>ނެޝަނަލް ސެންޓަރ ފޮރ އިންފޮމޭޝަން ޓެކްނޯލޮޖީ</v>
      </c>
      <c r="B43" s="31"/>
      <c r="C43" s="32">
        <f t="shared" ref="C43:C45" si="36">C42</f>
        <v>1238</v>
      </c>
      <c r="D43" s="32"/>
      <c r="E43" s="33" t="str">
        <f t="shared" ref="E43:E45" si="37">E42</f>
        <v>gov.mv</v>
      </c>
      <c r="F43" s="49"/>
      <c r="G43" s="31"/>
      <c r="H43" s="32" t="str">
        <f t="shared" ref="H43:H45" si="38">H42</f>
        <v>S034-010-004-003-001</v>
      </c>
      <c r="I43" s="31" t="s">
        <v>7</v>
      </c>
      <c r="J43" s="34">
        <v>211001</v>
      </c>
      <c r="K43" s="35">
        <v>913198</v>
      </c>
      <c r="L43" s="35">
        <v>913198</v>
      </c>
      <c r="M43" s="35">
        <v>913198</v>
      </c>
      <c r="N43" s="34"/>
      <c r="O43" s="34"/>
      <c r="P43" s="34"/>
      <c r="Q43" s="34"/>
      <c r="R43" s="30"/>
    </row>
    <row r="44" spans="1:18" ht="23.25" customHeight="1">
      <c r="A44" s="31" t="str">
        <f t="shared" si="35"/>
        <v>ނެޝަނަލް ސެންޓަރ ފޮރ އިންފޮމޭޝަން ޓެކްނޯލޮޖީ</v>
      </c>
      <c r="B44" s="31"/>
      <c r="C44" s="32">
        <f t="shared" si="36"/>
        <v>1238</v>
      </c>
      <c r="D44" s="32"/>
      <c r="E44" s="33" t="str">
        <f t="shared" si="37"/>
        <v>gov.mv</v>
      </c>
      <c r="F44" s="31"/>
      <c r="G44" s="31"/>
      <c r="H44" s="32" t="str">
        <f t="shared" si="38"/>
        <v>S034-010-004-003-001</v>
      </c>
      <c r="I44" s="31" t="s">
        <v>92</v>
      </c>
      <c r="J44" s="34">
        <v>223018</v>
      </c>
      <c r="K44" s="35">
        <v>24802</v>
      </c>
      <c r="L44" s="35">
        <v>24802</v>
      </c>
      <c r="M44" s="35">
        <v>24802</v>
      </c>
      <c r="N44" s="34"/>
      <c r="O44" s="34"/>
      <c r="P44" s="34"/>
      <c r="Q44" s="34"/>
      <c r="R44" s="30"/>
    </row>
    <row r="45" spans="1:18" ht="23.25" customHeight="1">
      <c r="A45" s="31" t="str">
        <f t="shared" si="35"/>
        <v>ނެޝަނަލް ސެންޓަރ ފޮރ އިންފޮމޭޝަން ޓެކްނޯލޮޖީ</v>
      </c>
      <c r="B45" s="31"/>
      <c r="C45" s="32">
        <f t="shared" si="36"/>
        <v>1238</v>
      </c>
      <c r="D45" s="32"/>
      <c r="E45" s="33" t="str">
        <f t="shared" si="37"/>
        <v>gov.mv</v>
      </c>
      <c r="F45" s="31"/>
      <c r="G45" s="31"/>
      <c r="H45" s="32" t="str">
        <f t="shared" si="38"/>
        <v>S034-010-004-003-001</v>
      </c>
      <c r="I45" s="31" t="s">
        <v>50</v>
      </c>
      <c r="J45" s="34">
        <v>423001</v>
      </c>
      <c r="K45" s="35">
        <v>62000</v>
      </c>
      <c r="L45" s="35">
        <v>0</v>
      </c>
      <c r="M45" s="35">
        <v>0</v>
      </c>
      <c r="N45" s="34"/>
      <c r="O45" s="34"/>
      <c r="P45" s="34"/>
      <c r="Q45" s="34"/>
      <c r="R45" s="30"/>
    </row>
    <row r="46" spans="1:18" ht="23.25" customHeight="1">
      <c r="A46" s="36" t="s">
        <v>93</v>
      </c>
      <c r="B46" s="36" t="s">
        <v>94</v>
      </c>
      <c r="C46" s="37">
        <v>1522</v>
      </c>
      <c r="D46" s="37" t="s">
        <v>95</v>
      </c>
      <c r="E46" s="38" t="s">
        <v>96</v>
      </c>
      <c r="F46" s="36" t="s">
        <v>97</v>
      </c>
      <c r="G46" s="36" t="s">
        <v>29</v>
      </c>
      <c r="H46" s="39" t="s">
        <v>98</v>
      </c>
      <c r="I46" s="36"/>
      <c r="J46" s="40" t="s">
        <v>31</v>
      </c>
      <c r="K46" s="41">
        <f>SUM(K47:K56)</f>
        <v>214429</v>
      </c>
      <c r="L46" s="41">
        <f t="shared" ref="L46:M46" si="39">SUM(L47:L56)</f>
        <v>406857</v>
      </c>
      <c r="M46" s="41">
        <f t="shared" si="39"/>
        <v>411855</v>
      </c>
      <c r="N46" s="42">
        <v>5876</v>
      </c>
      <c r="O46" s="34"/>
      <c r="P46" s="34"/>
      <c r="Q46" s="34" t="s">
        <v>32</v>
      </c>
      <c r="R46" s="30" t="s">
        <v>33</v>
      </c>
    </row>
    <row r="47" spans="1:18" ht="23.25" customHeight="1">
      <c r="A47" s="31" t="str">
        <f t="shared" ref="A47:A56" si="40">A46</f>
        <v>ނެޝަނަލް ކައުންޓަރޓެރަރިޒަމް ސެންޓަރ</v>
      </c>
      <c r="B47" s="31"/>
      <c r="C47" s="32">
        <f t="shared" ref="C47:C56" si="41">C46</f>
        <v>1522</v>
      </c>
      <c r="D47" s="32"/>
      <c r="E47" s="33" t="str">
        <f t="shared" ref="E47:E56" si="42">E46</f>
        <v>National Actiona Plane on Preventing and Countering..</v>
      </c>
      <c r="F47" s="31"/>
      <c r="G47" s="31"/>
      <c r="H47" s="32" t="str">
        <f t="shared" ref="H47:H56" si="43">H46</f>
        <v>S021-006-002-002-002</v>
      </c>
      <c r="I47" s="31" t="s">
        <v>84</v>
      </c>
      <c r="J47" s="34">
        <v>221001</v>
      </c>
      <c r="K47" s="35">
        <v>12500</v>
      </c>
      <c r="L47" s="35">
        <v>23718</v>
      </c>
      <c r="M47" s="35">
        <v>24009</v>
      </c>
      <c r="N47" s="34"/>
      <c r="O47" s="34"/>
      <c r="P47" s="34"/>
      <c r="Q47" s="34"/>
      <c r="R47" s="30"/>
    </row>
    <row r="48" spans="1:18" ht="23.25" customHeight="1">
      <c r="A48" s="31" t="str">
        <f t="shared" si="40"/>
        <v>ނެޝަނަލް ކައުންޓަރޓެރަރިޒަމް ސެންޓަރ</v>
      </c>
      <c r="B48" s="31"/>
      <c r="C48" s="32">
        <f t="shared" si="41"/>
        <v>1522</v>
      </c>
      <c r="D48" s="32"/>
      <c r="E48" s="33" t="str">
        <f t="shared" si="42"/>
        <v>National Actiona Plane on Preventing and Countering..</v>
      </c>
      <c r="F48" s="31"/>
      <c r="G48" s="31"/>
      <c r="H48" s="32" t="str">
        <f t="shared" si="43"/>
        <v>S021-006-002-002-002</v>
      </c>
      <c r="I48" s="31" t="s">
        <v>99</v>
      </c>
      <c r="J48" s="34">
        <v>221002</v>
      </c>
      <c r="K48" s="35">
        <v>7500</v>
      </c>
      <c r="L48" s="35">
        <v>14231</v>
      </c>
      <c r="M48" s="35">
        <v>14405</v>
      </c>
      <c r="N48" s="34"/>
      <c r="O48" s="34"/>
      <c r="P48" s="34"/>
      <c r="Q48" s="34"/>
      <c r="R48" s="30"/>
    </row>
    <row r="49" spans="1:18" ht="23.25" customHeight="1">
      <c r="A49" s="31" t="str">
        <f t="shared" si="40"/>
        <v>ނެޝަނަލް ކައުންޓަރޓެރަރިޒަމް ސެންޓަރ</v>
      </c>
      <c r="B49" s="31"/>
      <c r="C49" s="32">
        <f t="shared" si="41"/>
        <v>1522</v>
      </c>
      <c r="D49" s="32"/>
      <c r="E49" s="33" t="str">
        <f t="shared" si="42"/>
        <v>National Actiona Plane on Preventing and Countering..</v>
      </c>
      <c r="F49" s="31"/>
      <c r="G49" s="31"/>
      <c r="H49" s="32" t="str">
        <f t="shared" si="43"/>
        <v>S021-006-002-002-002</v>
      </c>
      <c r="I49" s="31" t="s">
        <v>85</v>
      </c>
      <c r="J49" s="34">
        <v>221003</v>
      </c>
      <c r="K49" s="35">
        <v>35000</v>
      </c>
      <c r="L49" s="35">
        <v>66409</v>
      </c>
      <c r="M49" s="35">
        <v>67225</v>
      </c>
      <c r="N49" s="34"/>
      <c r="O49" s="34"/>
      <c r="P49" s="34"/>
      <c r="Q49" s="34"/>
      <c r="R49" s="30"/>
    </row>
    <row r="50" spans="1:18" ht="23.25" customHeight="1">
      <c r="A50" s="31" t="str">
        <f t="shared" si="40"/>
        <v>ނެޝަނަލް ކައުންޓަރޓެރަރިޒަމް ސެންޓަރ</v>
      </c>
      <c r="B50" s="31"/>
      <c r="C50" s="32">
        <f t="shared" si="41"/>
        <v>1522</v>
      </c>
      <c r="D50" s="32"/>
      <c r="E50" s="33" t="str">
        <f t="shared" si="42"/>
        <v>National Actiona Plane on Preventing and Countering..</v>
      </c>
      <c r="F50" s="31"/>
      <c r="G50" s="31"/>
      <c r="H50" s="32" t="str">
        <f t="shared" si="43"/>
        <v>S021-006-002-002-002</v>
      </c>
      <c r="I50" s="31" t="s">
        <v>100</v>
      </c>
      <c r="J50" s="34">
        <v>221004</v>
      </c>
      <c r="K50" s="35">
        <v>18500</v>
      </c>
      <c r="L50" s="35">
        <v>35102</v>
      </c>
      <c r="M50" s="35">
        <v>35533</v>
      </c>
      <c r="N50" s="34"/>
      <c r="O50" s="34"/>
      <c r="P50" s="34"/>
      <c r="Q50" s="34"/>
      <c r="R50" s="30"/>
    </row>
    <row r="51" spans="1:18" ht="23.25" customHeight="1">
      <c r="A51" s="31" t="str">
        <f t="shared" si="40"/>
        <v>ނެޝަނަލް ކައުންޓަރޓެރަރިޒަމް ސެންޓަރ</v>
      </c>
      <c r="B51" s="31"/>
      <c r="C51" s="32">
        <f t="shared" si="41"/>
        <v>1522</v>
      </c>
      <c r="D51" s="32"/>
      <c r="E51" s="33" t="str">
        <f t="shared" si="42"/>
        <v>National Actiona Plane on Preventing and Countering..</v>
      </c>
      <c r="F51" s="31"/>
      <c r="G51" s="31"/>
      <c r="H51" s="32" t="str">
        <f t="shared" si="43"/>
        <v>S021-006-002-002-002</v>
      </c>
      <c r="I51" s="31" t="s">
        <v>101</v>
      </c>
      <c r="J51" s="34">
        <v>222001</v>
      </c>
      <c r="K51" s="35">
        <v>12500</v>
      </c>
      <c r="L51" s="35">
        <v>23718</v>
      </c>
      <c r="M51" s="35">
        <v>24009</v>
      </c>
      <c r="N51" s="34"/>
      <c r="O51" s="34"/>
      <c r="P51" s="34"/>
      <c r="Q51" s="34"/>
      <c r="R51" s="30"/>
    </row>
    <row r="52" spans="1:18" ht="23.25" customHeight="1">
      <c r="A52" s="31" t="str">
        <f t="shared" si="40"/>
        <v>ނެޝަނަލް ކައުންޓަރޓެރަރިޒަމް ސެންޓަރ</v>
      </c>
      <c r="B52" s="31"/>
      <c r="C52" s="32">
        <f t="shared" si="41"/>
        <v>1522</v>
      </c>
      <c r="D52" s="32"/>
      <c r="E52" s="33" t="str">
        <f t="shared" si="42"/>
        <v>National Actiona Plane on Preventing and Countering..</v>
      </c>
      <c r="F52" s="31"/>
      <c r="G52" s="31"/>
      <c r="H52" s="32" t="str">
        <f t="shared" si="43"/>
        <v>S021-006-002-002-002</v>
      </c>
      <c r="I52" s="31" t="s">
        <v>102</v>
      </c>
      <c r="J52" s="34">
        <v>223010</v>
      </c>
      <c r="K52" s="35">
        <v>22271</v>
      </c>
      <c r="L52" s="35">
        <v>42256</v>
      </c>
      <c r="M52" s="35">
        <v>42775</v>
      </c>
      <c r="N52" s="34"/>
      <c r="O52" s="34"/>
      <c r="P52" s="34"/>
      <c r="Q52" s="34"/>
      <c r="R52" s="30"/>
    </row>
    <row r="53" spans="1:18" ht="23.25" customHeight="1">
      <c r="A53" s="31" t="str">
        <f t="shared" si="40"/>
        <v>ނެޝަނަލް ކައުންޓަރޓެރަރިޒަމް ސެންޓަރ</v>
      </c>
      <c r="B53" s="31"/>
      <c r="C53" s="32">
        <f t="shared" si="41"/>
        <v>1522</v>
      </c>
      <c r="D53" s="32"/>
      <c r="E53" s="33" t="str">
        <f t="shared" si="42"/>
        <v>National Actiona Plane on Preventing and Countering..</v>
      </c>
      <c r="F53" s="31"/>
      <c r="G53" s="31"/>
      <c r="H53" s="32" t="str">
        <f t="shared" si="43"/>
        <v>S021-006-002-002-002</v>
      </c>
      <c r="I53" s="31" t="s">
        <v>103</v>
      </c>
      <c r="J53" s="34">
        <v>223012</v>
      </c>
      <c r="K53" s="35">
        <v>45000</v>
      </c>
      <c r="L53" s="35">
        <v>85383</v>
      </c>
      <c r="M53" s="35">
        <v>86432</v>
      </c>
      <c r="N53" s="34"/>
      <c r="O53" s="34"/>
      <c r="P53" s="34"/>
      <c r="Q53" s="34"/>
      <c r="R53" s="30"/>
    </row>
    <row r="54" spans="1:18" ht="23.25" customHeight="1">
      <c r="A54" s="31" t="str">
        <f t="shared" si="40"/>
        <v>ނެޝަނަލް ކައުންޓަރޓެރަރިޒަމް ސެންޓަރ</v>
      </c>
      <c r="B54" s="31"/>
      <c r="C54" s="32">
        <f t="shared" si="41"/>
        <v>1522</v>
      </c>
      <c r="D54" s="32"/>
      <c r="E54" s="33" t="str">
        <f t="shared" si="42"/>
        <v>National Actiona Plane on Preventing and Countering..</v>
      </c>
      <c r="F54" s="31"/>
      <c r="G54" s="31"/>
      <c r="H54" s="32" t="str">
        <f t="shared" si="43"/>
        <v>S021-006-002-002-002</v>
      </c>
      <c r="I54" s="31" t="s">
        <v>104</v>
      </c>
      <c r="J54" s="34">
        <v>225002</v>
      </c>
      <c r="K54" s="35">
        <v>30000</v>
      </c>
      <c r="L54" s="35">
        <v>56922</v>
      </c>
      <c r="M54" s="35">
        <v>57622</v>
      </c>
      <c r="N54" s="34"/>
      <c r="O54" s="34"/>
      <c r="P54" s="34"/>
      <c r="Q54" s="34"/>
      <c r="R54" s="30"/>
    </row>
    <row r="55" spans="1:18" ht="23.25" customHeight="1">
      <c r="A55" s="31" t="str">
        <f t="shared" si="40"/>
        <v>ނެޝަނަލް ކައުންޓަރޓެރަރިޒަމް ސެންޓަރ</v>
      </c>
      <c r="B55" s="31"/>
      <c r="C55" s="32">
        <f t="shared" si="41"/>
        <v>1522</v>
      </c>
      <c r="D55" s="32"/>
      <c r="E55" s="33" t="str">
        <f t="shared" si="42"/>
        <v>National Actiona Plane on Preventing and Countering..</v>
      </c>
      <c r="F55" s="31"/>
      <c r="G55" s="31"/>
      <c r="H55" s="32" t="str">
        <f t="shared" si="43"/>
        <v>S021-006-002-002-002</v>
      </c>
      <c r="I55" s="31" t="s">
        <v>105</v>
      </c>
      <c r="J55" s="34">
        <v>225003</v>
      </c>
      <c r="K55" s="35">
        <v>30000</v>
      </c>
      <c r="L55" s="35">
        <v>56922</v>
      </c>
      <c r="M55" s="35">
        <v>57622</v>
      </c>
      <c r="N55" s="34"/>
      <c r="O55" s="34"/>
      <c r="P55" s="34"/>
      <c r="Q55" s="34"/>
      <c r="R55" s="30"/>
    </row>
    <row r="56" spans="1:18" ht="23.25" customHeight="1">
      <c r="A56" s="31" t="str">
        <f t="shared" si="40"/>
        <v>ނެޝަނަލް ކައުންޓަރޓެރަރިޒަމް ސެންޓަރ</v>
      </c>
      <c r="B56" s="31"/>
      <c r="C56" s="32">
        <f t="shared" si="41"/>
        <v>1522</v>
      </c>
      <c r="D56" s="32"/>
      <c r="E56" s="33" t="str">
        <f t="shared" si="42"/>
        <v>National Actiona Plane on Preventing and Countering..</v>
      </c>
      <c r="F56" s="31"/>
      <c r="G56" s="31"/>
      <c r="H56" s="32" t="str">
        <f t="shared" si="43"/>
        <v>S021-006-002-002-002</v>
      </c>
      <c r="I56" s="31" t="s">
        <v>41</v>
      </c>
      <c r="J56" s="34">
        <v>423007</v>
      </c>
      <c r="K56" s="35">
        <v>1158</v>
      </c>
      <c r="L56" s="35">
        <v>2196</v>
      </c>
      <c r="M56" s="35">
        <v>2223</v>
      </c>
      <c r="N56" s="34"/>
      <c r="O56" s="34"/>
      <c r="P56" s="34"/>
      <c r="Q56" s="34"/>
      <c r="R56" s="30"/>
    </row>
    <row r="57" spans="1:18" ht="23.25" customHeight="1">
      <c r="A57" s="36" t="s">
        <v>106</v>
      </c>
      <c r="B57" s="36" t="s">
        <v>106</v>
      </c>
      <c r="C57" s="37">
        <v>1025</v>
      </c>
      <c r="D57" s="37" t="s">
        <v>107</v>
      </c>
      <c r="E57" s="38" t="s">
        <v>108</v>
      </c>
      <c r="F57" s="36" t="s">
        <v>109</v>
      </c>
      <c r="G57" s="36" t="s">
        <v>29</v>
      </c>
      <c r="H57" s="39" t="s">
        <v>110</v>
      </c>
      <c r="I57" s="36"/>
      <c r="J57" s="40" t="s">
        <v>31</v>
      </c>
      <c r="K57" s="41">
        <f>SUM(K58:K62)</f>
        <v>500000</v>
      </c>
      <c r="L57" s="41">
        <f t="shared" ref="L57:M57" si="44">SUM(L58:L62)</f>
        <v>500000</v>
      </c>
      <c r="M57" s="41">
        <f t="shared" si="44"/>
        <v>500000</v>
      </c>
      <c r="N57" s="42">
        <v>5822</v>
      </c>
      <c r="O57" s="34"/>
      <c r="P57" s="34"/>
      <c r="Q57" s="34" t="s">
        <v>32</v>
      </c>
      <c r="R57" s="30" t="s">
        <v>33</v>
      </c>
    </row>
    <row r="58" spans="1:18" ht="23.25" customHeight="1">
      <c r="A58" s="31" t="str">
        <f t="shared" ref="A58:A62" si="45">A57</f>
        <v>މޯލްޑިވްސް ކަރެކްޝަނަލް ސަރވިސް</v>
      </c>
      <c r="B58" s="31"/>
      <c r="C58" s="32">
        <f t="shared" ref="C58:C62" si="46">C57</f>
        <v>1025</v>
      </c>
      <c r="D58" s="32"/>
      <c r="E58" s="33" t="str">
        <f t="shared" ref="E58:E62" si="47">E57</f>
        <v>Improving Psychological support service in prison by Recruiting additional staffs</v>
      </c>
      <c r="F58" s="31"/>
      <c r="G58" s="31"/>
      <c r="H58" s="32" t="str">
        <f t="shared" ref="H58:H62" si="48">H57</f>
        <v>S046-005-001-001-002</v>
      </c>
      <c r="I58" s="31" t="s">
        <v>7</v>
      </c>
      <c r="J58" s="34">
        <v>211001</v>
      </c>
      <c r="K58" s="35">
        <v>253130</v>
      </c>
      <c r="L58" s="35">
        <v>253130</v>
      </c>
      <c r="M58" s="35">
        <v>253130</v>
      </c>
      <c r="N58" s="34"/>
      <c r="O58" s="34"/>
      <c r="P58" s="34"/>
      <c r="Q58" s="34"/>
      <c r="R58" s="30"/>
    </row>
    <row r="59" spans="1:18" ht="23.25" customHeight="1">
      <c r="A59" s="31" t="str">
        <f t="shared" si="45"/>
        <v>މޯލްޑިވްސް ކަރެކްޝަނަލް ސަރވިސް</v>
      </c>
      <c r="B59" s="31"/>
      <c r="C59" s="32">
        <f t="shared" si="46"/>
        <v>1025</v>
      </c>
      <c r="D59" s="32"/>
      <c r="E59" s="33" t="str">
        <f t="shared" si="47"/>
        <v>Improving Psychological support service in prison by Recruiting additional staffs</v>
      </c>
      <c r="F59" s="31"/>
      <c r="G59" s="31"/>
      <c r="H59" s="32" t="str">
        <f t="shared" si="48"/>
        <v>S046-005-001-001-002</v>
      </c>
      <c r="I59" s="31" t="s">
        <v>111</v>
      </c>
      <c r="J59" s="34">
        <v>212005</v>
      </c>
      <c r="K59" s="35">
        <v>10021</v>
      </c>
      <c r="L59" s="35">
        <v>10021</v>
      </c>
      <c r="M59" s="35">
        <v>10021</v>
      </c>
      <c r="N59" s="34"/>
      <c r="O59" s="34"/>
      <c r="P59" s="34"/>
      <c r="Q59" s="34"/>
      <c r="R59" s="30"/>
    </row>
    <row r="60" spans="1:18" ht="23.25" customHeight="1">
      <c r="A60" s="31" t="str">
        <f t="shared" si="45"/>
        <v>މޯލްޑިވްސް ކަރެކްޝަނަލް ސަރވިސް</v>
      </c>
      <c r="B60" s="31"/>
      <c r="C60" s="32">
        <f t="shared" si="46"/>
        <v>1025</v>
      </c>
      <c r="D60" s="32"/>
      <c r="E60" s="33" t="str">
        <f t="shared" si="47"/>
        <v>Improving Psychological support service in prison by Recruiting additional staffs</v>
      </c>
      <c r="F60" s="31"/>
      <c r="G60" s="31"/>
      <c r="H60" s="32" t="str">
        <f t="shared" si="48"/>
        <v>S046-005-001-001-002</v>
      </c>
      <c r="I60" s="31" t="s">
        <v>112</v>
      </c>
      <c r="J60" s="34">
        <v>212023</v>
      </c>
      <c r="K60" s="35">
        <v>113909</v>
      </c>
      <c r="L60" s="35">
        <v>113909</v>
      </c>
      <c r="M60" s="35">
        <v>113909</v>
      </c>
      <c r="N60" s="34"/>
      <c r="O60" s="34"/>
      <c r="P60" s="34"/>
      <c r="Q60" s="34"/>
      <c r="R60" s="30"/>
    </row>
    <row r="61" spans="1:18" ht="23.25" customHeight="1">
      <c r="A61" s="31" t="str">
        <f t="shared" si="45"/>
        <v>މޯލްޑިވްސް ކަރެކްޝަނަލް ސަރވިސް</v>
      </c>
      <c r="B61" s="31"/>
      <c r="C61" s="32">
        <f t="shared" si="46"/>
        <v>1025</v>
      </c>
      <c r="D61" s="32"/>
      <c r="E61" s="33" t="str">
        <f t="shared" si="47"/>
        <v>Improving Psychological support service in prison by Recruiting additional staffs</v>
      </c>
      <c r="F61" s="31"/>
      <c r="G61" s="31"/>
      <c r="H61" s="32" t="str">
        <f t="shared" si="48"/>
        <v>S046-005-001-001-002</v>
      </c>
      <c r="I61" s="31" t="s">
        <v>113</v>
      </c>
      <c r="J61" s="34">
        <v>212027</v>
      </c>
      <c r="K61" s="35">
        <v>105221</v>
      </c>
      <c r="L61" s="35">
        <v>105221</v>
      </c>
      <c r="M61" s="35">
        <v>105221</v>
      </c>
      <c r="N61" s="34"/>
      <c r="O61" s="34"/>
      <c r="P61" s="34"/>
      <c r="Q61" s="34"/>
      <c r="R61" s="30"/>
    </row>
    <row r="62" spans="1:18" ht="23.25" customHeight="1">
      <c r="A62" s="31" t="str">
        <f t="shared" si="45"/>
        <v>މޯލްޑިވްސް ކަރެކްޝަނަލް ސަރވިސް</v>
      </c>
      <c r="B62" s="31"/>
      <c r="C62" s="32">
        <f t="shared" si="46"/>
        <v>1025</v>
      </c>
      <c r="D62" s="32"/>
      <c r="E62" s="33" t="str">
        <f t="shared" si="47"/>
        <v>Improving Psychological support service in prison by Recruiting additional staffs</v>
      </c>
      <c r="F62" s="31"/>
      <c r="G62" s="31"/>
      <c r="H62" s="32" t="str">
        <f t="shared" si="48"/>
        <v>S046-005-001-001-002</v>
      </c>
      <c r="I62" s="31" t="s">
        <v>114</v>
      </c>
      <c r="J62" s="34">
        <v>213006</v>
      </c>
      <c r="K62" s="35">
        <v>17719</v>
      </c>
      <c r="L62" s="35">
        <v>17719</v>
      </c>
      <c r="M62" s="35">
        <v>17719</v>
      </c>
      <c r="N62" s="34"/>
      <c r="O62" s="34"/>
      <c r="P62" s="34"/>
      <c r="Q62" s="34"/>
      <c r="R62" s="30"/>
    </row>
    <row r="63" spans="1:18" ht="23.25" customHeight="1">
      <c r="A63" s="36" t="s">
        <v>106</v>
      </c>
      <c r="B63" s="36" t="s">
        <v>106</v>
      </c>
      <c r="C63" s="37">
        <v>1025</v>
      </c>
      <c r="D63" s="37" t="s">
        <v>107</v>
      </c>
      <c r="E63" s="38" t="s">
        <v>115</v>
      </c>
      <c r="F63" s="36" t="s">
        <v>116</v>
      </c>
      <c r="G63" s="36" t="s">
        <v>29</v>
      </c>
      <c r="H63" s="39" t="s">
        <v>110</v>
      </c>
      <c r="I63" s="36"/>
      <c r="J63" s="40" t="s">
        <v>31</v>
      </c>
      <c r="K63" s="41">
        <f>SUM(K64:K68)</f>
        <v>400000</v>
      </c>
      <c r="L63" s="41">
        <f t="shared" ref="L63:M63" si="49">SUM(L64:L68)</f>
        <v>400000</v>
      </c>
      <c r="M63" s="41">
        <f t="shared" si="49"/>
        <v>400000</v>
      </c>
      <c r="N63" s="42">
        <v>5820</v>
      </c>
      <c r="O63" s="34"/>
      <c r="P63" s="34"/>
      <c r="Q63" s="34" t="s">
        <v>32</v>
      </c>
      <c r="R63" s="30" t="s">
        <v>33</v>
      </c>
    </row>
    <row r="64" spans="1:18" ht="23.25" customHeight="1">
      <c r="A64" s="31" t="str">
        <f t="shared" ref="A64:A68" si="50">A63</f>
        <v>މޯލްޑިވްސް ކަރެކްޝަނަލް ސަރވިސް</v>
      </c>
      <c r="B64" s="31"/>
      <c r="C64" s="32">
        <f t="shared" ref="C64:C68" si="51">C63</f>
        <v>1025</v>
      </c>
      <c r="D64" s="32"/>
      <c r="E64" s="33" t="str">
        <f t="shared" ref="E64:E68" si="52">E63</f>
        <v>Improving Healthcare Services in prisons by recruiting new Medical Staffs</v>
      </c>
      <c r="F64" s="31"/>
      <c r="G64" s="31"/>
      <c r="H64" s="32" t="str">
        <f t="shared" ref="H64:H68" si="53">H63</f>
        <v>S046-005-001-001-002</v>
      </c>
      <c r="I64" s="31" t="s">
        <v>7</v>
      </c>
      <c r="J64" s="34">
        <v>211001</v>
      </c>
      <c r="K64" s="35">
        <v>167422</v>
      </c>
      <c r="L64" s="35">
        <v>167422</v>
      </c>
      <c r="M64" s="35">
        <v>167422</v>
      </c>
      <c r="N64" s="34"/>
      <c r="O64" s="34"/>
      <c r="P64" s="34"/>
      <c r="Q64" s="34"/>
      <c r="R64" s="30"/>
    </row>
    <row r="65" spans="1:18" ht="23.25" customHeight="1">
      <c r="A65" s="31" t="str">
        <f t="shared" si="50"/>
        <v>މޯލްޑިވްސް ކަރެކްޝަނަލް ސަރވިސް</v>
      </c>
      <c r="B65" s="31"/>
      <c r="C65" s="32">
        <f t="shared" si="51"/>
        <v>1025</v>
      </c>
      <c r="D65" s="32"/>
      <c r="E65" s="33" t="str">
        <f t="shared" si="52"/>
        <v>Improving Healthcare Services in prisons by recruiting new Medical Staffs</v>
      </c>
      <c r="F65" s="31"/>
      <c r="G65" s="31"/>
      <c r="H65" s="32" t="str">
        <f t="shared" si="53"/>
        <v>S046-005-001-001-002</v>
      </c>
      <c r="I65" s="31" t="s">
        <v>117</v>
      </c>
      <c r="J65" s="34">
        <v>212010</v>
      </c>
      <c r="K65" s="35">
        <v>40149</v>
      </c>
      <c r="L65" s="35">
        <v>40149</v>
      </c>
      <c r="M65" s="35">
        <v>40149</v>
      </c>
      <c r="N65" s="34"/>
      <c r="O65" s="34"/>
      <c r="P65" s="34"/>
      <c r="Q65" s="34"/>
      <c r="R65" s="30"/>
    </row>
    <row r="66" spans="1:18" ht="23.25" customHeight="1">
      <c r="A66" s="31" t="str">
        <f t="shared" si="50"/>
        <v>މޯލްޑިވްސް ކަރެކްޝަނަލް ސަރވިސް</v>
      </c>
      <c r="B66" s="31"/>
      <c r="C66" s="32">
        <f t="shared" si="51"/>
        <v>1025</v>
      </c>
      <c r="D66" s="32"/>
      <c r="E66" s="33" t="str">
        <f t="shared" si="52"/>
        <v>Improving Healthcare Services in prisons by recruiting new Medical Staffs</v>
      </c>
      <c r="F66" s="31"/>
      <c r="G66" s="31"/>
      <c r="H66" s="32" t="str">
        <f t="shared" si="53"/>
        <v>S046-005-001-001-002</v>
      </c>
      <c r="I66" s="31" t="s">
        <v>1</v>
      </c>
      <c r="J66" s="34">
        <v>212014</v>
      </c>
      <c r="K66" s="35">
        <v>55763</v>
      </c>
      <c r="L66" s="35">
        <v>55763</v>
      </c>
      <c r="M66" s="35">
        <v>55763</v>
      </c>
      <c r="N66" s="34"/>
      <c r="O66" s="34"/>
      <c r="P66" s="34"/>
      <c r="Q66" s="34"/>
      <c r="R66" s="30"/>
    </row>
    <row r="67" spans="1:18" ht="23.25" customHeight="1">
      <c r="A67" s="31" t="str">
        <f t="shared" si="50"/>
        <v>މޯލްޑިވްސް ކަރެކްޝަނަލް ސަރވިސް</v>
      </c>
      <c r="B67" s="31"/>
      <c r="C67" s="32">
        <f t="shared" si="51"/>
        <v>1025</v>
      </c>
      <c r="D67" s="32"/>
      <c r="E67" s="33" t="str">
        <f t="shared" si="52"/>
        <v>Improving Healthcare Services in prisons by recruiting new Medical Staffs</v>
      </c>
      <c r="F67" s="31"/>
      <c r="G67" s="31"/>
      <c r="H67" s="32" t="str">
        <f t="shared" si="53"/>
        <v>S046-005-001-001-002</v>
      </c>
      <c r="I67" s="31" t="s">
        <v>112</v>
      </c>
      <c r="J67" s="34">
        <v>212023</v>
      </c>
      <c r="K67" s="35">
        <v>58598</v>
      </c>
      <c r="L67" s="35">
        <v>58598</v>
      </c>
      <c r="M67" s="35">
        <v>58598</v>
      </c>
      <c r="N67" s="34"/>
      <c r="O67" s="34"/>
      <c r="P67" s="34"/>
      <c r="Q67" s="34"/>
      <c r="R67" s="30"/>
    </row>
    <row r="68" spans="1:18" ht="23.25" customHeight="1">
      <c r="A68" s="31" t="str">
        <f t="shared" si="50"/>
        <v>މޯލްޑިވްސް ކަރެކްޝަނަލް ސަރވިސް</v>
      </c>
      <c r="B68" s="31"/>
      <c r="C68" s="32">
        <f t="shared" si="51"/>
        <v>1025</v>
      </c>
      <c r="D68" s="32"/>
      <c r="E68" s="33" t="str">
        <f t="shared" si="52"/>
        <v>Improving Healthcare Services in prisons by recruiting new Medical Staffs</v>
      </c>
      <c r="F68" s="31"/>
      <c r="G68" s="31"/>
      <c r="H68" s="32" t="str">
        <f t="shared" si="53"/>
        <v>S046-005-001-001-002</v>
      </c>
      <c r="I68" s="31" t="s">
        <v>113</v>
      </c>
      <c r="J68" s="34">
        <v>212027</v>
      </c>
      <c r="K68" s="35">
        <v>78068</v>
      </c>
      <c r="L68" s="35">
        <v>78068</v>
      </c>
      <c r="M68" s="35">
        <v>78068</v>
      </c>
      <c r="N68" s="34"/>
      <c r="O68" s="34"/>
      <c r="P68" s="34"/>
      <c r="Q68" s="34"/>
      <c r="R68" s="30"/>
    </row>
    <row r="69" spans="1:18" ht="23.25" customHeight="1">
      <c r="A69" s="36" t="s">
        <v>106</v>
      </c>
      <c r="B69" s="36" t="s">
        <v>106</v>
      </c>
      <c r="C69" s="37">
        <v>1025</v>
      </c>
      <c r="D69" s="37" t="s">
        <v>107</v>
      </c>
      <c r="E69" s="38" t="s">
        <v>118</v>
      </c>
      <c r="F69" s="36" t="s">
        <v>119</v>
      </c>
      <c r="G69" s="36" t="s">
        <v>29</v>
      </c>
      <c r="H69" s="39" t="s">
        <v>120</v>
      </c>
      <c r="I69" s="36"/>
      <c r="J69" s="40" t="s">
        <v>31</v>
      </c>
      <c r="K69" s="41">
        <f>SUM(K70:K76)</f>
        <v>1744448</v>
      </c>
      <c r="L69" s="41">
        <f t="shared" ref="L69:M69" si="54">SUM(L70:L76)</f>
        <v>1744448</v>
      </c>
      <c r="M69" s="41">
        <f t="shared" si="54"/>
        <v>1744448</v>
      </c>
      <c r="N69" s="42">
        <v>5819</v>
      </c>
      <c r="O69" s="34"/>
      <c r="P69" s="34"/>
      <c r="Q69" s="34" t="s">
        <v>32</v>
      </c>
      <c r="R69" s="30" t="s">
        <v>33</v>
      </c>
    </row>
    <row r="70" spans="1:18" ht="23.25" customHeight="1">
      <c r="A70" s="31" t="str">
        <f t="shared" ref="A70:A76" si="55">A69</f>
        <v>މޯލްޑިވްސް ކަރެކްޝަނަލް ސަރވިސް</v>
      </c>
      <c r="B70" s="31"/>
      <c r="C70" s="32">
        <f t="shared" ref="C70:C76" si="56">C69</f>
        <v>1025</v>
      </c>
      <c r="D70" s="32"/>
      <c r="E70" s="33" t="str">
        <f t="shared" ref="E70:E76" si="57">E69</f>
        <v>Increase number of officers work in Prison by recruiting new 30 prison officers</v>
      </c>
      <c r="F70" s="31"/>
      <c r="G70" s="31"/>
      <c r="H70" s="32" t="str">
        <f t="shared" ref="H70:H76" si="58">H69</f>
        <v>S046-005-001-005-001</v>
      </c>
      <c r="I70" s="31" t="s">
        <v>7</v>
      </c>
      <c r="J70" s="34">
        <v>211001</v>
      </c>
      <c r="K70" s="35">
        <v>816750</v>
      </c>
      <c r="L70" s="35">
        <v>816750</v>
      </c>
      <c r="M70" s="35">
        <v>816750</v>
      </c>
      <c r="N70" s="34"/>
      <c r="O70" s="34"/>
      <c r="P70" s="34"/>
      <c r="Q70" s="34"/>
      <c r="R70" s="30"/>
    </row>
    <row r="71" spans="1:18" ht="23.25" customHeight="1">
      <c r="A71" s="31" t="str">
        <f t="shared" si="55"/>
        <v>މޯލްޑިވްސް ކަރެކްޝަނަލް ސަރވިސް</v>
      </c>
      <c r="B71" s="31"/>
      <c r="C71" s="32">
        <f t="shared" si="56"/>
        <v>1025</v>
      </c>
      <c r="D71" s="32"/>
      <c r="E71" s="33" t="str">
        <f t="shared" si="57"/>
        <v>Increase number of officers work in Prison by recruiting new 30 prison officers</v>
      </c>
      <c r="F71" s="31"/>
      <c r="G71" s="31"/>
      <c r="H71" s="32" t="str">
        <f t="shared" si="58"/>
        <v>S046-005-001-005-001</v>
      </c>
      <c r="I71" s="31" t="s">
        <v>111</v>
      </c>
      <c r="J71" s="34">
        <v>212005</v>
      </c>
      <c r="K71" s="35">
        <v>45000</v>
      </c>
      <c r="L71" s="35">
        <v>45000</v>
      </c>
      <c r="M71" s="35">
        <v>45000</v>
      </c>
      <c r="N71" s="34"/>
      <c r="O71" s="34"/>
      <c r="P71" s="34"/>
      <c r="Q71" s="34"/>
      <c r="R71" s="30"/>
    </row>
    <row r="72" spans="1:18" ht="23.25" customHeight="1">
      <c r="A72" s="31" t="str">
        <f t="shared" si="55"/>
        <v>މޯލްޑިވްސް ކަރެކްޝަނަލް ސަރވިސް</v>
      </c>
      <c r="B72" s="31"/>
      <c r="C72" s="32">
        <f t="shared" si="56"/>
        <v>1025</v>
      </c>
      <c r="D72" s="32"/>
      <c r="E72" s="33" t="str">
        <f t="shared" si="57"/>
        <v>Increase number of officers work in Prison by recruiting new 30 prison officers</v>
      </c>
      <c r="F72" s="31"/>
      <c r="G72" s="31"/>
      <c r="H72" s="32" t="str">
        <f t="shared" si="58"/>
        <v>S046-005-001-005-001</v>
      </c>
      <c r="I72" s="31" t="s">
        <v>121</v>
      </c>
      <c r="J72" s="34">
        <v>212013</v>
      </c>
      <c r="K72" s="35">
        <v>225000</v>
      </c>
      <c r="L72" s="35">
        <v>225000</v>
      </c>
      <c r="M72" s="35">
        <v>225000</v>
      </c>
      <c r="N72" s="34"/>
      <c r="O72" s="34"/>
      <c r="P72" s="34"/>
      <c r="Q72" s="34"/>
      <c r="R72" s="30"/>
    </row>
    <row r="73" spans="1:18" ht="23.25" customHeight="1">
      <c r="A73" s="31" t="str">
        <f t="shared" si="55"/>
        <v>މޯލްޑިވްސް ކަރެކްޝަނަލް ސަރވިސް</v>
      </c>
      <c r="B73" s="31"/>
      <c r="C73" s="32">
        <f t="shared" si="56"/>
        <v>1025</v>
      </c>
      <c r="D73" s="32"/>
      <c r="E73" s="33" t="str">
        <f t="shared" si="57"/>
        <v>Increase number of officers work in Prison by recruiting new 30 prison officers</v>
      </c>
      <c r="F73" s="31"/>
      <c r="G73" s="31"/>
      <c r="H73" s="32" t="str">
        <f t="shared" si="58"/>
        <v>S046-005-001-005-001</v>
      </c>
      <c r="I73" s="31" t="s">
        <v>122</v>
      </c>
      <c r="J73" s="34">
        <v>212018</v>
      </c>
      <c r="K73" s="35">
        <v>40500</v>
      </c>
      <c r="L73" s="35">
        <v>40500</v>
      </c>
      <c r="M73" s="35">
        <v>40500</v>
      </c>
      <c r="N73" s="34"/>
      <c r="O73" s="34"/>
      <c r="P73" s="34"/>
      <c r="Q73" s="34"/>
      <c r="R73" s="30"/>
    </row>
    <row r="74" spans="1:18" ht="23.25" customHeight="1">
      <c r="A74" s="31" t="str">
        <f t="shared" si="55"/>
        <v>މޯލްޑިވްސް ކަރެކްޝަނަލް ސަރވިސް</v>
      </c>
      <c r="B74" s="31"/>
      <c r="C74" s="32">
        <f t="shared" si="56"/>
        <v>1025</v>
      </c>
      <c r="D74" s="32"/>
      <c r="E74" s="33" t="str">
        <f t="shared" si="57"/>
        <v>Increase number of officers work in Prison by recruiting new 30 prison officers</v>
      </c>
      <c r="F74" s="31"/>
      <c r="G74" s="31"/>
      <c r="H74" s="32" t="str">
        <f t="shared" si="58"/>
        <v>S046-005-001-005-001</v>
      </c>
      <c r="I74" s="31" t="s">
        <v>112</v>
      </c>
      <c r="J74" s="34">
        <v>212023</v>
      </c>
      <c r="K74" s="35">
        <v>245025</v>
      </c>
      <c r="L74" s="35">
        <v>245025</v>
      </c>
      <c r="M74" s="35">
        <v>245025</v>
      </c>
      <c r="N74" s="34"/>
      <c r="O74" s="34"/>
      <c r="P74" s="34"/>
      <c r="Q74" s="34"/>
      <c r="R74" s="30"/>
    </row>
    <row r="75" spans="1:18" ht="23.25" customHeight="1">
      <c r="A75" s="31" t="str">
        <f t="shared" si="55"/>
        <v>މޯލްޑިވްސް ކަރެކްޝަނަލް ސަރވިސް</v>
      </c>
      <c r="B75" s="31"/>
      <c r="C75" s="32">
        <f t="shared" si="56"/>
        <v>1025</v>
      </c>
      <c r="D75" s="32"/>
      <c r="E75" s="33" t="str">
        <f t="shared" si="57"/>
        <v>Increase number of officers work in Prison by recruiting new 30 prison officers</v>
      </c>
      <c r="F75" s="31"/>
      <c r="G75" s="31"/>
      <c r="H75" s="32" t="str">
        <f t="shared" si="58"/>
        <v>S046-005-001-005-001</v>
      </c>
      <c r="I75" s="31" t="s">
        <v>113</v>
      </c>
      <c r="J75" s="34">
        <v>212027</v>
      </c>
      <c r="K75" s="35">
        <v>315000</v>
      </c>
      <c r="L75" s="35">
        <v>315000</v>
      </c>
      <c r="M75" s="35">
        <v>315000</v>
      </c>
      <c r="N75" s="34"/>
      <c r="O75" s="34"/>
      <c r="P75" s="34"/>
      <c r="Q75" s="34"/>
      <c r="R75" s="30"/>
    </row>
    <row r="76" spans="1:18" ht="23.25" customHeight="1">
      <c r="A76" s="31" t="str">
        <f t="shared" si="55"/>
        <v>މޯލްޑިވްސް ކަރެކްޝަނަލް ސަރވިސް</v>
      </c>
      <c r="B76" s="31"/>
      <c r="C76" s="32">
        <f t="shared" si="56"/>
        <v>1025</v>
      </c>
      <c r="D76" s="32"/>
      <c r="E76" s="33" t="str">
        <f t="shared" si="57"/>
        <v>Increase number of officers work in Prison by recruiting new 30 prison officers</v>
      </c>
      <c r="F76" s="31"/>
      <c r="G76" s="31"/>
      <c r="H76" s="32" t="str">
        <f t="shared" si="58"/>
        <v>S046-005-001-005-001</v>
      </c>
      <c r="I76" s="31" t="s">
        <v>114</v>
      </c>
      <c r="J76" s="34">
        <v>213006</v>
      </c>
      <c r="K76" s="35">
        <v>57173</v>
      </c>
      <c r="L76" s="35">
        <v>57173</v>
      </c>
      <c r="M76" s="35">
        <v>57173</v>
      </c>
      <c r="N76" s="34"/>
      <c r="O76" s="34"/>
      <c r="P76" s="34"/>
      <c r="Q76" s="34"/>
      <c r="R76" s="30"/>
    </row>
    <row r="77" spans="1:18" ht="23.25" customHeight="1">
      <c r="A77" s="36" t="s">
        <v>52</v>
      </c>
      <c r="B77" s="36" t="s">
        <v>43</v>
      </c>
      <c r="C77" s="37">
        <v>1163</v>
      </c>
      <c r="D77" s="37" t="s">
        <v>44</v>
      </c>
      <c r="E77" s="38" t="s">
        <v>123</v>
      </c>
      <c r="F77" s="36" t="s">
        <v>124</v>
      </c>
      <c r="G77" s="36" t="s">
        <v>29</v>
      </c>
      <c r="H77" s="39" t="s">
        <v>55</v>
      </c>
      <c r="I77" s="36"/>
      <c r="J77" s="40" t="s">
        <v>31</v>
      </c>
      <c r="K77" s="41">
        <f>SUM(K78)</f>
        <v>8000000</v>
      </c>
      <c r="L77" s="41">
        <f t="shared" ref="L77:M77" si="59">SUM(L78)</f>
        <v>0</v>
      </c>
      <c r="M77" s="41">
        <f t="shared" si="59"/>
        <v>0</v>
      </c>
      <c r="N77" s="42">
        <v>5040</v>
      </c>
      <c r="O77" s="34"/>
      <c r="P77" s="34"/>
      <c r="Q77" s="34" t="s">
        <v>32</v>
      </c>
      <c r="R77" s="30" t="s">
        <v>33</v>
      </c>
    </row>
    <row r="78" spans="1:18" ht="23.25" customHeight="1">
      <c r="A78" s="31" t="str">
        <f>A77</f>
        <v>މިނިސްޓްރީ އޮފް ހެލްތް</v>
      </c>
      <c r="B78" s="31"/>
      <c r="C78" s="32">
        <f>C77</f>
        <v>1163</v>
      </c>
      <c r="D78" s="32"/>
      <c r="E78" s="33" t="str">
        <f>E77</f>
        <v>Reform Primary Health Care to establish a continuum of care in health service delivery</v>
      </c>
      <c r="F78" s="31"/>
      <c r="G78" s="31"/>
      <c r="H78" s="32" t="str">
        <f>H77</f>
        <v>S027-001-001-003-001</v>
      </c>
      <c r="I78" s="31" t="s">
        <v>81</v>
      </c>
      <c r="J78" s="34">
        <v>223014</v>
      </c>
      <c r="K78" s="35">
        <v>8000000</v>
      </c>
      <c r="L78" s="35">
        <v>0</v>
      </c>
      <c r="M78" s="35">
        <v>0</v>
      </c>
      <c r="N78" s="34"/>
      <c r="O78" s="34"/>
      <c r="P78" s="34"/>
      <c r="Q78" s="34"/>
      <c r="R78" s="30"/>
    </row>
    <row r="79" spans="1:18" ht="23.25" customHeight="1">
      <c r="A79" s="36" t="s">
        <v>125</v>
      </c>
      <c r="B79" s="36" t="s">
        <v>126</v>
      </c>
      <c r="C79" s="37">
        <v>1533</v>
      </c>
      <c r="D79" s="37" t="s">
        <v>127</v>
      </c>
      <c r="E79" s="38" t="s">
        <v>128</v>
      </c>
      <c r="F79" s="36" t="s">
        <v>129</v>
      </c>
      <c r="G79" s="36" t="s">
        <v>29</v>
      </c>
      <c r="H79" s="39" t="s">
        <v>130</v>
      </c>
      <c r="I79" s="36"/>
      <c r="J79" s="40" t="s">
        <v>31</v>
      </c>
      <c r="K79" s="41">
        <f>SUM(K80:K83)</f>
        <v>2203780</v>
      </c>
      <c r="L79" s="41">
        <f t="shared" ref="L79:M79" si="60">SUM(L80:L83)</f>
        <v>4502165</v>
      </c>
      <c r="M79" s="41">
        <f t="shared" si="60"/>
        <v>3297265</v>
      </c>
      <c r="N79" s="42">
        <v>4831</v>
      </c>
      <c r="O79" s="34"/>
      <c r="P79" s="34"/>
      <c r="Q79" s="34" t="s">
        <v>32</v>
      </c>
      <c r="R79" s="30" t="s">
        <v>33</v>
      </c>
    </row>
    <row r="80" spans="1:18" ht="23.25" customHeight="1">
      <c r="A80" s="31" t="str">
        <f t="shared" ref="A80:A83" si="61">A79</f>
        <v>ޑިޕާރޓްމަންޓް އޮފް އިންކްލޫސިވް އެޑިޔުކޭޝަން</v>
      </c>
      <c r="B80" s="31"/>
      <c r="C80" s="32">
        <f t="shared" ref="C80:C83" si="62">C79</f>
        <v>1533</v>
      </c>
      <c r="D80" s="32"/>
      <c r="E80" s="33" t="str">
        <f t="shared" ref="E80:E83" si="63">E79</f>
        <v>SHAAMIL VESHI</v>
      </c>
      <c r="F80" s="31"/>
      <c r="G80" s="31"/>
      <c r="H80" s="32" t="str">
        <f t="shared" ref="H80:H83" si="64">H79</f>
        <v>S023-004-001-002-001</v>
      </c>
      <c r="I80" s="31" t="s">
        <v>7</v>
      </c>
      <c r="J80" s="34">
        <v>211001</v>
      </c>
      <c r="K80" s="35">
        <v>998880</v>
      </c>
      <c r="L80" s="35">
        <v>998880</v>
      </c>
      <c r="M80" s="35">
        <v>998880</v>
      </c>
      <c r="N80" s="34"/>
      <c r="O80" s="34"/>
      <c r="P80" s="34"/>
      <c r="Q80" s="34"/>
      <c r="R80" s="30"/>
    </row>
    <row r="81" spans="1:18" ht="23.25" customHeight="1">
      <c r="A81" s="31" t="str">
        <f t="shared" si="61"/>
        <v>ޑިޕާރޓްމަންޓް އޮފް އިންކްލޫސިވް އެޑިޔުކޭޝަން</v>
      </c>
      <c r="B81" s="31"/>
      <c r="C81" s="32">
        <f t="shared" si="62"/>
        <v>1533</v>
      </c>
      <c r="D81" s="32"/>
      <c r="E81" s="33" t="str">
        <f t="shared" si="63"/>
        <v>SHAAMIL VESHI</v>
      </c>
      <c r="F81" s="31"/>
      <c r="G81" s="31"/>
      <c r="H81" s="32" t="str">
        <f t="shared" si="64"/>
        <v>S023-004-001-002-001</v>
      </c>
      <c r="I81" s="31" t="s">
        <v>4</v>
      </c>
      <c r="J81" s="34">
        <v>223016</v>
      </c>
      <c r="K81" s="35">
        <v>132500</v>
      </c>
      <c r="L81" s="35">
        <v>385248</v>
      </c>
      <c r="M81" s="35">
        <v>252748</v>
      </c>
      <c r="N81" s="34"/>
      <c r="O81" s="34"/>
      <c r="P81" s="34"/>
      <c r="Q81" s="34"/>
      <c r="R81" s="30"/>
    </row>
    <row r="82" spans="1:18" ht="23.25" customHeight="1">
      <c r="A82" s="31" t="str">
        <f t="shared" si="61"/>
        <v>ޑިޕާރޓްމަންޓް އޮފް އިންކްލޫސިވް އެޑިޔުކޭޝަން</v>
      </c>
      <c r="B82" s="31"/>
      <c r="C82" s="32">
        <f t="shared" si="62"/>
        <v>1533</v>
      </c>
      <c r="D82" s="32"/>
      <c r="E82" s="33" t="str">
        <f t="shared" si="63"/>
        <v>SHAAMIL VESHI</v>
      </c>
      <c r="F82" s="31"/>
      <c r="G82" s="31"/>
      <c r="H82" s="32" t="str">
        <f t="shared" si="64"/>
        <v>S023-004-001-002-001</v>
      </c>
      <c r="I82" s="31" t="s">
        <v>40</v>
      </c>
      <c r="J82" s="34">
        <v>225006</v>
      </c>
      <c r="K82" s="35">
        <v>72400</v>
      </c>
      <c r="L82" s="35">
        <v>210505</v>
      </c>
      <c r="M82" s="35">
        <v>138105</v>
      </c>
      <c r="N82" s="34"/>
      <c r="O82" s="34"/>
      <c r="P82" s="34"/>
      <c r="Q82" s="34"/>
      <c r="R82" s="30"/>
    </row>
    <row r="83" spans="1:18" ht="23.25" customHeight="1">
      <c r="A83" s="31" t="str">
        <f t="shared" si="61"/>
        <v>ޑިޕާރޓްމަންޓް އޮފް އިންކްލޫސިވް އެޑިޔުކޭޝަން</v>
      </c>
      <c r="B83" s="31"/>
      <c r="C83" s="32">
        <f t="shared" si="62"/>
        <v>1533</v>
      </c>
      <c r="D83" s="32"/>
      <c r="E83" s="33" t="str">
        <f t="shared" si="63"/>
        <v>SHAAMIL VESHI</v>
      </c>
      <c r="F83" s="31"/>
      <c r="G83" s="31"/>
      <c r="H83" s="32" t="str">
        <f t="shared" si="64"/>
        <v>S023-004-001-002-001</v>
      </c>
      <c r="I83" s="31" t="s">
        <v>131</v>
      </c>
      <c r="J83" s="34">
        <v>226002</v>
      </c>
      <c r="K83" s="35">
        <v>1000000</v>
      </c>
      <c r="L83" s="35">
        <v>2907532</v>
      </c>
      <c r="M83" s="35">
        <v>1907532</v>
      </c>
      <c r="N83" s="34"/>
      <c r="O83" s="34"/>
      <c r="P83" s="34"/>
      <c r="Q83" s="34"/>
      <c r="R83" s="30"/>
    </row>
    <row r="84" spans="1:18" ht="23.25" customHeight="1">
      <c r="A84" s="36" t="s">
        <v>132</v>
      </c>
      <c r="B84" s="36" t="s">
        <v>133</v>
      </c>
      <c r="C84" s="37">
        <v>1027</v>
      </c>
      <c r="D84" s="37" t="s">
        <v>134</v>
      </c>
      <c r="E84" s="38" t="s">
        <v>135</v>
      </c>
      <c r="F84" s="36" t="s">
        <v>136</v>
      </c>
      <c r="G84" s="36" t="s">
        <v>29</v>
      </c>
      <c r="H84" s="39" t="s">
        <v>137</v>
      </c>
      <c r="I84" s="36"/>
      <c r="J84" s="40" t="s">
        <v>31</v>
      </c>
      <c r="K84" s="41">
        <f>SUM(K85:K88)</f>
        <v>500000</v>
      </c>
      <c r="L84" s="41">
        <f t="shared" ref="L84:M84" si="65">SUM(L85:L88)</f>
        <v>1390000</v>
      </c>
      <c r="M84" s="41">
        <f t="shared" si="65"/>
        <v>1390000</v>
      </c>
      <c r="N84" s="42">
        <v>5669</v>
      </c>
      <c r="O84" s="34"/>
      <c r="P84" s="34"/>
      <c r="Q84" s="34" t="s">
        <v>32</v>
      </c>
      <c r="R84" s="30" t="s">
        <v>33</v>
      </c>
    </row>
    <row r="85" spans="1:18" ht="23.25" customHeight="1">
      <c r="A85" s="31" t="str">
        <f t="shared" ref="A85:A88" si="66">A84</f>
        <v>މޯލްޑިވްސް ޕޮލިސް ސަރވިސް</v>
      </c>
      <c r="B85" s="31"/>
      <c r="C85" s="32">
        <f t="shared" ref="C85:C88" si="67">C84</f>
        <v>1027</v>
      </c>
      <c r="D85" s="32"/>
      <c r="E85" s="33" t="str">
        <f t="shared" ref="E85:E88" si="68">E84</f>
        <v>Police Custodial Project</v>
      </c>
      <c r="F85" s="31"/>
      <c r="G85" s="31"/>
      <c r="H85" s="32" t="str">
        <f t="shared" ref="H85:H88" si="69">H84</f>
        <v>S039-010-003-004-001</v>
      </c>
      <c r="I85" s="31" t="s">
        <v>4</v>
      </c>
      <c r="J85" s="34">
        <v>223016</v>
      </c>
      <c r="K85" s="35">
        <v>65217</v>
      </c>
      <c r="L85" s="35">
        <v>300000</v>
      </c>
      <c r="M85" s="35">
        <v>300000</v>
      </c>
      <c r="N85" s="34"/>
      <c r="O85" s="34"/>
      <c r="P85" s="34"/>
      <c r="Q85" s="34"/>
      <c r="R85" s="30"/>
    </row>
    <row r="86" spans="1:18" ht="23.25" customHeight="1">
      <c r="A86" s="31" t="str">
        <f t="shared" si="66"/>
        <v>މޯލްޑިވްސް ޕޮލިސް ސަރވިސް</v>
      </c>
      <c r="B86" s="31"/>
      <c r="C86" s="32">
        <f t="shared" si="67"/>
        <v>1027</v>
      </c>
      <c r="D86" s="32"/>
      <c r="E86" s="33" t="str">
        <f t="shared" si="68"/>
        <v>Police Custodial Project</v>
      </c>
      <c r="F86" s="31"/>
      <c r="G86" s="31"/>
      <c r="H86" s="32" t="str">
        <f t="shared" si="69"/>
        <v>S039-010-003-004-001</v>
      </c>
      <c r="I86" s="31" t="s">
        <v>138</v>
      </c>
      <c r="J86" s="34">
        <v>224022</v>
      </c>
      <c r="K86" s="35">
        <v>130435</v>
      </c>
      <c r="L86" s="35">
        <v>100000</v>
      </c>
      <c r="M86" s="35">
        <v>300000</v>
      </c>
      <c r="N86" s="34"/>
      <c r="O86" s="34"/>
      <c r="P86" s="34"/>
      <c r="Q86" s="34"/>
      <c r="R86" s="30"/>
    </row>
    <row r="87" spans="1:18" ht="23.25" customHeight="1">
      <c r="A87" s="31" t="str">
        <f t="shared" si="66"/>
        <v>މޯލްޑިވްސް ޕޮލިސް ސަރވިސް</v>
      </c>
      <c r="B87" s="31"/>
      <c r="C87" s="32">
        <f t="shared" si="67"/>
        <v>1027</v>
      </c>
      <c r="D87" s="32"/>
      <c r="E87" s="33" t="str">
        <f t="shared" si="68"/>
        <v>Police Custodial Project</v>
      </c>
      <c r="F87" s="31"/>
      <c r="G87" s="31"/>
      <c r="H87" s="32" t="str">
        <f t="shared" si="69"/>
        <v>S039-010-003-004-001</v>
      </c>
      <c r="I87" s="31" t="s">
        <v>131</v>
      </c>
      <c r="J87" s="34">
        <v>226002</v>
      </c>
      <c r="K87" s="35">
        <v>130435</v>
      </c>
      <c r="L87" s="35">
        <v>390000</v>
      </c>
      <c r="M87" s="35">
        <v>390000</v>
      </c>
      <c r="N87" s="34"/>
      <c r="O87" s="34"/>
      <c r="P87" s="34"/>
      <c r="Q87" s="34"/>
      <c r="R87" s="30"/>
    </row>
    <row r="88" spans="1:18" ht="23.25" customHeight="1">
      <c r="A88" s="31" t="str">
        <f t="shared" si="66"/>
        <v>މޯލްޑިވްސް ޕޮލިސް ސަރވިސް</v>
      </c>
      <c r="B88" s="31"/>
      <c r="C88" s="32">
        <f t="shared" si="67"/>
        <v>1027</v>
      </c>
      <c r="D88" s="32"/>
      <c r="E88" s="33" t="str">
        <f t="shared" si="68"/>
        <v>Police Custodial Project</v>
      </c>
      <c r="F88" s="31"/>
      <c r="G88" s="31"/>
      <c r="H88" s="32" t="str">
        <f t="shared" si="69"/>
        <v>S039-010-003-004-001</v>
      </c>
      <c r="I88" s="31" t="s">
        <v>76</v>
      </c>
      <c r="J88" s="34">
        <v>423002</v>
      </c>
      <c r="K88" s="35">
        <v>173913</v>
      </c>
      <c r="L88" s="35">
        <v>600000</v>
      </c>
      <c r="M88" s="35">
        <v>400000</v>
      </c>
      <c r="N88" s="34"/>
      <c r="O88" s="34"/>
      <c r="P88" s="34"/>
      <c r="Q88" s="34"/>
      <c r="R88" s="30"/>
    </row>
    <row r="89" spans="1:18" ht="23.25" customHeight="1">
      <c r="A89" s="36" t="s">
        <v>139</v>
      </c>
      <c r="B89" s="36" t="s">
        <v>139</v>
      </c>
      <c r="C89" s="37">
        <v>1264</v>
      </c>
      <c r="D89" s="37" t="s">
        <v>140</v>
      </c>
      <c r="E89" s="38" t="s">
        <v>141</v>
      </c>
      <c r="F89" s="36" t="s">
        <v>142</v>
      </c>
      <c r="G89" s="36" t="s">
        <v>29</v>
      </c>
      <c r="H89" s="39" t="s">
        <v>143</v>
      </c>
      <c r="I89" s="36"/>
      <c r="J89" s="40" t="s">
        <v>31</v>
      </c>
      <c r="K89" s="41">
        <f>SUM(K90)</f>
        <v>500000</v>
      </c>
      <c r="L89" s="41">
        <f t="shared" ref="L89:M89" si="70">SUM(L90)</f>
        <v>0</v>
      </c>
      <c r="M89" s="41">
        <f t="shared" si="70"/>
        <v>0</v>
      </c>
      <c r="N89" s="42">
        <v>5729</v>
      </c>
      <c r="O89" s="34"/>
      <c r="P89" s="34"/>
      <c r="Q89" s="34" t="s">
        <v>32</v>
      </c>
      <c r="R89" s="30" t="s">
        <v>33</v>
      </c>
    </row>
    <row r="90" spans="1:18" ht="23.25" customHeight="1">
      <c r="A90" s="31" t="str">
        <f>A89</f>
        <v>ޑިޕާޓްމަންޓް އޮފް ޖުޑީޝަލް އެޑްމިނިސްޓްރޭޝަން</v>
      </c>
      <c r="B90" s="31"/>
      <c r="C90" s="32">
        <f>C89</f>
        <v>1264</v>
      </c>
      <c r="D90" s="32"/>
      <c r="E90" s="33" t="str">
        <f>E89</f>
        <v>Witness Protection System</v>
      </c>
      <c r="F90" s="31"/>
      <c r="G90" s="31"/>
      <c r="H90" s="32" t="str">
        <f>H89</f>
        <v>S004-001-001-007-001</v>
      </c>
      <c r="I90" s="31" t="s">
        <v>76</v>
      </c>
      <c r="J90" s="34">
        <v>423002</v>
      </c>
      <c r="K90" s="35">
        <v>500000</v>
      </c>
      <c r="L90" s="35">
        <v>0</v>
      </c>
      <c r="M90" s="35">
        <v>0</v>
      </c>
      <c r="N90" s="34"/>
      <c r="O90" s="34"/>
      <c r="P90" s="34"/>
      <c r="Q90" s="34"/>
      <c r="R90" s="30"/>
    </row>
    <row r="91" spans="1:18" ht="23.25" customHeight="1">
      <c r="A91" s="36" t="s">
        <v>144</v>
      </c>
      <c r="B91" s="36" t="s">
        <v>139</v>
      </c>
      <c r="C91" s="37">
        <v>1253</v>
      </c>
      <c r="D91" s="37" t="s">
        <v>140</v>
      </c>
      <c r="E91" s="38" t="s">
        <v>145</v>
      </c>
      <c r="F91" s="36" t="s">
        <v>146</v>
      </c>
      <c r="G91" s="36" t="s">
        <v>29</v>
      </c>
      <c r="H91" s="39" t="s">
        <v>147</v>
      </c>
      <c r="I91" s="36"/>
      <c r="J91" s="40" t="s">
        <v>31</v>
      </c>
      <c r="K91" s="41">
        <f>SUM(K92)</f>
        <v>600000</v>
      </c>
      <c r="L91" s="41">
        <f t="shared" ref="L91:M91" si="71">SUM(L92)</f>
        <v>600000</v>
      </c>
      <c r="M91" s="41">
        <f t="shared" si="71"/>
        <v>600000</v>
      </c>
      <c r="N91" s="42">
        <v>5722</v>
      </c>
      <c r="O91" s="34"/>
      <c r="P91" s="34"/>
      <c r="Q91" s="34" t="s">
        <v>32</v>
      </c>
      <c r="R91" s="30" t="s">
        <v>33</v>
      </c>
    </row>
    <row r="92" spans="1:18" ht="23.25" customHeight="1">
      <c r="A92" s="31" t="str">
        <f>A91</f>
        <v>ކްރިމިނަލް ކޯޓު</v>
      </c>
      <c r="B92" s="31"/>
      <c r="C92" s="32">
        <f>C91</f>
        <v>1253</v>
      </c>
      <c r="D92" s="32"/>
      <c r="E92" s="33" t="str">
        <f>E91</f>
        <v>Typing Pool</v>
      </c>
      <c r="F92" s="31"/>
      <c r="G92" s="31"/>
      <c r="H92" s="32" t="str">
        <f>H91</f>
        <v>S004-004-001-001-002</v>
      </c>
      <c r="I92" s="31" t="s">
        <v>7</v>
      </c>
      <c r="J92" s="34">
        <v>211001</v>
      </c>
      <c r="K92" s="35">
        <v>600000</v>
      </c>
      <c r="L92" s="35">
        <v>600000</v>
      </c>
      <c r="M92" s="35">
        <v>600000</v>
      </c>
      <c r="N92" s="34"/>
      <c r="O92" s="34"/>
      <c r="P92" s="34"/>
      <c r="Q92" s="34"/>
      <c r="R92" s="30"/>
    </row>
    <row r="93" spans="1:18" ht="23.25" customHeight="1">
      <c r="A93" s="36" t="s">
        <v>139</v>
      </c>
      <c r="B93" s="36" t="s">
        <v>139</v>
      </c>
      <c r="C93" s="37">
        <v>1264</v>
      </c>
      <c r="D93" s="37" t="s">
        <v>140</v>
      </c>
      <c r="E93" s="38" t="s">
        <v>148</v>
      </c>
      <c r="F93" s="36" t="s">
        <v>149</v>
      </c>
      <c r="G93" s="36" t="s">
        <v>29</v>
      </c>
      <c r="H93" s="39" t="s">
        <v>143</v>
      </c>
      <c r="I93" s="36"/>
      <c r="J93" s="40" t="s">
        <v>31</v>
      </c>
      <c r="K93" s="41">
        <f>SUM(K94:K96)</f>
        <v>2780000</v>
      </c>
      <c r="L93" s="41">
        <f t="shared" ref="L93:M93" si="72">SUM(L94:L96)</f>
        <v>2500000</v>
      </c>
      <c r="M93" s="41">
        <f t="shared" si="72"/>
        <v>2500000</v>
      </c>
      <c r="N93" s="42">
        <v>5716</v>
      </c>
      <c r="O93" s="34"/>
      <c r="P93" s="34"/>
      <c r="Q93" s="34" t="s">
        <v>32</v>
      </c>
      <c r="R93" s="30" t="s">
        <v>33</v>
      </c>
    </row>
    <row r="94" spans="1:18" ht="23.25" customHeight="1">
      <c r="A94" s="31" t="str">
        <f t="shared" ref="A94:A96" si="73">A93</f>
        <v>ޑިޕާޓްމަންޓް އޮފް ޖުޑީޝަލް އެޑްމިނިސްޓްރޭޝަން</v>
      </c>
      <c r="B94" s="31"/>
      <c r="C94" s="32">
        <f t="shared" ref="C94:C96" si="74">C93</f>
        <v>1264</v>
      </c>
      <c r="D94" s="32"/>
      <c r="E94" s="33" t="str">
        <f t="shared" ref="E94:E96" si="75">E93</f>
        <v>Legal Officer- Magistrate Courts</v>
      </c>
      <c r="F94" s="31"/>
      <c r="G94" s="31"/>
      <c r="H94" s="32" t="str">
        <f t="shared" ref="H94:H98" si="76">H93</f>
        <v>S004-001-001-007-001</v>
      </c>
      <c r="I94" s="31" t="s">
        <v>7</v>
      </c>
      <c r="J94" s="34">
        <v>211001</v>
      </c>
      <c r="K94" s="35">
        <v>2500000</v>
      </c>
      <c r="L94" s="35">
        <v>2500000</v>
      </c>
      <c r="M94" s="35">
        <v>2500000</v>
      </c>
      <c r="N94" s="34"/>
      <c r="O94" s="34"/>
      <c r="P94" s="34"/>
      <c r="Q94" s="34"/>
      <c r="R94" s="30"/>
    </row>
    <row r="95" spans="1:18" ht="23.25" customHeight="1">
      <c r="A95" s="31" t="str">
        <f t="shared" si="73"/>
        <v>ޑިޕާޓްމަންޓް އޮފް ޖުޑީޝަލް އެޑްމިނިސްޓްރޭޝަން</v>
      </c>
      <c r="B95" s="31"/>
      <c r="C95" s="32">
        <f t="shared" si="74"/>
        <v>1264</v>
      </c>
      <c r="D95" s="32"/>
      <c r="E95" s="33" t="str">
        <f t="shared" si="75"/>
        <v>Legal Officer- Magistrate Courts</v>
      </c>
      <c r="F95" s="31"/>
      <c r="G95" s="31"/>
      <c r="H95" s="32" t="str">
        <f t="shared" si="76"/>
        <v>S004-001-001-007-001</v>
      </c>
      <c r="I95" s="31" t="s">
        <v>50</v>
      </c>
      <c r="J95" s="34">
        <v>423001</v>
      </c>
      <c r="K95" s="35">
        <v>100000</v>
      </c>
      <c r="L95" s="43">
        <v>0</v>
      </c>
      <c r="M95" s="43">
        <v>0</v>
      </c>
      <c r="N95" s="34"/>
      <c r="O95" s="34"/>
      <c r="P95" s="34"/>
      <c r="Q95" s="34"/>
      <c r="R95" s="30"/>
    </row>
    <row r="96" spans="1:18" ht="23.25" customHeight="1">
      <c r="A96" s="31" t="str">
        <f t="shared" si="73"/>
        <v>ޑިޕާޓްމަންޓް އޮފް ޖުޑީޝަލް އެޑްމިނިސްޓްރޭޝަން</v>
      </c>
      <c r="B96" s="31"/>
      <c r="C96" s="32">
        <f t="shared" si="74"/>
        <v>1264</v>
      </c>
      <c r="D96" s="32"/>
      <c r="E96" s="33" t="str">
        <f t="shared" si="75"/>
        <v>Legal Officer- Magistrate Courts</v>
      </c>
      <c r="F96" s="31"/>
      <c r="G96" s="31"/>
      <c r="H96" s="32" t="str">
        <f t="shared" si="76"/>
        <v>S004-001-001-007-001</v>
      </c>
      <c r="I96" s="31" t="s">
        <v>51</v>
      </c>
      <c r="J96" s="34">
        <v>423008</v>
      </c>
      <c r="K96" s="35">
        <v>180000</v>
      </c>
      <c r="L96" s="43">
        <v>0</v>
      </c>
      <c r="M96" s="43">
        <v>0</v>
      </c>
      <c r="N96" s="34"/>
      <c r="O96" s="34"/>
      <c r="P96" s="34"/>
      <c r="Q96" s="34"/>
      <c r="R96" s="30"/>
    </row>
    <row r="97" spans="1:18" ht="23.25" customHeight="1">
      <c r="A97" s="36" t="s">
        <v>25</v>
      </c>
      <c r="B97" s="36" t="s">
        <v>25</v>
      </c>
      <c r="C97" s="37">
        <v>1202</v>
      </c>
      <c r="D97" s="37" t="s">
        <v>26</v>
      </c>
      <c r="E97" s="38" t="s">
        <v>150</v>
      </c>
      <c r="F97" s="36" t="s">
        <v>151</v>
      </c>
      <c r="G97" s="36" t="s">
        <v>29</v>
      </c>
      <c r="H97" s="39" t="s">
        <v>152</v>
      </c>
      <c r="I97" s="36"/>
      <c r="J97" s="40" t="s">
        <v>31</v>
      </c>
      <c r="K97" s="41">
        <f>SUM(K98)</f>
        <v>500000</v>
      </c>
      <c r="L97" s="41">
        <f t="shared" ref="L97:M97" si="77">SUM(L98)</f>
        <v>1000000</v>
      </c>
      <c r="M97" s="41">
        <f t="shared" si="77"/>
        <v>0</v>
      </c>
      <c r="N97" s="42">
        <v>5661</v>
      </c>
      <c r="O97" s="34"/>
      <c r="P97" s="34"/>
      <c r="Q97" s="34" t="s">
        <v>32</v>
      </c>
      <c r="R97" s="30" t="s">
        <v>33</v>
      </c>
    </row>
    <row r="98" spans="1:18" ht="23.25" customHeight="1">
      <c r="A98" s="31" t="str">
        <f>A97</f>
        <v>މިނިސްޓްރީ އޮފް އިކޮނޮމިކް ޑިވެލޮޕްމަންޓް</v>
      </c>
      <c r="B98" s="31"/>
      <c r="C98" s="32">
        <f>C97</f>
        <v>1202</v>
      </c>
      <c r="D98" s="32"/>
      <c r="E98" s="33" t="str">
        <f>E97</f>
        <v>Establish &amp; Implement Regulations in relation to the functions of the Ombudsman</v>
      </c>
      <c r="F98" s="31"/>
      <c r="G98" s="31"/>
      <c r="H98" s="32" t="str">
        <f t="shared" si="76"/>
        <v>S028-005-002-003-001</v>
      </c>
      <c r="I98" s="31" t="s">
        <v>34</v>
      </c>
      <c r="J98" s="34">
        <v>223999</v>
      </c>
      <c r="K98" s="35">
        <v>500000</v>
      </c>
      <c r="L98" s="35">
        <v>1000000</v>
      </c>
      <c r="M98" s="35">
        <v>0</v>
      </c>
      <c r="N98" s="34"/>
      <c r="O98" s="34"/>
      <c r="P98" s="34"/>
      <c r="Q98" s="34"/>
      <c r="R98" s="30"/>
    </row>
    <row r="99" spans="1:18" ht="23.25" customHeight="1">
      <c r="A99" s="36" t="s">
        <v>25</v>
      </c>
      <c r="B99" s="36" t="s">
        <v>25</v>
      </c>
      <c r="C99" s="37">
        <v>1202</v>
      </c>
      <c r="D99" s="37" t="s">
        <v>26</v>
      </c>
      <c r="E99" s="38" t="s">
        <v>153</v>
      </c>
      <c r="F99" s="36" t="s">
        <v>154</v>
      </c>
      <c r="G99" s="36" t="s">
        <v>29</v>
      </c>
      <c r="H99" s="39" t="s">
        <v>155</v>
      </c>
      <c r="I99" s="36"/>
      <c r="J99" s="40" t="s">
        <v>31</v>
      </c>
      <c r="K99" s="41">
        <f>SUM(K100:K102)</f>
        <v>1000000</v>
      </c>
      <c r="L99" s="41">
        <f t="shared" ref="L99:M99" si="78">SUM(L100:L102)</f>
        <v>855338</v>
      </c>
      <c r="M99" s="41">
        <f t="shared" si="78"/>
        <v>855338</v>
      </c>
      <c r="N99" s="42">
        <v>5651</v>
      </c>
      <c r="O99" s="34"/>
      <c r="P99" s="34"/>
      <c r="Q99" s="34" t="s">
        <v>32</v>
      </c>
      <c r="R99" s="30" t="s">
        <v>33</v>
      </c>
    </row>
    <row r="100" spans="1:18" ht="23.25" customHeight="1">
      <c r="A100" s="31" t="str">
        <f t="shared" ref="A100:A102" si="79">A99</f>
        <v>މިނިސްޓްރީ އޮފް އިކޮނޮމިކް ޑިވެލޮޕްމަންޓް</v>
      </c>
      <c r="B100" s="31"/>
      <c r="C100" s="32">
        <f t="shared" ref="C100:C102" si="80">C99</f>
        <v>1202</v>
      </c>
      <c r="D100" s="32"/>
      <c r="E100" s="33" t="str">
        <f t="shared" ref="E100:E102" si="81">E99</f>
        <v>To carry out inspection of trading outlets and inspection of businesses for quota purposes</v>
      </c>
      <c r="F100" s="31"/>
      <c r="G100" s="31"/>
      <c r="H100" s="32" t="str">
        <f t="shared" ref="H100:H102" si="82">H99</f>
        <v>S028-004-003-001-001</v>
      </c>
      <c r="I100" s="31" t="s">
        <v>7</v>
      </c>
      <c r="J100" s="34">
        <v>211001</v>
      </c>
      <c r="K100" s="35">
        <v>855338</v>
      </c>
      <c r="L100" s="35">
        <v>855338</v>
      </c>
      <c r="M100" s="35">
        <v>855338</v>
      </c>
      <c r="N100" s="34"/>
      <c r="O100" s="34"/>
      <c r="P100" s="34"/>
      <c r="Q100" s="34"/>
      <c r="R100" s="30"/>
    </row>
    <row r="101" spans="1:18" ht="23.25" customHeight="1">
      <c r="A101" s="31" t="str">
        <f t="shared" si="79"/>
        <v>މިނިސްޓްރީ އޮފް އިކޮނޮމިކް ޑިވެލޮޕްމަންޓް</v>
      </c>
      <c r="B101" s="31"/>
      <c r="C101" s="32">
        <f t="shared" si="80"/>
        <v>1202</v>
      </c>
      <c r="D101" s="32"/>
      <c r="E101" s="33" t="str">
        <f t="shared" si="81"/>
        <v>To carry out inspection of trading outlets and inspection of businesses for quota purposes</v>
      </c>
      <c r="F101" s="31"/>
      <c r="G101" s="31"/>
      <c r="H101" s="32" t="str">
        <f t="shared" si="82"/>
        <v>S028-004-003-001-001</v>
      </c>
      <c r="I101" s="31" t="s">
        <v>50</v>
      </c>
      <c r="J101" s="34">
        <v>423001</v>
      </c>
      <c r="K101" s="35">
        <v>69438</v>
      </c>
      <c r="L101" s="43">
        <v>0</v>
      </c>
      <c r="M101" s="43">
        <v>0</v>
      </c>
      <c r="N101" s="34"/>
      <c r="O101" s="34"/>
      <c r="P101" s="34"/>
      <c r="Q101" s="34"/>
      <c r="R101" s="30"/>
    </row>
    <row r="102" spans="1:18" ht="23.25" customHeight="1">
      <c r="A102" s="31" t="str">
        <f t="shared" si="79"/>
        <v>މިނިސްޓްރީ އޮފް އިކޮނޮމިކް ޑިވެލޮޕްމަންޓް</v>
      </c>
      <c r="B102" s="31"/>
      <c r="C102" s="32">
        <f t="shared" si="80"/>
        <v>1202</v>
      </c>
      <c r="D102" s="32"/>
      <c r="E102" s="33" t="str">
        <f t="shared" si="81"/>
        <v>To carry out inspection of trading outlets and inspection of businesses for quota purposes</v>
      </c>
      <c r="F102" s="31"/>
      <c r="G102" s="31"/>
      <c r="H102" s="32" t="str">
        <f t="shared" si="82"/>
        <v>S028-004-003-001-001</v>
      </c>
      <c r="I102" s="31" t="s">
        <v>51</v>
      </c>
      <c r="J102" s="34">
        <v>423008</v>
      </c>
      <c r="K102" s="35">
        <v>75224</v>
      </c>
      <c r="L102" s="43">
        <v>0</v>
      </c>
      <c r="M102" s="43">
        <v>0</v>
      </c>
      <c r="N102" s="34"/>
      <c r="O102" s="34"/>
      <c r="P102" s="34"/>
      <c r="Q102" s="34"/>
      <c r="R102" s="30"/>
    </row>
    <row r="103" spans="1:18" ht="23.25" customHeight="1">
      <c r="A103" s="36" t="s">
        <v>156</v>
      </c>
      <c r="B103" s="36" t="s">
        <v>156</v>
      </c>
      <c r="C103" s="37">
        <v>1144</v>
      </c>
      <c r="D103" s="37" t="s">
        <v>157</v>
      </c>
      <c r="E103" s="38" t="s">
        <v>158</v>
      </c>
      <c r="F103" s="36" t="s">
        <v>159</v>
      </c>
      <c r="G103" s="36" t="s">
        <v>29</v>
      </c>
      <c r="H103" s="39" t="s">
        <v>160</v>
      </c>
      <c r="I103" s="36"/>
      <c r="J103" s="40" t="s">
        <v>31</v>
      </c>
      <c r="K103" s="41">
        <f>SUM(K104)</f>
        <v>1500000</v>
      </c>
      <c r="L103" s="41">
        <f t="shared" ref="L103:M103" si="83">SUM(L104)</f>
        <v>0</v>
      </c>
      <c r="M103" s="41">
        <f t="shared" si="83"/>
        <v>0</v>
      </c>
      <c r="N103" s="42">
        <v>5045</v>
      </c>
      <c r="O103" s="34"/>
      <c r="P103" s="34"/>
      <c r="Q103" s="34" t="s">
        <v>32</v>
      </c>
      <c r="R103" s="30" t="s">
        <v>33</v>
      </c>
    </row>
    <row r="104" spans="1:18" ht="23.25" customHeight="1">
      <c r="A104" s="31" t="str">
        <f>A103</f>
        <v>އެޓަރނީ ޖެނެރަލްގެ އޮފީސް</v>
      </c>
      <c r="B104" s="31"/>
      <c r="C104" s="32">
        <f>C103</f>
        <v>1144</v>
      </c>
      <c r="D104" s="32"/>
      <c r="E104" s="33" t="str">
        <f>E103</f>
        <v>Renovation for Strengthen Performance of AGO</v>
      </c>
      <c r="F104" s="31"/>
      <c r="G104" s="31"/>
      <c r="H104" s="32" t="str">
        <f>H103</f>
        <v>S035-001-001-002-001</v>
      </c>
      <c r="I104" s="31" t="s">
        <v>131</v>
      </c>
      <c r="J104" s="34">
        <v>226002</v>
      </c>
      <c r="K104" s="35">
        <v>1500000</v>
      </c>
      <c r="L104" s="35">
        <v>0</v>
      </c>
      <c r="M104" s="35">
        <v>0</v>
      </c>
      <c r="N104" s="34"/>
      <c r="O104" s="34"/>
      <c r="P104" s="34"/>
      <c r="Q104" s="34"/>
      <c r="R104" s="30"/>
    </row>
    <row r="105" spans="1:18" ht="23.25" customHeight="1">
      <c r="A105" s="36" t="s">
        <v>161</v>
      </c>
      <c r="B105" s="36" t="s">
        <v>161</v>
      </c>
      <c r="C105" s="37">
        <v>1276</v>
      </c>
      <c r="D105" s="37" t="s">
        <v>162</v>
      </c>
      <c r="E105" s="38" t="s">
        <v>163</v>
      </c>
      <c r="F105" s="36" t="s">
        <v>164</v>
      </c>
      <c r="G105" s="36" t="s">
        <v>29</v>
      </c>
      <c r="H105" s="39" t="s">
        <v>165</v>
      </c>
      <c r="I105" s="36"/>
      <c r="J105" s="40" t="s">
        <v>31</v>
      </c>
      <c r="K105" s="41">
        <f>SUM(K106:K109)</f>
        <v>150000</v>
      </c>
      <c r="L105" s="41">
        <f t="shared" ref="L105:M105" si="84">SUM(L106:L109)</f>
        <v>0</v>
      </c>
      <c r="M105" s="41">
        <f t="shared" si="84"/>
        <v>0</v>
      </c>
      <c r="N105" s="42">
        <v>5588</v>
      </c>
      <c r="O105" s="34"/>
      <c r="P105" s="34"/>
      <c r="Q105" s="34" t="s">
        <v>32</v>
      </c>
      <c r="R105" s="30" t="s">
        <v>33</v>
      </c>
    </row>
    <row r="106" spans="1:18" ht="23.25" customHeight="1">
      <c r="A106" s="31" t="str">
        <f t="shared" ref="A106:A109" si="85">A105</f>
        <v>ލޯކަލް ގަވަރމަންޓް އޮތޯރިޓީ</v>
      </c>
      <c r="B106" s="31"/>
      <c r="C106" s="32">
        <f t="shared" ref="C106:C109" si="86">C105</f>
        <v>1276</v>
      </c>
      <c r="D106" s="32"/>
      <c r="E106" s="33" t="str">
        <f t="shared" ref="E106:E109" si="87">E105</f>
        <v>Implement E-council system in local councils to enhance the service delivery and accessibility</v>
      </c>
      <c r="F106" s="31"/>
      <c r="G106" s="31"/>
      <c r="H106" s="32" t="str">
        <f t="shared" ref="H106:H109" si="88">H105</f>
        <v>S016-003-001-001-001</v>
      </c>
      <c r="I106" s="31" t="s">
        <v>84</v>
      </c>
      <c r="J106" s="34">
        <v>221001</v>
      </c>
      <c r="K106" s="35">
        <v>55000</v>
      </c>
      <c r="L106" s="43">
        <v>0</v>
      </c>
      <c r="M106" s="43">
        <v>0</v>
      </c>
      <c r="N106" s="34"/>
      <c r="O106" s="34"/>
      <c r="P106" s="34"/>
      <c r="Q106" s="34"/>
      <c r="R106" s="30"/>
    </row>
    <row r="107" spans="1:18" ht="23.25" customHeight="1">
      <c r="A107" s="31" t="str">
        <f t="shared" si="85"/>
        <v>ލޯކަލް ގަވަރމަންޓް އޮތޯރިޓީ</v>
      </c>
      <c r="B107" s="31"/>
      <c r="C107" s="32">
        <f t="shared" si="86"/>
        <v>1276</v>
      </c>
      <c r="D107" s="32"/>
      <c r="E107" s="33" t="str">
        <f t="shared" si="87"/>
        <v>Implement E-council system in local councils to enhance the service delivery and accessibility</v>
      </c>
      <c r="F107" s="31"/>
      <c r="G107" s="31"/>
      <c r="H107" s="32" t="str">
        <f t="shared" si="88"/>
        <v>S016-003-001-001-001</v>
      </c>
      <c r="I107" s="31" t="s">
        <v>85</v>
      </c>
      <c r="J107" s="34">
        <v>221003</v>
      </c>
      <c r="K107" s="35">
        <v>40000</v>
      </c>
      <c r="L107" s="43">
        <v>0</v>
      </c>
      <c r="M107" s="43">
        <v>0</v>
      </c>
      <c r="N107" s="34"/>
      <c r="O107" s="34"/>
      <c r="P107" s="34"/>
      <c r="Q107" s="34"/>
      <c r="R107" s="30"/>
    </row>
    <row r="108" spans="1:18" ht="23.25" customHeight="1">
      <c r="A108" s="31" t="str">
        <f t="shared" si="85"/>
        <v>ލޯކަލް ގަވަރމަންޓް އޮތޯރިޓީ</v>
      </c>
      <c r="B108" s="31"/>
      <c r="C108" s="32">
        <f t="shared" si="86"/>
        <v>1276</v>
      </c>
      <c r="D108" s="32"/>
      <c r="E108" s="33" t="str">
        <f t="shared" si="87"/>
        <v>Implement E-council system in local councils to enhance the service delivery and accessibility</v>
      </c>
      <c r="F108" s="31"/>
      <c r="G108" s="31"/>
      <c r="H108" s="32" t="str">
        <f t="shared" si="88"/>
        <v>S016-003-001-001-001</v>
      </c>
      <c r="I108" s="31" t="s">
        <v>166</v>
      </c>
      <c r="J108" s="34">
        <v>222002</v>
      </c>
      <c r="K108" s="35">
        <v>10000</v>
      </c>
      <c r="L108" s="43">
        <v>0</v>
      </c>
      <c r="M108" s="43">
        <v>0</v>
      </c>
      <c r="N108" s="34"/>
      <c r="O108" s="34"/>
      <c r="P108" s="34"/>
      <c r="Q108" s="34"/>
      <c r="R108" s="30"/>
    </row>
    <row r="109" spans="1:18" ht="23.25" customHeight="1">
      <c r="A109" s="31" t="str">
        <f t="shared" si="85"/>
        <v>ލޯކަލް ގަވަރމަންޓް އޮތޯރިޓީ</v>
      </c>
      <c r="B109" s="31"/>
      <c r="C109" s="32">
        <f t="shared" si="86"/>
        <v>1276</v>
      </c>
      <c r="D109" s="32"/>
      <c r="E109" s="33" t="str">
        <f t="shared" si="87"/>
        <v>Implement E-council system in local councils to enhance the service delivery and accessibility</v>
      </c>
      <c r="F109" s="31"/>
      <c r="G109" s="31"/>
      <c r="H109" s="32" t="str">
        <f t="shared" si="88"/>
        <v>S016-003-001-001-001</v>
      </c>
      <c r="I109" s="31" t="s">
        <v>51</v>
      </c>
      <c r="J109" s="34">
        <v>423008</v>
      </c>
      <c r="K109" s="35">
        <v>45000</v>
      </c>
      <c r="L109" s="43">
        <v>0</v>
      </c>
      <c r="M109" s="43">
        <v>0</v>
      </c>
      <c r="N109" s="34"/>
      <c r="O109" s="34"/>
      <c r="P109" s="34"/>
      <c r="Q109" s="34"/>
      <c r="R109" s="30"/>
    </row>
    <row r="110" spans="1:18" ht="23.25" customHeight="1">
      <c r="A110" s="36" t="s">
        <v>161</v>
      </c>
      <c r="B110" s="36" t="s">
        <v>161</v>
      </c>
      <c r="C110" s="37">
        <v>1276</v>
      </c>
      <c r="D110" s="37" t="s">
        <v>162</v>
      </c>
      <c r="E110" s="38" t="s">
        <v>167</v>
      </c>
      <c r="F110" s="36" t="s">
        <v>168</v>
      </c>
      <c r="G110" s="36" t="s">
        <v>29</v>
      </c>
      <c r="H110" s="39" t="s">
        <v>169</v>
      </c>
      <c r="I110" s="36"/>
      <c r="J110" s="40" t="s">
        <v>31</v>
      </c>
      <c r="K110" s="41">
        <f>SUM(K111)</f>
        <v>300000</v>
      </c>
      <c r="L110" s="41">
        <f t="shared" ref="L110:M110" si="89">SUM(L111)</f>
        <v>0</v>
      </c>
      <c r="M110" s="41">
        <f t="shared" si="89"/>
        <v>0</v>
      </c>
      <c r="N110" s="42">
        <v>5240</v>
      </c>
      <c r="O110" s="34"/>
      <c r="P110" s="34"/>
      <c r="Q110" s="34" t="s">
        <v>32</v>
      </c>
      <c r="R110" s="30" t="s">
        <v>33</v>
      </c>
    </row>
    <row r="111" spans="1:18" ht="23.25" customHeight="1">
      <c r="A111" s="31" t="str">
        <f>A110</f>
        <v>ލޯކަލް ގަވަރމަންޓް އޮތޯރިޓީ</v>
      </c>
      <c r="B111" s="31"/>
      <c r="C111" s="32">
        <f>C110</f>
        <v>1276</v>
      </c>
      <c r="D111" s="32"/>
      <c r="E111" s="33" t="str">
        <f>E110</f>
        <v>Establish Online Training Setup</v>
      </c>
      <c r="F111" s="31"/>
      <c r="G111" s="31"/>
      <c r="H111" s="32" t="str">
        <f>H110</f>
        <v>S016-003-001-001-002</v>
      </c>
      <c r="I111" s="31" t="s">
        <v>56</v>
      </c>
      <c r="J111" s="34">
        <v>225005</v>
      </c>
      <c r="K111" s="35">
        <v>300000</v>
      </c>
      <c r="L111" s="35">
        <v>0</v>
      </c>
      <c r="M111" s="35">
        <v>0</v>
      </c>
      <c r="N111" s="34"/>
      <c r="O111" s="34"/>
      <c r="P111" s="34"/>
      <c r="Q111" s="34"/>
      <c r="R111" s="30"/>
    </row>
    <row r="112" spans="1:18" ht="23.25" customHeight="1">
      <c r="A112" s="36" t="s">
        <v>170</v>
      </c>
      <c r="B112" s="36" t="s">
        <v>171</v>
      </c>
      <c r="C112" s="37">
        <v>1263</v>
      </c>
      <c r="D112" s="37" t="s">
        <v>172</v>
      </c>
      <c r="E112" s="38" t="s">
        <v>173</v>
      </c>
      <c r="F112" s="36" t="s">
        <v>174</v>
      </c>
      <c r="G112" s="36" t="s">
        <v>29</v>
      </c>
      <c r="H112" s="39" t="s">
        <v>175</v>
      </c>
      <c r="I112" s="36"/>
      <c r="J112" s="40" t="s">
        <v>31</v>
      </c>
      <c r="K112" s="41">
        <f>SUM(K113)</f>
        <v>265000</v>
      </c>
      <c r="L112" s="41">
        <f t="shared" ref="L112:M112" si="90">SUM(L113)</f>
        <v>165000</v>
      </c>
      <c r="M112" s="41">
        <f t="shared" si="90"/>
        <v>165000</v>
      </c>
      <c r="N112" s="42">
        <v>5632</v>
      </c>
      <c r="O112" s="34"/>
      <c r="P112" s="34"/>
      <c r="Q112" s="34" t="s">
        <v>32</v>
      </c>
      <c r="R112" s="30" t="s">
        <v>33</v>
      </c>
    </row>
    <row r="113" spans="1:18" ht="23.25" customHeight="1">
      <c r="A113" s="31" t="str">
        <f>A112</f>
        <v>މޯލްޑިވްސް ޕޮލިޓެކްނިކް</v>
      </c>
      <c r="B113" s="31"/>
      <c r="C113" s="32">
        <f>C112</f>
        <v>1263</v>
      </c>
      <c r="D113" s="32"/>
      <c r="E113" s="33" t="str">
        <f>E112</f>
        <v>Develop and conduct training programs for students with special needs at Maldives Polytechnic</v>
      </c>
      <c r="F113" s="31"/>
      <c r="G113" s="31"/>
      <c r="H113" s="32" t="str">
        <f>H112</f>
        <v>S048-005-002-005-001</v>
      </c>
      <c r="I113" s="31" t="s">
        <v>4</v>
      </c>
      <c r="J113" s="34">
        <v>223016</v>
      </c>
      <c r="K113" s="35">
        <v>265000</v>
      </c>
      <c r="L113" s="35">
        <v>165000</v>
      </c>
      <c r="M113" s="35">
        <v>165000</v>
      </c>
      <c r="N113" s="34"/>
      <c r="O113" s="34"/>
      <c r="P113" s="34"/>
      <c r="Q113" s="34"/>
      <c r="R113" s="30"/>
    </row>
    <row r="114" spans="1:18" ht="23.25" customHeight="1">
      <c r="A114" s="36" t="s">
        <v>35</v>
      </c>
      <c r="B114" s="36" t="s">
        <v>35</v>
      </c>
      <c r="C114" s="37">
        <v>1008</v>
      </c>
      <c r="D114" s="37" t="s">
        <v>36</v>
      </c>
      <c r="E114" s="38" t="s">
        <v>176</v>
      </c>
      <c r="F114" s="36" t="s">
        <v>177</v>
      </c>
      <c r="G114" s="36" t="s">
        <v>29</v>
      </c>
      <c r="H114" s="39" t="s">
        <v>178</v>
      </c>
      <c r="I114" s="36"/>
      <c r="J114" s="40" t="s">
        <v>31</v>
      </c>
      <c r="K114" s="41">
        <f>SUM(K115:K119)</f>
        <v>960000</v>
      </c>
      <c r="L114" s="41">
        <f>SUM(L115:L119)</f>
        <v>840000</v>
      </c>
      <c r="M114" s="41">
        <f>SUM(M115:M119)</f>
        <v>840000</v>
      </c>
      <c r="N114" s="42">
        <v>5094</v>
      </c>
      <c r="O114" s="34"/>
      <c r="P114" s="34"/>
      <c r="Q114" s="34" t="s">
        <v>32</v>
      </c>
      <c r="R114" s="30" t="s">
        <v>33</v>
      </c>
    </row>
    <row r="115" spans="1:18" ht="23.25" customHeight="1">
      <c r="A115" s="31" t="str">
        <f t="shared" ref="A115:A119" si="91">A114</f>
        <v>މޯލްޑިވްސް ކަސްޓަމްސް ސަރވިސް</v>
      </c>
      <c r="B115" s="31"/>
      <c r="C115" s="32">
        <f t="shared" ref="C115:C119" si="92">C114</f>
        <v>1008</v>
      </c>
      <c r="D115" s="32"/>
      <c r="E115" s="33" t="str">
        <f t="shared" ref="E115:E119" si="93">E114</f>
        <v>Enhance Surveillance capabilities to monitor movement of vessels in and out of Maldives territorial waters and strengthen customs control at the border through enhancement of facilities and infrastructure at all ports</v>
      </c>
      <c r="F115" s="31"/>
      <c r="G115" s="31"/>
      <c r="H115" s="32" t="str">
        <f t="shared" ref="H115:H121" si="94">H114</f>
        <v>S040-004-002-001-001</v>
      </c>
      <c r="I115" s="31" t="s">
        <v>179</v>
      </c>
      <c r="J115" s="34">
        <v>224999</v>
      </c>
      <c r="K115" s="35">
        <v>180000</v>
      </c>
      <c r="L115" s="35">
        <v>180000</v>
      </c>
      <c r="M115" s="35">
        <v>180000</v>
      </c>
      <c r="N115" s="34"/>
      <c r="O115" s="34"/>
      <c r="P115" s="34"/>
      <c r="Q115" s="34"/>
      <c r="R115" s="30"/>
    </row>
    <row r="116" spans="1:18" ht="23.25" customHeight="1">
      <c r="A116" s="31" t="str">
        <f t="shared" si="91"/>
        <v>މޯލްޑިވްސް ކަސްޓަމްސް ސަރވިސް</v>
      </c>
      <c r="B116" s="31"/>
      <c r="C116" s="32">
        <f t="shared" si="92"/>
        <v>1008</v>
      </c>
      <c r="D116" s="32"/>
      <c r="E116" s="33" t="str">
        <f t="shared" si="93"/>
        <v>Enhance Surveillance capabilities to monitor movement of vessels in and out of Maldives territorial waters and strengthen customs control at the border through enhancement of facilities and infrastructure at all ports</v>
      </c>
      <c r="F116" s="31"/>
      <c r="G116" s="31"/>
      <c r="H116" s="32" t="str">
        <f t="shared" si="94"/>
        <v>S040-004-002-001-001</v>
      </c>
      <c r="I116" s="31" t="s">
        <v>104</v>
      </c>
      <c r="J116" s="34">
        <v>225002</v>
      </c>
      <c r="K116" s="35">
        <v>90000</v>
      </c>
      <c r="L116" s="35">
        <v>0</v>
      </c>
      <c r="M116" s="35">
        <v>0</v>
      </c>
      <c r="N116" s="34"/>
      <c r="O116" s="34"/>
      <c r="P116" s="34"/>
      <c r="Q116" s="34"/>
      <c r="R116" s="30"/>
    </row>
    <row r="117" spans="1:18" ht="23.25" customHeight="1">
      <c r="A117" s="31" t="str">
        <f t="shared" si="91"/>
        <v>މޯލްޑިވްސް ކަސްޓަމްސް ސަރވިސް</v>
      </c>
      <c r="B117" s="31"/>
      <c r="C117" s="32">
        <f t="shared" si="92"/>
        <v>1008</v>
      </c>
      <c r="D117" s="32"/>
      <c r="E117" s="33" t="str">
        <f t="shared" si="93"/>
        <v>Enhance Surveillance capabilities to monitor movement of vessels in and out of Maldives territorial waters and strengthen customs control at the border through enhancement of facilities and infrastructure at all ports</v>
      </c>
      <c r="F117" s="31"/>
      <c r="G117" s="31"/>
      <c r="H117" s="32" t="str">
        <f t="shared" si="94"/>
        <v>S040-004-002-001-001</v>
      </c>
      <c r="I117" s="31" t="s">
        <v>40</v>
      </c>
      <c r="J117" s="34">
        <v>225006</v>
      </c>
      <c r="K117" s="35">
        <v>90000</v>
      </c>
      <c r="L117" s="35">
        <v>0</v>
      </c>
      <c r="M117" s="35">
        <v>0</v>
      </c>
      <c r="N117" s="34"/>
      <c r="O117" s="34"/>
      <c r="P117" s="34"/>
      <c r="Q117" s="34"/>
      <c r="R117" s="30"/>
    </row>
    <row r="118" spans="1:18" ht="23.25" customHeight="1">
      <c r="A118" s="31" t="str">
        <f t="shared" si="91"/>
        <v>މޯލްޑިވްސް ކަސްޓަމްސް ސަރވިސް</v>
      </c>
      <c r="B118" s="31"/>
      <c r="C118" s="32">
        <f t="shared" si="92"/>
        <v>1008</v>
      </c>
      <c r="D118" s="32"/>
      <c r="E118" s="33" t="str">
        <f t="shared" si="93"/>
        <v>Enhance Surveillance capabilities to monitor movement of vessels in and out of Maldives territorial waters and strengthen customs control at the border through enhancement of facilities and infrastructure at all ports</v>
      </c>
      <c r="F118" s="31"/>
      <c r="G118" s="31"/>
      <c r="H118" s="32" t="str">
        <f t="shared" si="94"/>
        <v>S040-004-002-001-001</v>
      </c>
      <c r="I118" s="31" t="s">
        <v>76</v>
      </c>
      <c r="J118" s="34">
        <v>423002</v>
      </c>
      <c r="K118" s="35">
        <v>120000</v>
      </c>
      <c r="L118" s="35">
        <v>0</v>
      </c>
      <c r="M118" s="35">
        <v>0</v>
      </c>
      <c r="N118" s="34"/>
      <c r="O118" s="34"/>
      <c r="P118" s="34"/>
      <c r="Q118" s="34"/>
      <c r="R118" s="30"/>
    </row>
    <row r="119" spans="1:18" ht="23.25" customHeight="1">
      <c r="A119" s="31" t="str">
        <f t="shared" si="91"/>
        <v>މޯލްޑިވްސް ކަސްޓަމްސް ސަރވިސް</v>
      </c>
      <c r="B119" s="31"/>
      <c r="C119" s="32">
        <f t="shared" si="92"/>
        <v>1008</v>
      </c>
      <c r="D119" s="32"/>
      <c r="E119" s="33" t="str">
        <f t="shared" si="93"/>
        <v>Enhance Surveillance capabilities to monitor movement of vessels in and out of Maldives territorial waters and strengthen customs control at the border through enhancement of facilities and infrastructure at all ports</v>
      </c>
      <c r="F119" s="31"/>
      <c r="G119" s="31"/>
      <c r="H119" s="32" t="str">
        <f t="shared" si="94"/>
        <v>S040-004-002-001-001</v>
      </c>
      <c r="I119" s="31" t="s">
        <v>41</v>
      </c>
      <c r="J119" s="34">
        <v>423007</v>
      </c>
      <c r="K119" s="35">
        <v>480000</v>
      </c>
      <c r="L119" s="35">
        <v>660000</v>
      </c>
      <c r="M119" s="35">
        <v>660000</v>
      </c>
      <c r="N119" s="34"/>
      <c r="O119" s="34"/>
      <c r="P119" s="34"/>
      <c r="Q119" s="34"/>
      <c r="R119" s="30"/>
    </row>
    <row r="120" spans="1:18" ht="23.25" customHeight="1">
      <c r="A120" s="36" t="s">
        <v>180</v>
      </c>
      <c r="B120" s="36" t="s">
        <v>180</v>
      </c>
      <c r="C120" s="37">
        <v>1224</v>
      </c>
      <c r="D120" s="37" t="s">
        <v>181</v>
      </c>
      <c r="E120" s="38" t="s">
        <v>182</v>
      </c>
      <c r="F120" s="36" t="s">
        <v>183</v>
      </c>
      <c r="G120" s="36" t="s">
        <v>29</v>
      </c>
      <c r="H120" s="39" t="s">
        <v>184</v>
      </c>
      <c r="I120" s="36"/>
      <c r="J120" s="40" t="s">
        <v>31</v>
      </c>
      <c r="K120" s="41">
        <f>SUM(K121)</f>
        <v>600000</v>
      </c>
      <c r="L120" s="41">
        <f t="shared" ref="L120:M120" si="95">SUM(L121)</f>
        <v>1100000</v>
      </c>
      <c r="M120" s="41">
        <f t="shared" si="95"/>
        <v>1200000</v>
      </c>
      <c r="N120" s="42">
        <v>4888</v>
      </c>
      <c r="O120" s="34"/>
      <c r="P120" s="34"/>
      <c r="Q120" s="34" t="s">
        <v>32</v>
      </c>
      <c r="R120" s="30" t="s">
        <v>33</v>
      </c>
    </row>
    <row r="121" spans="1:18" ht="23.25" customHeight="1">
      <c r="A121" s="31" t="str">
        <f>A120</f>
        <v>މިނިސްޓްރީ އޮފް ނެޝަނަލް ޕްލޭނިންގ، ހައުސިންގ އެންޑް އިންފްރާސްޓްރަކްޗަރ</v>
      </c>
      <c r="B121" s="31"/>
      <c r="C121" s="32">
        <f>C120</f>
        <v>1224</v>
      </c>
      <c r="D121" s="32"/>
      <c r="E121" s="33" t="str">
        <f>E120</f>
        <v>Strengthening security at Dharubaaruge and Velaanage</v>
      </c>
      <c r="F121" s="31"/>
      <c r="G121" s="31"/>
      <c r="H121" s="32" t="str">
        <f t="shared" si="94"/>
        <v>S031-004-001-001-001</v>
      </c>
      <c r="I121" s="31" t="s">
        <v>76</v>
      </c>
      <c r="J121" s="34">
        <v>423002</v>
      </c>
      <c r="K121" s="35">
        <f>500000+100000</f>
        <v>600000</v>
      </c>
      <c r="L121" s="35">
        <v>1100000</v>
      </c>
      <c r="M121" s="35">
        <v>1200000</v>
      </c>
      <c r="N121" s="34"/>
      <c r="O121" s="34"/>
      <c r="P121" s="34"/>
      <c r="Q121" s="34"/>
      <c r="R121" s="30"/>
    </row>
    <row r="122" spans="1:18" ht="23.25" customHeight="1">
      <c r="A122" s="36" t="s">
        <v>180</v>
      </c>
      <c r="B122" s="36" t="s">
        <v>180</v>
      </c>
      <c r="C122" s="37">
        <v>1224</v>
      </c>
      <c r="D122" s="37" t="s">
        <v>181</v>
      </c>
      <c r="E122" s="38" t="s">
        <v>185</v>
      </c>
      <c r="F122" s="36" t="s">
        <v>186</v>
      </c>
      <c r="G122" s="36" t="s">
        <v>29</v>
      </c>
      <c r="H122" s="39" t="s">
        <v>187</v>
      </c>
      <c r="I122" s="36"/>
      <c r="J122" s="40" t="s">
        <v>31</v>
      </c>
      <c r="K122" s="50">
        <f>SUM(K123:K125)</f>
        <v>1500000</v>
      </c>
      <c r="L122" s="50">
        <f t="shared" ref="L122:M122" si="96">SUM(L123:L125)</f>
        <v>2142000</v>
      </c>
      <c r="M122" s="50">
        <f t="shared" si="96"/>
        <v>1842000</v>
      </c>
      <c r="N122" s="42">
        <v>5239</v>
      </c>
      <c r="O122" s="34"/>
      <c r="P122" s="34"/>
      <c r="Q122" s="34" t="s">
        <v>32</v>
      </c>
      <c r="R122" s="30" t="s">
        <v>33</v>
      </c>
    </row>
    <row r="123" spans="1:18" ht="23.25" customHeight="1">
      <c r="A123" s="31" t="str">
        <f t="shared" ref="A123:A125" si="97">A122</f>
        <v>މިނިސްޓްރީ އޮފް ނެޝަނަލް ޕްލޭނިންގ، ހައުސިންގ އެންޑް އިންފްރާސްޓްރަކްޗަރ</v>
      </c>
      <c r="B123" s="31"/>
      <c r="C123" s="32">
        <f t="shared" ref="C123:C125" si="98">C122</f>
        <v>1224</v>
      </c>
      <c r="D123" s="32"/>
      <c r="E123" s="33" t="str">
        <f t="shared" ref="E123:E125" si="99">E122</f>
        <v>Development of 35 compliance documents for Building Code</v>
      </c>
      <c r="F123" s="31"/>
      <c r="G123" s="31"/>
      <c r="H123" s="32" t="str">
        <f t="shared" ref="H123:H125" si="100">H122</f>
        <v>S031-007-001-001-001</v>
      </c>
      <c r="I123" s="31" t="s">
        <v>4</v>
      </c>
      <c r="J123" s="34">
        <v>223016</v>
      </c>
      <c r="K123" s="35">
        <v>1000000</v>
      </c>
      <c r="L123" s="35">
        <v>1542000</v>
      </c>
      <c r="M123" s="35">
        <v>619434</v>
      </c>
      <c r="N123" s="34"/>
      <c r="O123" s="34"/>
      <c r="P123" s="34"/>
      <c r="Q123" s="34"/>
      <c r="R123" s="51"/>
    </row>
    <row r="124" spans="1:18" ht="23.25" customHeight="1">
      <c r="A124" s="31" t="str">
        <f t="shared" si="97"/>
        <v>މިނިސްޓްރީ އޮފް ނެޝަނަލް ޕްލޭނިންގ، ހައުސިންގ އެންޑް އިންފްރާސްޓްރަކްޗަރ</v>
      </c>
      <c r="B124" s="31"/>
      <c r="C124" s="32">
        <f t="shared" si="98"/>
        <v>1224</v>
      </c>
      <c r="D124" s="32"/>
      <c r="E124" s="33" t="str">
        <f t="shared" si="99"/>
        <v>Development of 35 compliance documents for Building Code</v>
      </c>
      <c r="F124" s="31"/>
      <c r="G124" s="31"/>
      <c r="H124" s="32" t="str">
        <f t="shared" si="100"/>
        <v>S031-007-001-001-001</v>
      </c>
      <c r="I124" s="31" t="s">
        <v>56</v>
      </c>
      <c r="J124" s="34">
        <v>225005</v>
      </c>
      <c r="K124" s="35">
        <v>0</v>
      </c>
      <c r="L124" s="35">
        <v>100000</v>
      </c>
      <c r="M124" s="35">
        <v>407522</v>
      </c>
      <c r="N124" s="34"/>
      <c r="O124" s="34"/>
      <c r="P124" s="34"/>
      <c r="Q124" s="34"/>
      <c r="R124" s="30"/>
    </row>
    <row r="125" spans="1:18" ht="23.25" customHeight="1">
      <c r="A125" s="31" t="str">
        <f t="shared" si="97"/>
        <v>މިނިސްޓްރީ އޮފް ނެޝަނަލް ޕްލޭނިންގ، ހައުސިންގ އެންޑް އިންފްރާސްޓްރަކްޗަރ</v>
      </c>
      <c r="B125" s="31"/>
      <c r="C125" s="32">
        <f t="shared" si="98"/>
        <v>1224</v>
      </c>
      <c r="D125" s="32"/>
      <c r="E125" s="33" t="str">
        <f t="shared" si="99"/>
        <v>Development of 35 compliance documents for Building Code</v>
      </c>
      <c r="F125" s="31"/>
      <c r="G125" s="31"/>
      <c r="H125" s="32" t="str">
        <f t="shared" si="100"/>
        <v>S031-007-001-001-001</v>
      </c>
      <c r="I125" s="31" t="s">
        <v>188</v>
      </c>
      <c r="J125" s="34">
        <v>423005</v>
      </c>
      <c r="K125" s="35">
        <v>500000</v>
      </c>
      <c r="L125" s="35">
        <v>500000</v>
      </c>
      <c r="M125" s="35">
        <v>815044</v>
      </c>
      <c r="N125" s="34"/>
      <c r="O125" s="34"/>
      <c r="P125" s="34"/>
      <c r="Q125" s="34"/>
      <c r="R125" s="51"/>
    </row>
    <row r="126" spans="1:18" ht="23.25" customHeight="1">
      <c r="A126" s="36" t="s">
        <v>189</v>
      </c>
      <c r="B126" s="36" t="s">
        <v>189</v>
      </c>
      <c r="C126" s="37">
        <v>1009</v>
      </c>
      <c r="D126" s="37" t="s">
        <v>190</v>
      </c>
      <c r="E126" s="38" t="s">
        <v>191</v>
      </c>
      <c r="F126" s="36" t="s">
        <v>192</v>
      </c>
      <c r="G126" s="36" t="s">
        <v>29</v>
      </c>
      <c r="H126" s="39" t="s">
        <v>193</v>
      </c>
      <c r="I126" s="36"/>
      <c r="J126" s="40" t="s">
        <v>31</v>
      </c>
      <c r="K126" s="41">
        <f>SUM(K127)</f>
        <v>1500000</v>
      </c>
      <c r="L126" s="41">
        <f t="shared" ref="L126:M126" si="101">SUM(L127)</f>
        <v>1387800</v>
      </c>
      <c r="M126" s="41">
        <f t="shared" si="101"/>
        <v>1387800</v>
      </c>
      <c r="N126" s="42">
        <v>5570</v>
      </c>
      <c r="O126" s="34"/>
      <c r="P126" s="34"/>
      <c r="Q126" s="34" t="s">
        <v>32</v>
      </c>
      <c r="R126" s="30" t="s">
        <v>33</v>
      </c>
    </row>
    <row r="127" spans="1:18" ht="23.25" customHeight="1">
      <c r="A127" s="31" t="str">
        <f>A126</f>
        <v>މޯލްޑިވްސް އިންލަންޑް ރެވެނިއު އޮތޯރިޓީ</v>
      </c>
      <c r="B127" s="31"/>
      <c r="C127" s="32">
        <f>C126</f>
        <v>1009</v>
      </c>
      <c r="D127" s="32"/>
      <c r="E127" s="33" t="str">
        <f>E126</f>
        <v>Automatic Exchange of Information Software</v>
      </c>
      <c r="F127" s="31"/>
      <c r="G127" s="31"/>
      <c r="H127" s="32" t="str">
        <f>H126</f>
        <v>S011-002-001-001-001</v>
      </c>
      <c r="I127" s="31" t="s">
        <v>194</v>
      </c>
      <c r="J127" s="34">
        <v>228007</v>
      </c>
      <c r="K127" s="35">
        <v>1500000</v>
      </c>
      <c r="L127" s="35">
        <v>1387800</v>
      </c>
      <c r="M127" s="35">
        <v>1387800</v>
      </c>
      <c r="N127" s="34"/>
      <c r="O127" s="34"/>
      <c r="P127" s="34"/>
      <c r="Q127" s="34"/>
      <c r="R127" s="30"/>
    </row>
    <row r="128" spans="1:18" ht="23.25" customHeight="1">
      <c r="A128" s="36" t="s">
        <v>195</v>
      </c>
      <c r="B128" s="36" t="s">
        <v>195</v>
      </c>
      <c r="C128" s="37">
        <v>1001</v>
      </c>
      <c r="D128" s="37" t="s">
        <v>196</v>
      </c>
      <c r="E128" s="38" t="s">
        <v>197</v>
      </c>
      <c r="F128" s="36" t="s">
        <v>198</v>
      </c>
      <c r="G128" s="36" t="s">
        <v>29</v>
      </c>
      <c r="H128" s="39" t="s">
        <v>199</v>
      </c>
      <c r="I128" s="36"/>
      <c r="J128" s="40" t="s">
        <v>31</v>
      </c>
      <c r="K128" s="41">
        <f>SUM(K129)</f>
        <v>2000000</v>
      </c>
      <c r="L128" s="41">
        <f t="shared" ref="L128:M128" si="102">SUM(L129)</f>
        <v>0</v>
      </c>
      <c r="M128" s="41">
        <f t="shared" si="102"/>
        <v>0</v>
      </c>
      <c r="N128" s="42">
        <v>4858</v>
      </c>
      <c r="O128" s="34"/>
      <c r="P128" s="34"/>
      <c r="Q128" s="34" t="s">
        <v>32</v>
      </c>
      <c r="R128" s="30" t="s">
        <v>33</v>
      </c>
    </row>
    <row r="129" spans="1:18" ht="23.25" customHeight="1">
      <c r="A129" s="31" t="str">
        <f>A128</f>
        <v>ރައީސުލްޖުމްހޫރިއްޔާގެ އޮފީސް</v>
      </c>
      <c r="B129" s="31"/>
      <c r="C129" s="32">
        <f>C128</f>
        <v>1001</v>
      </c>
      <c r="D129" s="32"/>
      <c r="E129" s="33" t="str">
        <f>E128</f>
        <v>Councillors Conferences</v>
      </c>
      <c r="F129" s="31"/>
      <c r="G129" s="31"/>
      <c r="H129" s="32" t="str">
        <f>H128</f>
        <v>S001-001-002-003-001</v>
      </c>
      <c r="I129" s="31" t="s">
        <v>103</v>
      </c>
      <c r="J129" s="34">
        <v>223012</v>
      </c>
      <c r="K129" s="35">
        <v>2000000</v>
      </c>
      <c r="L129" s="35">
        <v>0</v>
      </c>
      <c r="M129" s="35">
        <v>0</v>
      </c>
      <c r="N129" s="34"/>
      <c r="O129" s="34"/>
      <c r="P129" s="34"/>
      <c r="Q129" s="34"/>
      <c r="R129" s="30"/>
    </row>
    <row r="130" spans="1:18" ht="23.25" customHeight="1">
      <c r="A130" s="36" t="s">
        <v>200</v>
      </c>
      <c r="B130" s="36" t="s">
        <v>201</v>
      </c>
      <c r="C130" s="37">
        <v>1211</v>
      </c>
      <c r="D130" s="37" t="s">
        <v>202</v>
      </c>
      <c r="E130" s="38" t="s">
        <v>203</v>
      </c>
      <c r="F130" s="36" t="s">
        <v>204</v>
      </c>
      <c r="G130" s="36" t="s">
        <v>29</v>
      </c>
      <c r="H130" s="39" t="s">
        <v>205</v>
      </c>
      <c r="I130" s="36"/>
      <c r="J130" s="40" t="s">
        <v>31</v>
      </c>
      <c r="K130" s="41">
        <f>SUM(K131)</f>
        <v>240000</v>
      </c>
      <c r="L130" s="41">
        <f t="shared" ref="L130:M130" si="103">SUM(L131)</f>
        <v>240000</v>
      </c>
      <c r="M130" s="41">
        <f t="shared" si="103"/>
        <v>240000</v>
      </c>
      <c r="N130" s="42">
        <v>5428</v>
      </c>
      <c r="O130" s="34"/>
      <c r="P130" s="34"/>
      <c r="Q130" s="34" t="s">
        <v>32</v>
      </c>
      <c r="R130" s="30" t="s">
        <v>33</v>
      </c>
    </row>
    <row r="131" spans="1:18" ht="23.25" customHeight="1">
      <c r="A131" s="31" t="str">
        <f>A130</f>
        <v>ނެޝަނަލް ސެންޓަރ ފޮރ ދި އާޓްސް</v>
      </c>
      <c r="B131" s="31"/>
      <c r="C131" s="32">
        <f>C130</f>
        <v>1211</v>
      </c>
      <c r="D131" s="32"/>
      <c r="E131" s="33" t="str">
        <f>E130</f>
        <v>Establish Security System in National Art Gallery and Olympus</v>
      </c>
      <c r="F131" s="31"/>
      <c r="G131" s="31"/>
      <c r="H131" s="32" t="str">
        <f>H130</f>
        <v>S052-004-001-001-001</v>
      </c>
      <c r="I131" s="31" t="s">
        <v>206</v>
      </c>
      <c r="J131" s="34">
        <v>223007</v>
      </c>
      <c r="K131" s="35">
        <v>240000</v>
      </c>
      <c r="L131" s="35">
        <v>240000</v>
      </c>
      <c r="M131" s="35">
        <v>240000</v>
      </c>
      <c r="N131" s="34"/>
      <c r="O131" s="34"/>
      <c r="P131" s="34"/>
      <c r="Q131" s="34"/>
      <c r="R131" s="30"/>
    </row>
    <row r="132" spans="1:18" ht="23.25" customHeight="1">
      <c r="A132" s="36" t="s">
        <v>207</v>
      </c>
      <c r="B132" s="36" t="s">
        <v>208</v>
      </c>
      <c r="C132" s="37">
        <v>1057</v>
      </c>
      <c r="D132" s="37" t="s">
        <v>209</v>
      </c>
      <c r="E132" s="38" t="s">
        <v>210</v>
      </c>
      <c r="F132" s="36" t="s">
        <v>211</v>
      </c>
      <c r="G132" s="36" t="s">
        <v>29</v>
      </c>
      <c r="H132" s="39" t="s">
        <v>212</v>
      </c>
      <c r="I132" s="36"/>
      <c r="J132" s="40" t="s">
        <v>31</v>
      </c>
      <c r="K132" s="41">
        <f>SUM(K133:K134)</f>
        <v>460000</v>
      </c>
      <c r="L132" s="41">
        <f t="shared" ref="L132:M132" si="104">SUM(L133:L134)</f>
        <v>1389966</v>
      </c>
      <c r="M132" s="41">
        <f t="shared" si="104"/>
        <v>1389966</v>
      </c>
      <c r="N132" s="42">
        <v>5483</v>
      </c>
      <c r="O132" s="34"/>
      <c r="P132" s="34"/>
      <c r="Q132" s="34" t="s">
        <v>32</v>
      </c>
      <c r="R132" s="30" t="s">
        <v>33</v>
      </c>
    </row>
    <row r="133" spans="1:18" ht="23.25" customHeight="1">
      <c r="A133" s="31" t="str">
        <f t="shared" ref="A133:A134" si="105">A132</f>
        <v>ޖުވެނައިލް ޖަސްޓިސް ޔުނިޓް</v>
      </c>
      <c r="B133" s="31"/>
      <c r="C133" s="32">
        <f t="shared" ref="C133:C134" si="106">C132</f>
        <v>1057</v>
      </c>
      <c r="D133" s="32"/>
      <c r="E133" s="33" t="str">
        <f t="shared" ref="E133:E134" si="107">E132</f>
        <v>Developing a comprehensive Juvenile Justice System by providing specialized and adequate trainings for the actors involved in the Juvenile Justice System</v>
      </c>
      <c r="F133" s="31"/>
      <c r="G133" s="31"/>
      <c r="H133" s="32" t="str">
        <f t="shared" ref="H133:H134" si="108">H132</f>
        <v>S022-007-003-001-001</v>
      </c>
      <c r="I133" s="31" t="s">
        <v>213</v>
      </c>
      <c r="J133" s="34">
        <v>225004</v>
      </c>
      <c r="K133" s="35">
        <v>180000</v>
      </c>
      <c r="L133" s="35">
        <v>270000</v>
      </c>
      <c r="M133" s="35">
        <v>270000</v>
      </c>
      <c r="N133" s="34"/>
      <c r="O133" s="34"/>
      <c r="P133" s="34"/>
      <c r="Q133" s="34"/>
      <c r="R133" s="30"/>
    </row>
    <row r="134" spans="1:18" ht="23.25" customHeight="1">
      <c r="A134" s="31" t="str">
        <f t="shared" si="105"/>
        <v>ޖުވެނައިލް ޖަސްޓިސް ޔުނިޓް</v>
      </c>
      <c r="B134" s="31"/>
      <c r="C134" s="32">
        <f t="shared" si="106"/>
        <v>1057</v>
      </c>
      <c r="D134" s="32"/>
      <c r="E134" s="33" t="str">
        <f t="shared" si="107"/>
        <v>Developing a comprehensive Juvenile Justice System by providing specialized and adequate trainings for the actors involved in the Juvenile Justice System</v>
      </c>
      <c r="F134" s="31"/>
      <c r="G134" s="31"/>
      <c r="H134" s="32" t="str">
        <f t="shared" si="108"/>
        <v>S022-007-003-001-001</v>
      </c>
      <c r="I134" s="31" t="s">
        <v>56</v>
      </c>
      <c r="J134" s="34">
        <v>225005</v>
      </c>
      <c r="K134" s="35">
        <v>280000</v>
      </c>
      <c r="L134" s="35">
        <v>1119966</v>
      </c>
      <c r="M134" s="35">
        <v>1119966</v>
      </c>
      <c r="N134" s="34"/>
      <c r="O134" s="34"/>
      <c r="P134" s="34"/>
      <c r="Q134" s="34"/>
      <c r="R134" s="30"/>
    </row>
    <row r="135" spans="1:18" ht="23.25" customHeight="1">
      <c r="A135" s="36" t="s">
        <v>207</v>
      </c>
      <c r="B135" s="36" t="s">
        <v>208</v>
      </c>
      <c r="C135" s="37">
        <v>1057</v>
      </c>
      <c r="D135" s="37" t="s">
        <v>209</v>
      </c>
      <c r="E135" s="38" t="s">
        <v>214</v>
      </c>
      <c r="F135" s="36" t="s">
        <v>215</v>
      </c>
      <c r="G135" s="36" t="s">
        <v>29</v>
      </c>
      <c r="H135" s="39" t="s">
        <v>212</v>
      </c>
      <c r="I135" s="36"/>
      <c r="J135" s="40" t="s">
        <v>31</v>
      </c>
      <c r="K135" s="41">
        <f>SUM(K136)</f>
        <v>150000</v>
      </c>
      <c r="L135" s="41">
        <f t="shared" ref="L135:M135" si="109">SUM(L136)</f>
        <v>300000</v>
      </c>
      <c r="M135" s="41">
        <f t="shared" si="109"/>
        <v>300000</v>
      </c>
      <c r="N135" s="42">
        <v>5429</v>
      </c>
      <c r="O135" s="34"/>
      <c r="P135" s="34"/>
      <c r="Q135" s="34" t="s">
        <v>32</v>
      </c>
      <c r="R135" s="30" t="s">
        <v>33</v>
      </c>
    </row>
    <row r="136" spans="1:18" ht="23.25" customHeight="1">
      <c r="A136" s="31" t="str">
        <f>A135</f>
        <v>ޖުވެނައިލް ޖަސްޓިސް ޔުނިޓް</v>
      </c>
      <c r="B136" s="31"/>
      <c r="C136" s="32">
        <f>C135</f>
        <v>1057</v>
      </c>
      <c r="D136" s="32"/>
      <c r="E136" s="33" t="str">
        <f>E135</f>
        <v>Program on creating awareness to reintegrate juvenile offenders and children in conflict with laws back into the society</v>
      </c>
      <c r="F136" s="31"/>
      <c r="G136" s="31"/>
      <c r="H136" s="32" t="str">
        <f>H135</f>
        <v>S022-007-003-001-001</v>
      </c>
      <c r="I136" s="31" t="s">
        <v>81</v>
      </c>
      <c r="J136" s="34">
        <v>223014</v>
      </c>
      <c r="K136" s="35">
        <v>150000</v>
      </c>
      <c r="L136" s="35">
        <v>300000</v>
      </c>
      <c r="M136" s="35">
        <v>300000</v>
      </c>
      <c r="N136" s="34"/>
      <c r="O136" s="34"/>
      <c r="P136" s="34"/>
      <c r="Q136" s="34"/>
      <c r="R136" s="30"/>
    </row>
    <row r="137" spans="1:18" ht="23.25" customHeight="1">
      <c r="A137" s="36" t="s">
        <v>208</v>
      </c>
      <c r="B137" s="36" t="s">
        <v>208</v>
      </c>
      <c r="C137" s="37">
        <v>1016</v>
      </c>
      <c r="D137" s="37" t="s">
        <v>209</v>
      </c>
      <c r="E137" s="38" t="s">
        <v>216</v>
      </c>
      <c r="F137" s="36" t="s">
        <v>217</v>
      </c>
      <c r="G137" s="36" t="s">
        <v>29</v>
      </c>
      <c r="H137" s="39" t="s">
        <v>218</v>
      </c>
      <c r="I137" s="36"/>
      <c r="J137" s="40" t="s">
        <v>31</v>
      </c>
      <c r="K137" s="41">
        <f>SUM(K138)</f>
        <v>2250000</v>
      </c>
      <c r="L137" s="41">
        <f t="shared" ref="L137:M137" si="110">SUM(L138)</f>
        <v>4570034</v>
      </c>
      <c r="M137" s="41">
        <f t="shared" si="110"/>
        <v>5000000</v>
      </c>
      <c r="N137" s="42">
        <v>5460</v>
      </c>
      <c r="O137" s="34"/>
      <c r="P137" s="34"/>
      <c r="Q137" s="34" t="s">
        <v>32</v>
      </c>
      <c r="R137" s="30" t="s">
        <v>33</v>
      </c>
    </row>
    <row r="138" spans="1:18" ht="23.25" customHeight="1">
      <c r="A138" s="31" t="str">
        <f>A137</f>
        <v>މިނިސްޓްރީ އޮފް ހޯމް އެފެއާޒް</v>
      </c>
      <c r="B138" s="31"/>
      <c r="C138" s="32">
        <f>C137</f>
        <v>1016</v>
      </c>
      <c r="D138" s="32"/>
      <c r="E138" s="33" t="str">
        <f>E137</f>
        <v>Ankle Bracelet Monitoring System</v>
      </c>
      <c r="F138" s="31"/>
      <c r="G138" s="31"/>
      <c r="H138" s="32" t="str">
        <f>H137</f>
        <v>S022-002-001-001-001</v>
      </c>
      <c r="I138" s="31" t="s">
        <v>166</v>
      </c>
      <c r="J138" s="34">
        <v>222002</v>
      </c>
      <c r="K138" s="35">
        <v>2250000</v>
      </c>
      <c r="L138" s="35">
        <v>4570034</v>
      </c>
      <c r="M138" s="35">
        <v>5000000</v>
      </c>
      <c r="N138" s="34"/>
      <c r="O138" s="34"/>
      <c r="P138" s="34"/>
      <c r="Q138" s="34"/>
      <c r="R138" s="30"/>
    </row>
    <row r="139" spans="1:18" ht="23.25" customHeight="1">
      <c r="A139" s="36" t="s">
        <v>219</v>
      </c>
      <c r="B139" s="36" t="s">
        <v>220</v>
      </c>
      <c r="C139" s="37">
        <v>1233</v>
      </c>
      <c r="D139" s="37" t="s">
        <v>221</v>
      </c>
      <c r="E139" s="38" t="s">
        <v>222</v>
      </c>
      <c r="F139" s="36" t="s">
        <v>223</v>
      </c>
      <c r="G139" s="36" t="s">
        <v>29</v>
      </c>
      <c r="H139" s="39" t="s">
        <v>224</v>
      </c>
      <c r="I139" s="36"/>
      <c r="J139" s="40" t="s">
        <v>31</v>
      </c>
      <c r="K139" s="41">
        <f>SUM(K140:K141)</f>
        <v>390000</v>
      </c>
      <c r="L139" s="41">
        <f t="shared" ref="L139:M139" si="111">SUM(L140:L141)</f>
        <v>440000</v>
      </c>
      <c r="M139" s="41">
        <f t="shared" si="111"/>
        <v>490000</v>
      </c>
      <c r="N139" s="42">
        <v>5341</v>
      </c>
      <c r="O139" s="34"/>
      <c r="P139" s="34"/>
      <c r="Q139" s="34" t="s">
        <v>32</v>
      </c>
      <c r="R139" s="30" t="s">
        <v>33</v>
      </c>
    </row>
    <row r="140" spans="1:18" ht="23.25" customHeight="1">
      <c r="A140" s="31" t="str">
        <f t="shared" ref="A140:A141" si="112">A139</f>
        <v>މިނިސްޓްރީ އޮފް ފިޝަރީޒް، މެރިން ރިސޯސަސް އެންޑް އެގްރިކަލްޗަރ</v>
      </c>
      <c r="B140" s="31"/>
      <c r="C140" s="32">
        <f t="shared" ref="C140:C141" si="113">C139</f>
        <v>1233</v>
      </c>
      <c r="D140" s="32"/>
      <c r="E140" s="33" t="str">
        <f t="shared" ref="E140:E141" si="114">E139</f>
        <v>Enhancing delivery of Agricultural &amp; Laboratory Services</v>
      </c>
      <c r="F140" s="31"/>
      <c r="G140" s="31"/>
      <c r="H140" s="32" t="str">
        <f t="shared" ref="H140:H141" si="115">H139</f>
        <v>S032-002-002-002-001</v>
      </c>
      <c r="I140" s="31" t="s">
        <v>7</v>
      </c>
      <c r="J140" s="34">
        <v>211001</v>
      </c>
      <c r="K140" s="35">
        <v>240000</v>
      </c>
      <c r="L140" s="35">
        <v>240000</v>
      </c>
      <c r="M140" s="35">
        <v>240000</v>
      </c>
      <c r="N140" s="34"/>
      <c r="O140" s="34"/>
      <c r="P140" s="34"/>
      <c r="Q140" s="34"/>
      <c r="R140" s="30"/>
    </row>
    <row r="141" spans="1:18" ht="23.25" customHeight="1">
      <c r="A141" s="31" t="str">
        <f t="shared" si="112"/>
        <v>މިނިސްޓްރީ އޮފް ފިޝަރީޒް، މެރިން ރިސޯސަސް އެންޑް އެގްރިކަލްޗަރ</v>
      </c>
      <c r="B141" s="31"/>
      <c r="C141" s="32">
        <f t="shared" si="113"/>
        <v>1233</v>
      </c>
      <c r="D141" s="32"/>
      <c r="E141" s="33" t="str">
        <f t="shared" si="114"/>
        <v>Enhancing delivery of Agricultural &amp; Laboratory Services</v>
      </c>
      <c r="F141" s="31"/>
      <c r="G141" s="31"/>
      <c r="H141" s="32" t="str">
        <f t="shared" si="115"/>
        <v>S032-002-002-002-001</v>
      </c>
      <c r="I141" s="31" t="s">
        <v>225</v>
      </c>
      <c r="J141" s="34">
        <v>291003</v>
      </c>
      <c r="K141" s="35">
        <v>150000</v>
      </c>
      <c r="L141" s="35">
        <v>200000</v>
      </c>
      <c r="M141" s="35">
        <v>250000</v>
      </c>
      <c r="N141" s="34"/>
      <c r="O141" s="34"/>
      <c r="P141" s="34"/>
      <c r="Q141" s="34"/>
      <c r="R141" s="30"/>
    </row>
    <row r="142" spans="1:18" ht="23.25" customHeight="1">
      <c r="A142" s="36" t="s">
        <v>226</v>
      </c>
      <c r="B142" s="36" t="s">
        <v>201</v>
      </c>
      <c r="C142" s="37">
        <v>1532</v>
      </c>
      <c r="D142" s="37" t="s">
        <v>202</v>
      </c>
      <c r="E142" s="38" t="s">
        <v>227</v>
      </c>
      <c r="F142" s="36" t="s">
        <v>228</v>
      </c>
      <c r="G142" s="36" t="s">
        <v>29</v>
      </c>
      <c r="H142" s="39" t="s">
        <v>229</v>
      </c>
      <c r="I142" s="36"/>
      <c r="J142" s="40" t="s">
        <v>31</v>
      </c>
      <c r="K142" s="41">
        <f>SUM(K143:K146)</f>
        <v>273500</v>
      </c>
      <c r="L142" s="41">
        <f t="shared" ref="L142:M142" si="116">SUM(L143:L146)</f>
        <v>250000</v>
      </c>
      <c r="M142" s="41">
        <f t="shared" si="116"/>
        <v>0</v>
      </c>
      <c r="N142" s="42">
        <v>5133</v>
      </c>
      <c r="O142" s="34"/>
      <c r="P142" s="34"/>
      <c r="Q142" s="34" t="s">
        <v>32</v>
      </c>
      <c r="R142" s="30" t="s">
        <v>33</v>
      </c>
    </row>
    <row r="143" spans="1:18" ht="23.25" customHeight="1">
      <c r="A143" s="31" t="str">
        <f t="shared" ref="A143:A146" si="117">A142</f>
        <v>މިނިސްޓްރީ އޮފް އާރޓްސް، ކަލްޗަރ އެންޑް ހެރިޓޭޖް</v>
      </c>
      <c r="B143" s="31"/>
      <c r="C143" s="32">
        <f t="shared" ref="C143:C146" si="118">C142</f>
        <v>1532</v>
      </c>
      <c r="D143" s="32"/>
      <c r="E143" s="33" t="str">
        <f t="shared" ref="E143:E146" si="119">E142</f>
        <v>Arts and Culture Digitalization program</v>
      </c>
      <c r="F143" s="31"/>
      <c r="G143" s="31"/>
      <c r="H143" s="32" t="str">
        <f t="shared" ref="H143:H146" si="120">H142</f>
        <v>S052-001-001-002-004</v>
      </c>
      <c r="I143" s="31" t="s">
        <v>230</v>
      </c>
      <c r="J143" s="34">
        <v>226013</v>
      </c>
      <c r="K143" s="35">
        <v>30000</v>
      </c>
      <c r="L143" s="35">
        <v>75000</v>
      </c>
      <c r="M143" s="43">
        <v>0</v>
      </c>
      <c r="N143" s="34"/>
      <c r="O143" s="34"/>
      <c r="P143" s="34"/>
      <c r="Q143" s="34"/>
      <c r="R143" s="30"/>
    </row>
    <row r="144" spans="1:18" ht="23.25" customHeight="1">
      <c r="A144" s="31" t="str">
        <f t="shared" si="117"/>
        <v>މިނިސްޓްރީ އޮފް އާރޓްސް، ކަލްޗަރ އެންޑް ހެރިޓޭޖް</v>
      </c>
      <c r="B144" s="31"/>
      <c r="C144" s="32">
        <f t="shared" si="118"/>
        <v>1532</v>
      </c>
      <c r="D144" s="32"/>
      <c r="E144" s="33" t="str">
        <f t="shared" si="119"/>
        <v>Arts and Culture Digitalization program</v>
      </c>
      <c r="F144" s="31"/>
      <c r="G144" s="31"/>
      <c r="H144" s="32" t="str">
        <f t="shared" si="120"/>
        <v>S052-001-001-002-004</v>
      </c>
      <c r="I144" s="31" t="s">
        <v>231</v>
      </c>
      <c r="J144" s="34">
        <v>423006</v>
      </c>
      <c r="K144" s="35">
        <v>18500</v>
      </c>
      <c r="L144" s="35">
        <v>25000</v>
      </c>
      <c r="M144" s="43">
        <v>0</v>
      </c>
      <c r="N144" s="34"/>
      <c r="O144" s="34"/>
      <c r="P144" s="34"/>
      <c r="Q144" s="34"/>
      <c r="R144" s="30"/>
    </row>
    <row r="145" spans="1:20" ht="23.25" customHeight="1">
      <c r="A145" s="31" t="str">
        <f t="shared" si="117"/>
        <v>މިނިސްޓްރީ އޮފް އާރޓްސް، ކަލްޗަރ އެންޑް ހެރިޓޭޖް</v>
      </c>
      <c r="B145" s="31"/>
      <c r="C145" s="32">
        <f t="shared" si="118"/>
        <v>1532</v>
      </c>
      <c r="D145" s="32"/>
      <c r="E145" s="33" t="str">
        <f t="shared" si="119"/>
        <v>Arts and Culture Digitalization program</v>
      </c>
      <c r="F145" s="31"/>
      <c r="G145" s="31"/>
      <c r="H145" s="32" t="str">
        <f t="shared" si="120"/>
        <v>S052-001-001-002-004</v>
      </c>
      <c r="I145" s="31" t="s">
        <v>41</v>
      </c>
      <c r="J145" s="34">
        <v>423007</v>
      </c>
      <c r="K145" s="35">
        <v>150000</v>
      </c>
      <c r="L145" s="35">
        <v>100000</v>
      </c>
      <c r="M145" s="43">
        <v>0</v>
      </c>
      <c r="N145" s="34"/>
      <c r="O145" s="34"/>
      <c r="P145" s="34"/>
      <c r="Q145" s="34"/>
      <c r="R145" s="30"/>
    </row>
    <row r="146" spans="1:20" ht="23.25" customHeight="1">
      <c r="A146" s="31" t="str">
        <f t="shared" si="117"/>
        <v>މިނިސްޓްރީ އޮފް އާރޓްސް، ކަލްޗަރ އެންޑް ހެރިޓޭޖް</v>
      </c>
      <c r="B146" s="31"/>
      <c r="C146" s="32">
        <f t="shared" si="118"/>
        <v>1532</v>
      </c>
      <c r="D146" s="32"/>
      <c r="E146" s="33" t="str">
        <f t="shared" si="119"/>
        <v>Arts and Culture Digitalization program</v>
      </c>
      <c r="F146" s="31"/>
      <c r="G146" s="31"/>
      <c r="H146" s="32" t="str">
        <f t="shared" si="120"/>
        <v>S052-001-001-002-004</v>
      </c>
      <c r="I146" s="31" t="s">
        <v>51</v>
      </c>
      <c r="J146" s="34">
        <v>423008</v>
      </c>
      <c r="K146" s="35">
        <v>75000</v>
      </c>
      <c r="L146" s="35">
        <v>50000</v>
      </c>
      <c r="M146" s="43">
        <v>0</v>
      </c>
      <c r="N146" s="34"/>
      <c r="O146" s="34"/>
      <c r="P146" s="34"/>
      <c r="Q146" s="34"/>
      <c r="R146" s="30"/>
    </row>
    <row r="147" spans="1:20" ht="23.25" customHeight="1">
      <c r="A147" s="36" t="s">
        <v>232</v>
      </c>
      <c r="B147" s="36" t="s">
        <v>232</v>
      </c>
      <c r="C147" s="37">
        <v>1498</v>
      </c>
      <c r="D147" s="37" t="s">
        <v>233</v>
      </c>
      <c r="E147" s="38" t="s">
        <v>234</v>
      </c>
      <c r="F147" s="36" t="s">
        <v>235</v>
      </c>
      <c r="G147" s="36" t="s">
        <v>29</v>
      </c>
      <c r="H147" s="39" t="s">
        <v>236</v>
      </c>
      <c r="I147" s="36"/>
      <c r="J147" s="40" t="s">
        <v>31</v>
      </c>
      <c r="K147" s="41">
        <f>SUM(K148:K158)</f>
        <v>5000000</v>
      </c>
      <c r="L147" s="41">
        <f t="shared" ref="L147:M147" si="121">SUM(L148:L158)</f>
        <v>5000000</v>
      </c>
      <c r="M147" s="41">
        <f t="shared" si="121"/>
        <v>5000000</v>
      </c>
      <c r="N147" s="42">
        <v>4825</v>
      </c>
      <c r="O147" s="34"/>
      <c r="P147" s="34"/>
      <c r="Q147" s="34" t="s">
        <v>32</v>
      </c>
      <c r="R147" s="30" t="s">
        <v>33</v>
      </c>
    </row>
    <row r="148" spans="1:20" ht="23.25" customHeight="1">
      <c r="A148" s="31" t="str">
        <f t="shared" ref="A148:A158" si="122">A147</f>
        <v>އޭވިއޭޝަން ސެކިއުރިޓީ ކޮމާންޑް</v>
      </c>
      <c r="B148" s="31"/>
      <c r="C148" s="32">
        <f t="shared" ref="C148:C158" si="123">C147</f>
        <v>1498</v>
      </c>
      <c r="D148" s="32"/>
      <c r="E148" s="33" t="str">
        <f t="shared" ref="E148:E158" si="124">E147</f>
        <v>Recruiting staffs for Domestic and International Airports</v>
      </c>
      <c r="F148" s="31"/>
      <c r="G148" s="31"/>
      <c r="H148" s="32" t="str">
        <f t="shared" ref="H148:H158" si="125">H147</f>
        <v>S055-002-004-001-001</v>
      </c>
      <c r="I148" s="31" t="s">
        <v>7</v>
      </c>
      <c r="J148" s="34">
        <v>211001</v>
      </c>
      <c r="K148" s="35">
        <v>2160960</v>
      </c>
      <c r="L148" s="35">
        <v>2160960</v>
      </c>
      <c r="M148" s="35">
        <v>2160960</v>
      </c>
      <c r="N148" s="34"/>
      <c r="O148" s="34"/>
      <c r="P148" s="34"/>
      <c r="Q148" s="34"/>
      <c r="R148" s="30"/>
      <c r="T148" s="52"/>
    </row>
    <row r="149" spans="1:20" ht="23.25" customHeight="1">
      <c r="A149" s="31" t="str">
        <f t="shared" si="122"/>
        <v>އޭވިއޭޝަން ސެކިއުރިޓީ ކޮމާންޑް</v>
      </c>
      <c r="B149" s="31"/>
      <c r="C149" s="32">
        <f t="shared" si="123"/>
        <v>1498</v>
      </c>
      <c r="D149" s="32"/>
      <c r="E149" s="33" t="str">
        <f t="shared" si="124"/>
        <v>Recruiting staffs for Domestic and International Airports</v>
      </c>
      <c r="F149" s="31"/>
      <c r="G149" s="31"/>
      <c r="H149" s="32" t="str">
        <f t="shared" si="125"/>
        <v>S055-002-004-001-001</v>
      </c>
      <c r="I149" s="31" t="s">
        <v>237</v>
      </c>
      <c r="J149" s="34">
        <v>211002</v>
      </c>
      <c r="K149" s="35">
        <v>349121</v>
      </c>
      <c r="L149" s="35">
        <v>349121</v>
      </c>
      <c r="M149" s="35">
        <v>349121</v>
      </c>
      <c r="N149" s="34"/>
      <c r="O149" s="34"/>
      <c r="P149" s="34"/>
      <c r="Q149" s="34"/>
      <c r="R149" s="30"/>
      <c r="T149" s="52"/>
    </row>
    <row r="150" spans="1:20" ht="23.25" customHeight="1">
      <c r="A150" s="31" t="str">
        <f t="shared" si="122"/>
        <v>އޭވިއޭޝަން ސެކިއުރިޓީ ކޮމާންޑް</v>
      </c>
      <c r="B150" s="31"/>
      <c r="C150" s="32">
        <f t="shared" si="123"/>
        <v>1498</v>
      </c>
      <c r="D150" s="32"/>
      <c r="E150" s="33" t="str">
        <f t="shared" si="124"/>
        <v>Recruiting staffs for Domestic and International Airports</v>
      </c>
      <c r="F150" s="31"/>
      <c r="G150" s="31"/>
      <c r="H150" s="32" t="str">
        <f t="shared" si="125"/>
        <v>S055-002-004-001-001</v>
      </c>
      <c r="I150" s="31" t="s">
        <v>111</v>
      </c>
      <c r="J150" s="34">
        <v>212005</v>
      </c>
      <c r="K150" s="35">
        <v>105242</v>
      </c>
      <c r="L150" s="35">
        <v>105242</v>
      </c>
      <c r="M150" s="35">
        <v>105242</v>
      </c>
      <c r="N150" s="34"/>
      <c r="O150" s="34"/>
      <c r="P150" s="34"/>
      <c r="Q150" s="34"/>
      <c r="R150" s="30"/>
      <c r="T150" s="52"/>
    </row>
    <row r="151" spans="1:20" ht="23.25" customHeight="1">
      <c r="A151" s="31" t="str">
        <f t="shared" si="122"/>
        <v>އޭވިއޭޝަން ސެކިއުރިޓީ ކޮމާންޑް</v>
      </c>
      <c r="B151" s="31"/>
      <c r="C151" s="32">
        <f t="shared" si="123"/>
        <v>1498</v>
      </c>
      <c r="D151" s="32"/>
      <c r="E151" s="33" t="str">
        <f t="shared" si="124"/>
        <v>Recruiting staffs for Domestic and International Airports</v>
      </c>
      <c r="F151" s="31"/>
      <c r="G151" s="31"/>
      <c r="H151" s="32" t="str">
        <f t="shared" si="125"/>
        <v>S055-002-004-001-001</v>
      </c>
      <c r="I151" s="31" t="s">
        <v>117</v>
      </c>
      <c r="J151" s="34">
        <v>212010</v>
      </c>
      <c r="K151" s="35">
        <v>420966</v>
      </c>
      <c r="L151" s="35">
        <v>420966</v>
      </c>
      <c r="M151" s="35">
        <v>420966</v>
      </c>
      <c r="N151" s="34"/>
      <c r="O151" s="34"/>
      <c r="P151" s="34"/>
      <c r="Q151" s="34"/>
      <c r="R151" s="30"/>
      <c r="T151" s="52"/>
    </row>
    <row r="152" spans="1:20" ht="23.25" customHeight="1">
      <c r="A152" s="31" t="str">
        <f t="shared" si="122"/>
        <v>އޭވިއޭޝަން ސެކިއުރިޓީ ކޮމާންޑް</v>
      </c>
      <c r="B152" s="31"/>
      <c r="C152" s="32">
        <f t="shared" si="123"/>
        <v>1498</v>
      </c>
      <c r="D152" s="32"/>
      <c r="E152" s="33" t="str">
        <f t="shared" si="124"/>
        <v>Recruiting staffs for Domestic and International Airports</v>
      </c>
      <c r="F152" s="31"/>
      <c r="G152" s="31"/>
      <c r="H152" s="32" t="str">
        <f t="shared" si="125"/>
        <v>S055-002-004-001-001</v>
      </c>
      <c r="I152" s="31" t="s">
        <v>121</v>
      </c>
      <c r="J152" s="34">
        <v>212013</v>
      </c>
      <c r="K152" s="35">
        <v>78179</v>
      </c>
      <c r="L152" s="35">
        <v>78179</v>
      </c>
      <c r="M152" s="35">
        <v>78179</v>
      </c>
      <c r="N152" s="34"/>
      <c r="O152" s="34"/>
      <c r="P152" s="34"/>
      <c r="Q152" s="34"/>
      <c r="R152" s="30"/>
      <c r="T152" s="52"/>
    </row>
    <row r="153" spans="1:20" ht="23.25" customHeight="1">
      <c r="A153" s="31" t="str">
        <f t="shared" si="122"/>
        <v>އޭވިއޭޝަން ސެކިއުރިޓީ ކޮމާންޑް</v>
      </c>
      <c r="B153" s="31"/>
      <c r="C153" s="32">
        <f t="shared" si="123"/>
        <v>1498</v>
      </c>
      <c r="D153" s="32"/>
      <c r="E153" s="33" t="str">
        <f t="shared" si="124"/>
        <v>Recruiting staffs for Domestic and International Airports</v>
      </c>
      <c r="F153" s="31"/>
      <c r="G153" s="31"/>
      <c r="H153" s="32" t="str">
        <f t="shared" si="125"/>
        <v>S055-002-004-001-001</v>
      </c>
      <c r="I153" s="31" t="s">
        <v>238</v>
      </c>
      <c r="J153" s="34">
        <v>212015</v>
      </c>
      <c r="K153" s="35">
        <v>92145</v>
      </c>
      <c r="L153" s="35">
        <v>92145</v>
      </c>
      <c r="M153" s="35">
        <v>92145</v>
      </c>
      <c r="N153" s="34"/>
      <c r="O153" s="34"/>
      <c r="P153" s="34"/>
      <c r="Q153" s="34"/>
      <c r="R153" s="30"/>
      <c r="T153" s="52"/>
    </row>
    <row r="154" spans="1:20" ht="23.25" customHeight="1">
      <c r="A154" s="31" t="str">
        <f t="shared" si="122"/>
        <v>އޭވިއޭޝަން ސެކިއުރިޓީ ކޮމާންޑް</v>
      </c>
      <c r="B154" s="31"/>
      <c r="C154" s="32">
        <f t="shared" si="123"/>
        <v>1498</v>
      </c>
      <c r="D154" s="32"/>
      <c r="E154" s="33" t="str">
        <f t="shared" si="124"/>
        <v>Recruiting staffs for Domestic and International Airports</v>
      </c>
      <c r="F154" s="31"/>
      <c r="G154" s="31"/>
      <c r="H154" s="32" t="str">
        <f t="shared" si="125"/>
        <v>S055-002-004-001-001</v>
      </c>
      <c r="I154" s="31" t="s">
        <v>122</v>
      </c>
      <c r="J154" s="34">
        <v>212018</v>
      </c>
      <c r="K154" s="35">
        <v>28064</v>
      </c>
      <c r="L154" s="35">
        <v>28064</v>
      </c>
      <c r="M154" s="35">
        <v>28064</v>
      </c>
      <c r="N154" s="34"/>
      <c r="O154" s="34"/>
      <c r="P154" s="34"/>
      <c r="Q154" s="34"/>
      <c r="R154" s="30"/>
      <c r="T154" s="52"/>
    </row>
    <row r="155" spans="1:20" ht="23.25" customHeight="1">
      <c r="A155" s="31" t="str">
        <f t="shared" si="122"/>
        <v>އޭވިއޭޝަން ސެކިއުރިޓީ ކޮމާންޑް</v>
      </c>
      <c r="B155" s="31"/>
      <c r="C155" s="32">
        <f t="shared" si="123"/>
        <v>1498</v>
      </c>
      <c r="D155" s="32"/>
      <c r="E155" s="33" t="str">
        <f t="shared" si="124"/>
        <v>Recruiting staffs for Domestic and International Airports</v>
      </c>
      <c r="F155" s="31"/>
      <c r="G155" s="31"/>
      <c r="H155" s="32" t="str">
        <f t="shared" si="125"/>
        <v>S055-002-004-001-001</v>
      </c>
      <c r="I155" s="31" t="s">
        <v>112</v>
      </c>
      <c r="J155" s="34">
        <v>212023</v>
      </c>
      <c r="K155" s="35">
        <v>756336</v>
      </c>
      <c r="L155" s="35">
        <v>756336</v>
      </c>
      <c r="M155" s="35">
        <v>756336</v>
      </c>
      <c r="N155" s="34"/>
      <c r="O155" s="34"/>
      <c r="P155" s="34"/>
      <c r="Q155" s="34"/>
      <c r="R155" s="30"/>
      <c r="T155" s="52"/>
    </row>
    <row r="156" spans="1:20" ht="23.25" customHeight="1">
      <c r="A156" s="31" t="str">
        <f t="shared" si="122"/>
        <v>އޭވިއޭޝަން ސެކިއުރިޓީ ކޮމާންޑް</v>
      </c>
      <c r="B156" s="31"/>
      <c r="C156" s="32">
        <f t="shared" si="123"/>
        <v>1498</v>
      </c>
      <c r="D156" s="32"/>
      <c r="E156" s="33" t="str">
        <f t="shared" si="124"/>
        <v>Recruiting staffs for Domestic and International Airports</v>
      </c>
      <c r="F156" s="31"/>
      <c r="G156" s="31"/>
      <c r="H156" s="32" t="str">
        <f t="shared" si="125"/>
        <v>S055-002-004-001-001</v>
      </c>
      <c r="I156" s="31" t="s">
        <v>239</v>
      </c>
      <c r="J156" s="34">
        <v>212024</v>
      </c>
      <c r="K156" s="35">
        <v>68407</v>
      </c>
      <c r="L156" s="35">
        <v>68407</v>
      </c>
      <c r="M156" s="35">
        <v>68407</v>
      </c>
      <c r="N156" s="34"/>
      <c r="O156" s="34"/>
      <c r="P156" s="34"/>
      <c r="Q156" s="34"/>
      <c r="R156" s="30"/>
      <c r="T156" s="52"/>
    </row>
    <row r="157" spans="1:20" ht="23.25" customHeight="1">
      <c r="A157" s="31" t="str">
        <f t="shared" si="122"/>
        <v>އޭވިއޭޝަން ސެކިއުރިޓީ ކޮމާންޑް</v>
      </c>
      <c r="B157" s="31"/>
      <c r="C157" s="32">
        <f t="shared" si="123"/>
        <v>1498</v>
      </c>
      <c r="D157" s="32"/>
      <c r="E157" s="33" t="str">
        <f t="shared" si="124"/>
        <v>Recruiting staffs for Domestic and International Airports</v>
      </c>
      <c r="F157" s="31"/>
      <c r="G157" s="31"/>
      <c r="H157" s="32" t="str">
        <f t="shared" si="125"/>
        <v>S055-002-004-001-001</v>
      </c>
      <c r="I157" s="31" t="s">
        <v>113</v>
      </c>
      <c r="J157" s="34">
        <v>212027</v>
      </c>
      <c r="K157" s="35">
        <v>789312</v>
      </c>
      <c r="L157" s="35">
        <v>789312</v>
      </c>
      <c r="M157" s="35">
        <v>789312</v>
      </c>
      <c r="N157" s="34"/>
      <c r="O157" s="34"/>
      <c r="P157" s="34"/>
      <c r="Q157" s="34"/>
      <c r="R157" s="30"/>
      <c r="T157" s="52"/>
    </row>
    <row r="158" spans="1:20" ht="23.25" customHeight="1">
      <c r="A158" s="31" t="str">
        <f t="shared" si="122"/>
        <v>އޭވިއޭޝަން ސެކިއުރިޓީ ކޮމާންޑް</v>
      </c>
      <c r="B158" s="31"/>
      <c r="C158" s="32">
        <f t="shared" si="123"/>
        <v>1498</v>
      </c>
      <c r="D158" s="32"/>
      <c r="E158" s="33" t="str">
        <f t="shared" si="124"/>
        <v>Recruiting staffs for Domestic and International Airports</v>
      </c>
      <c r="F158" s="31"/>
      <c r="G158" s="31"/>
      <c r="H158" s="32" t="str">
        <f t="shared" si="125"/>
        <v>S055-002-004-001-001</v>
      </c>
      <c r="I158" s="31" t="s">
        <v>114</v>
      </c>
      <c r="J158" s="34">
        <v>213006</v>
      </c>
      <c r="K158" s="35">
        <v>151268</v>
      </c>
      <c r="L158" s="35">
        <v>151268</v>
      </c>
      <c r="M158" s="35">
        <v>151268</v>
      </c>
      <c r="N158" s="34"/>
      <c r="O158" s="34"/>
      <c r="P158" s="34"/>
      <c r="Q158" s="34"/>
      <c r="R158" s="30"/>
      <c r="T158" s="52"/>
    </row>
    <row r="159" spans="1:20" ht="23.25" customHeight="1">
      <c r="A159" s="36" t="s">
        <v>208</v>
      </c>
      <c r="B159" s="36" t="s">
        <v>208</v>
      </c>
      <c r="C159" s="37">
        <v>1016</v>
      </c>
      <c r="D159" s="37" t="s">
        <v>209</v>
      </c>
      <c r="E159" s="38" t="s">
        <v>240</v>
      </c>
      <c r="F159" s="36" t="s">
        <v>241</v>
      </c>
      <c r="G159" s="36" t="s">
        <v>29</v>
      </c>
      <c r="H159" s="39" t="s">
        <v>242</v>
      </c>
      <c r="I159" s="36"/>
      <c r="J159" s="40" t="s">
        <v>31</v>
      </c>
      <c r="K159" s="41">
        <f>SUM(K160)</f>
        <v>200000</v>
      </c>
      <c r="L159" s="41">
        <f t="shared" ref="L159:M159" si="126">SUM(L160)</f>
        <v>0</v>
      </c>
      <c r="M159" s="41">
        <f t="shared" si="126"/>
        <v>0</v>
      </c>
      <c r="N159" s="42">
        <v>5453</v>
      </c>
      <c r="O159" s="34"/>
      <c r="P159" s="34"/>
      <c r="Q159" s="34" t="s">
        <v>32</v>
      </c>
      <c r="R159" s="30" t="s">
        <v>33</v>
      </c>
    </row>
    <row r="160" spans="1:20" ht="23.25" customHeight="1">
      <c r="A160" s="31" t="str">
        <f>A159</f>
        <v>މިނިސްޓްރީ އޮފް ހޯމް އެފެއާޒް</v>
      </c>
      <c r="B160" s="31"/>
      <c r="C160" s="32">
        <f>C159</f>
        <v>1016</v>
      </c>
      <c r="D160" s="32"/>
      <c r="E160" s="33" t="str">
        <f>E159</f>
        <v>Development of an online tracking system of the progress of the grievances lodged by prisoners and their families.</v>
      </c>
      <c r="F160" s="31"/>
      <c r="G160" s="31"/>
      <c r="H160" s="32" t="str">
        <f>H159</f>
        <v>S022-001-001-004-001</v>
      </c>
      <c r="I160" s="31" t="s">
        <v>41</v>
      </c>
      <c r="J160" s="34">
        <v>423007</v>
      </c>
      <c r="K160" s="35">
        <v>200000</v>
      </c>
      <c r="L160" s="35">
        <v>0</v>
      </c>
      <c r="M160" s="35">
        <v>0</v>
      </c>
      <c r="N160" s="34"/>
      <c r="O160" s="34"/>
      <c r="P160" s="34"/>
      <c r="Q160" s="34"/>
      <c r="R160" s="30"/>
    </row>
    <row r="161" spans="1:19" ht="23.25" customHeight="1">
      <c r="A161" s="36" t="s">
        <v>243</v>
      </c>
      <c r="B161" s="36" t="s">
        <v>243</v>
      </c>
      <c r="C161" s="37">
        <v>1215</v>
      </c>
      <c r="D161" s="37" t="s">
        <v>244</v>
      </c>
      <c r="E161" s="38" t="s">
        <v>245</v>
      </c>
      <c r="F161" s="36" t="s">
        <v>246</v>
      </c>
      <c r="G161" s="36" t="s">
        <v>29</v>
      </c>
      <c r="H161" s="39" t="s">
        <v>247</v>
      </c>
      <c r="I161" s="36"/>
      <c r="J161" s="40" t="s">
        <v>31</v>
      </c>
      <c r="K161" s="41">
        <f>SUM(K162)</f>
        <v>15437560</v>
      </c>
      <c r="L161" s="41">
        <f t="shared" ref="L161:M161" si="127">SUM(L162)</f>
        <v>0</v>
      </c>
      <c r="M161" s="41">
        <f t="shared" si="127"/>
        <v>0</v>
      </c>
      <c r="N161" s="42" t="s">
        <v>248</v>
      </c>
      <c r="O161" s="34"/>
      <c r="P161" s="34"/>
      <c r="Q161" s="34" t="s">
        <v>32</v>
      </c>
      <c r="R161" s="30" t="s">
        <v>33</v>
      </c>
      <c r="S161" s="46" t="s">
        <v>249</v>
      </c>
    </row>
    <row r="162" spans="1:19" ht="23.25" customHeight="1">
      <c r="A162" s="31" t="str">
        <f>A161</f>
        <v>މިނިސްޓްރީ އޮފް ޔޫތު، ސްޕޯރޓްސް އެންޑް ކޮމިއުނިޓީ އެމްޕަވަރމަންޓް</v>
      </c>
      <c r="B162" s="31"/>
      <c r="C162" s="32">
        <f>C161</f>
        <v>1215</v>
      </c>
      <c r="D162" s="32"/>
      <c r="E162" s="33" t="str">
        <f>E161</f>
        <v>Equipments For youth and community centres in Atoll</v>
      </c>
      <c r="F162" s="31"/>
      <c r="G162" s="31"/>
      <c r="H162" s="32" t="str">
        <f>H161</f>
        <v>S030-002-004-005-001</v>
      </c>
      <c r="I162" s="31" t="s">
        <v>250</v>
      </c>
      <c r="J162" s="34">
        <v>423999</v>
      </c>
      <c r="K162" s="43">
        <v>15437560</v>
      </c>
      <c r="L162" s="43">
        <v>0</v>
      </c>
      <c r="M162" s="43">
        <v>0</v>
      </c>
      <c r="N162" s="34"/>
      <c r="O162" s="34"/>
      <c r="P162" s="34"/>
      <c r="Q162" s="34"/>
      <c r="R162" s="47"/>
    </row>
    <row r="163" spans="1:19" ht="23.25" customHeight="1">
      <c r="A163" s="36" t="s">
        <v>86</v>
      </c>
      <c r="B163" s="36" t="s">
        <v>87</v>
      </c>
      <c r="C163" s="37">
        <v>1238</v>
      </c>
      <c r="D163" s="37" t="s">
        <v>88</v>
      </c>
      <c r="E163" s="38" t="s">
        <v>251</v>
      </c>
      <c r="F163" s="36" t="s">
        <v>252</v>
      </c>
      <c r="G163" s="36" t="s">
        <v>29</v>
      </c>
      <c r="H163" s="39" t="s">
        <v>253</v>
      </c>
      <c r="I163" s="36"/>
      <c r="J163" s="40" t="s">
        <v>31</v>
      </c>
      <c r="K163" s="41">
        <f>SUM(K164)</f>
        <v>948789</v>
      </c>
      <c r="L163" s="41">
        <f t="shared" ref="L163:M163" si="128">SUM(L164)</f>
        <v>880789</v>
      </c>
      <c r="M163" s="41">
        <f t="shared" si="128"/>
        <v>880790</v>
      </c>
      <c r="N163" s="42">
        <v>6026</v>
      </c>
      <c r="O163" s="34"/>
      <c r="P163" s="34"/>
      <c r="Q163" s="34" t="s">
        <v>32</v>
      </c>
      <c r="R163" s="30" t="s">
        <v>33</v>
      </c>
    </row>
    <row r="164" spans="1:19" ht="23.25" customHeight="1">
      <c r="A164" s="31" t="str">
        <f>A163</f>
        <v>ނެޝަނަލް ސެންޓަރ ފޮރ އިންފޮމޭޝަން ޓެކްނޯލޮޖީ</v>
      </c>
      <c r="B164" s="31"/>
      <c r="C164" s="32">
        <f>C163</f>
        <v>1238</v>
      </c>
      <c r="D164" s="32"/>
      <c r="E164" s="33" t="str">
        <f>E163</f>
        <v>Care online system</v>
      </c>
      <c r="F164" s="31"/>
      <c r="G164" s="31"/>
      <c r="H164" s="32" t="str">
        <f>H163</f>
        <v>S034-010-005-004-001</v>
      </c>
      <c r="I164" s="31" t="s">
        <v>41</v>
      </c>
      <c r="J164" s="34">
        <v>423007</v>
      </c>
      <c r="K164" s="35">
        <v>948789</v>
      </c>
      <c r="L164" s="35">
        <v>880789</v>
      </c>
      <c r="M164" s="35">
        <v>880790</v>
      </c>
      <c r="N164" s="34"/>
      <c r="O164" s="34"/>
      <c r="P164" s="34"/>
      <c r="Q164" s="34"/>
      <c r="R164" s="30"/>
    </row>
    <row r="165" spans="1:19" ht="23.25" customHeight="1">
      <c r="A165" s="36" t="s">
        <v>86</v>
      </c>
      <c r="B165" s="36" t="s">
        <v>87</v>
      </c>
      <c r="C165" s="37">
        <v>1238</v>
      </c>
      <c r="D165" s="37" t="s">
        <v>88</v>
      </c>
      <c r="E165" s="38" t="s">
        <v>254</v>
      </c>
      <c r="F165" s="36" t="s">
        <v>255</v>
      </c>
      <c r="G165" s="36" t="s">
        <v>29</v>
      </c>
      <c r="H165" s="39" t="s">
        <v>253</v>
      </c>
      <c r="I165" s="36"/>
      <c r="J165" s="40" t="s">
        <v>31</v>
      </c>
      <c r="K165" s="41">
        <f>SUM(K166)</f>
        <v>950129</v>
      </c>
      <c r="L165" s="41">
        <f t="shared" ref="L165:M165" si="129">SUM(L166)</f>
        <v>1882129</v>
      </c>
      <c r="M165" s="41">
        <f t="shared" si="129"/>
        <v>1882128</v>
      </c>
      <c r="N165" s="42">
        <v>6019</v>
      </c>
      <c r="O165" s="34"/>
      <c r="P165" s="34"/>
      <c r="Q165" s="34" t="s">
        <v>32</v>
      </c>
      <c r="R165" s="30" t="s">
        <v>33</v>
      </c>
    </row>
    <row r="166" spans="1:19" ht="23.25" customHeight="1">
      <c r="A166" s="31" t="str">
        <f>A165</f>
        <v>ނެޝަނަލް ސެންޓަރ ފޮރ އިންފޮމޭޝަން ޓެކްނޯލޮޖީ</v>
      </c>
      <c r="B166" s="31"/>
      <c r="C166" s="32">
        <f>C165</f>
        <v>1238</v>
      </c>
      <c r="D166" s="32"/>
      <c r="E166" s="33" t="str">
        <f>E165</f>
        <v>Digital Identity</v>
      </c>
      <c r="F166" s="31"/>
      <c r="G166" s="31"/>
      <c r="H166" s="32" t="str">
        <f>H165</f>
        <v>S034-010-005-004-001</v>
      </c>
      <c r="I166" s="31" t="s">
        <v>41</v>
      </c>
      <c r="J166" s="34">
        <v>423007</v>
      </c>
      <c r="K166" s="35">
        <v>950129</v>
      </c>
      <c r="L166" s="35">
        <v>1882129</v>
      </c>
      <c r="M166" s="35">
        <v>1882128</v>
      </c>
      <c r="N166" s="34"/>
      <c r="O166" s="34"/>
      <c r="P166" s="34"/>
      <c r="Q166" s="34"/>
      <c r="R166" s="30"/>
    </row>
    <row r="167" spans="1:19" ht="23.25" customHeight="1">
      <c r="A167" s="36" t="s">
        <v>180</v>
      </c>
      <c r="B167" s="36" t="s">
        <v>180</v>
      </c>
      <c r="C167" s="37">
        <v>1224</v>
      </c>
      <c r="D167" s="37" t="s">
        <v>181</v>
      </c>
      <c r="E167" s="38" t="s">
        <v>256</v>
      </c>
      <c r="F167" s="36" t="s">
        <v>257</v>
      </c>
      <c r="G167" s="36" t="s">
        <v>29</v>
      </c>
      <c r="H167" s="39" t="s">
        <v>258</v>
      </c>
      <c r="I167" s="36"/>
      <c r="J167" s="40" t="s">
        <v>31</v>
      </c>
      <c r="K167" s="41">
        <f>SUM(K168)</f>
        <v>200000</v>
      </c>
      <c r="L167" s="41">
        <f t="shared" ref="L167:M167" si="130">SUM(L168)</f>
        <v>0</v>
      </c>
      <c r="M167" s="41">
        <f t="shared" si="130"/>
        <v>0</v>
      </c>
      <c r="N167" s="42">
        <v>5108</v>
      </c>
      <c r="O167" s="34"/>
      <c r="P167" s="34"/>
      <c r="Q167" s="34" t="s">
        <v>32</v>
      </c>
      <c r="R167" s="30" t="s">
        <v>33</v>
      </c>
    </row>
    <row r="168" spans="1:19" ht="23.25" customHeight="1">
      <c r="A168" s="31" t="str">
        <f>A167</f>
        <v>މިނިސްޓްރީ އޮފް ނެޝަނަލް ޕްލޭނިންގ، ހައުސިންގ އެންޑް އިންފްރާސްޓްރަކްޗަރ</v>
      </c>
      <c r="B168" s="31"/>
      <c r="C168" s="32">
        <f>C167</f>
        <v>1224</v>
      </c>
      <c r="D168" s="32"/>
      <c r="E168" s="33" t="str">
        <f>E167</f>
        <v>Revise and review the procedures and policies followed in the composition of land use plans (consultation)</v>
      </c>
      <c r="F168" s="31"/>
      <c r="G168" s="31"/>
      <c r="H168" s="32" t="str">
        <f>H167</f>
        <v>S031-001-001-001-001</v>
      </c>
      <c r="I168" s="31" t="s">
        <v>4</v>
      </c>
      <c r="J168" s="34">
        <v>223016</v>
      </c>
      <c r="K168" s="35">
        <v>200000</v>
      </c>
      <c r="L168" s="35">
        <v>0</v>
      </c>
      <c r="M168" s="35">
        <v>0</v>
      </c>
      <c r="N168" s="34"/>
      <c r="O168" s="34"/>
      <c r="P168" s="34"/>
      <c r="Q168" s="34"/>
      <c r="R168" s="30"/>
    </row>
    <row r="169" spans="1:19" ht="23.25" customHeight="1">
      <c r="A169" s="36" t="s">
        <v>86</v>
      </c>
      <c r="B169" s="36" t="s">
        <v>87</v>
      </c>
      <c r="C169" s="37">
        <v>1238</v>
      </c>
      <c r="D169" s="37" t="s">
        <v>88</v>
      </c>
      <c r="E169" s="38" t="s">
        <v>259</v>
      </c>
      <c r="F169" s="36" t="s">
        <v>260</v>
      </c>
      <c r="G169" s="36" t="s">
        <v>29</v>
      </c>
      <c r="H169" s="39" t="s">
        <v>261</v>
      </c>
      <c r="I169" s="36"/>
      <c r="J169" s="40" t="s">
        <v>31</v>
      </c>
      <c r="K169" s="41">
        <f>SUM(K170:K173)</f>
        <v>3944820</v>
      </c>
      <c r="L169" s="41">
        <f t="shared" ref="L169:M169" si="131">SUM(L170:L173)</f>
        <v>3808823</v>
      </c>
      <c r="M169" s="41">
        <f t="shared" si="131"/>
        <v>3808820</v>
      </c>
      <c r="N169" s="42">
        <v>6028</v>
      </c>
      <c r="O169" s="34"/>
      <c r="P169" s="34"/>
      <c r="Q169" s="34" t="s">
        <v>32</v>
      </c>
      <c r="R169" s="30" t="s">
        <v>33</v>
      </c>
    </row>
    <row r="170" spans="1:19" ht="23.25" customHeight="1">
      <c r="A170" s="31" t="str">
        <f t="shared" ref="A170:A173" si="132">A169</f>
        <v>ނެޝަނަލް ސެންޓަރ ފޮރ އިންފޮމޭޝަން ޓެކްނޯލޮޖީ</v>
      </c>
      <c r="B170" s="31"/>
      <c r="C170" s="32">
        <f t="shared" ref="C170:C173" si="133">C169</f>
        <v>1238</v>
      </c>
      <c r="D170" s="32"/>
      <c r="E170" s="33" t="str">
        <f t="shared" ref="E170:E173" si="134">E169</f>
        <v>To Establish National Computer Incident Response Team</v>
      </c>
      <c r="F170" s="31"/>
      <c r="G170" s="31"/>
      <c r="H170" s="32" t="str">
        <f t="shared" ref="H170:H173" si="135">H169</f>
        <v>S034-010-002-001-001</v>
      </c>
      <c r="I170" s="31" t="s">
        <v>4</v>
      </c>
      <c r="J170" s="34">
        <v>223016</v>
      </c>
      <c r="K170" s="35">
        <v>986205</v>
      </c>
      <c r="L170" s="35">
        <v>952206</v>
      </c>
      <c r="M170" s="35">
        <v>952205</v>
      </c>
      <c r="N170" s="34"/>
      <c r="O170" s="34"/>
      <c r="P170" s="34"/>
      <c r="Q170" s="34"/>
      <c r="R170" s="30"/>
    </row>
    <row r="171" spans="1:19" ht="23.25" customHeight="1">
      <c r="A171" s="31" t="str">
        <f t="shared" si="132"/>
        <v>ނެޝަނަލް ސެންޓަރ ފޮރ އިންފޮމޭޝަން ޓެކްނޯލޮޖީ</v>
      </c>
      <c r="B171" s="31"/>
      <c r="C171" s="32">
        <f t="shared" si="133"/>
        <v>1238</v>
      </c>
      <c r="D171" s="32"/>
      <c r="E171" s="33" t="str">
        <f t="shared" si="134"/>
        <v>To Establish National Computer Incident Response Team</v>
      </c>
      <c r="F171" s="31"/>
      <c r="G171" s="31"/>
      <c r="H171" s="32" t="str">
        <f t="shared" si="135"/>
        <v>S034-010-002-001-001</v>
      </c>
      <c r="I171" s="31" t="s">
        <v>105</v>
      </c>
      <c r="J171" s="34">
        <v>225003</v>
      </c>
      <c r="K171" s="35">
        <v>788964</v>
      </c>
      <c r="L171" s="35">
        <v>761764</v>
      </c>
      <c r="M171" s="35">
        <v>761764</v>
      </c>
      <c r="N171" s="34"/>
      <c r="O171" s="34"/>
      <c r="P171" s="34"/>
      <c r="Q171" s="34"/>
      <c r="R171" s="30"/>
    </row>
    <row r="172" spans="1:19" ht="23.25" customHeight="1">
      <c r="A172" s="31" t="str">
        <f t="shared" si="132"/>
        <v>ނެޝަނަލް ސެންޓަރ ފޮރ އިންފޮމޭޝަން ޓެކްނޯލޮޖީ</v>
      </c>
      <c r="B172" s="31"/>
      <c r="C172" s="32">
        <f t="shared" si="133"/>
        <v>1238</v>
      </c>
      <c r="D172" s="32"/>
      <c r="E172" s="33" t="str">
        <f t="shared" si="134"/>
        <v>To Establish National Computer Incident Response Team</v>
      </c>
      <c r="F172" s="31"/>
      <c r="G172" s="31"/>
      <c r="H172" s="32" t="str">
        <f t="shared" si="135"/>
        <v>S034-010-002-001-001</v>
      </c>
      <c r="I172" s="31" t="s">
        <v>40</v>
      </c>
      <c r="J172" s="34">
        <v>225006</v>
      </c>
      <c r="K172" s="35">
        <v>986205</v>
      </c>
      <c r="L172" s="35">
        <v>952206</v>
      </c>
      <c r="M172" s="35">
        <v>952205</v>
      </c>
      <c r="N172" s="34"/>
      <c r="O172" s="34"/>
      <c r="P172" s="34"/>
      <c r="Q172" s="34"/>
      <c r="R172" s="30"/>
    </row>
    <row r="173" spans="1:19" ht="23.25" customHeight="1">
      <c r="A173" s="31" t="str">
        <f t="shared" si="132"/>
        <v>ނެޝަނަލް ސެންޓަރ ފޮރ އިންފޮމޭޝަން ޓެކްނޯލޮޖީ</v>
      </c>
      <c r="B173" s="31"/>
      <c r="C173" s="32">
        <f t="shared" si="133"/>
        <v>1238</v>
      </c>
      <c r="D173" s="32"/>
      <c r="E173" s="33" t="str">
        <f t="shared" si="134"/>
        <v>To Establish National Computer Incident Response Team</v>
      </c>
      <c r="F173" s="31"/>
      <c r="G173" s="31"/>
      <c r="H173" s="32" t="str">
        <f t="shared" si="135"/>
        <v>S034-010-002-001-001</v>
      </c>
      <c r="I173" s="31" t="s">
        <v>41</v>
      </c>
      <c r="J173" s="34">
        <v>423007</v>
      </c>
      <c r="K173" s="35">
        <v>1183446</v>
      </c>
      <c r="L173" s="35">
        <v>1142647</v>
      </c>
      <c r="M173" s="35">
        <v>1142646</v>
      </c>
      <c r="N173" s="34"/>
      <c r="O173" s="34"/>
      <c r="P173" s="34"/>
      <c r="Q173" s="34"/>
      <c r="R173" s="30"/>
    </row>
    <row r="174" spans="1:19" ht="23.25" customHeight="1">
      <c r="A174" s="36" t="s">
        <v>219</v>
      </c>
      <c r="B174" s="36" t="s">
        <v>220</v>
      </c>
      <c r="C174" s="37">
        <v>1233</v>
      </c>
      <c r="D174" s="37" t="s">
        <v>221</v>
      </c>
      <c r="E174" s="38" t="s">
        <v>262</v>
      </c>
      <c r="F174" s="36" t="s">
        <v>263</v>
      </c>
      <c r="G174" s="36" t="s">
        <v>29</v>
      </c>
      <c r="H174" s="39" t="s">
        <v>264</v>
      </c>
      <c r="I174" s="36"/>
      <c r="J174" s="40" t="s">
        <v>31</v>
      </c>
      <c r="K174" s="41">
        <f>SUM(K175)</f>
        <v>5000000</v>
      </c>
      <c r="L174" s="41">
        <f t="shared" ref="L174:M174" si="136">SUM(L175)</f>
        <v>5000000</v>
      </c>
      <c r="M174" s="41">
        <f t="shared" si="136"/>
        <v>7000000</v>
      </c>
      <c r="N174" s="42">
        <v>5479</v>
      </c>
      <c r="O174" s="34"/>
      <c r="P174" s="34"/>
      <c r="Q174" s="34" t="s">
        <v>32</v>
      </c>
      <c r="R174" s="30" t="s">
        <v>33</v>
      </c>
    </row>
    <row r="175" spans="1:19" ht="23.25" customHeight="1">
      <c r="A175" s="31" t="str">
        <f>A174</f>
        <v>މިނިސްޓްރީ އޮފް ފިޝަރީޒް، މެރިން ރިސޯސަސް އެންޑް އެގްރިކަލްޗަރ</v>
      </c>
      <c r="B175" s="31"/>
      <c r="C175" s="32">
        <f>C174</f>
        <v>1233</v>
      </c>
      <c r="D175" s="32"/>
      <c r="E175" s="33" t="str">
        <f>E174</f>
        <v>Expansion and maintanance of FAD network</v>
      </c>
      <c r="F175" s="31"/>
      <c r="G175" s="31"/>
      <c r="H175" s="32" t="str">
        <f>H174</f>
        <v>P-MFA001-001</v>
      </c>
      <c r="I175" s="31" t="s">
        <v>265</v>
      </c>
      <c r="J175" s="34">
        <v>226015</v>
      </c>
      <c r="K175" s="43">
        <v>5000000</v>
      </c>
      <c r="L175" s="43">
        <v>5000000</v>
      </c>
      <c r="M175" s="43">
        <v>7000000</v>
      </c>
      <c r="N175" s="34"/>
      <c r="O175" s="34"/>
      <c r="P175" s="34"/>
      <c r="Q175" s="34"/>
      <c r="R175" s="30"/>
    </row>
    <row r="176" spans="1:19" ht="23.25" customHeight="1">
      <c r="A176" s="36" t="s">
        <v>86</v>
      </c>
      <c r="B176" s="36" t="s">
        <v>87</v>
      </c>
      <c r="C176" s="37">
        <v>1238</v>
      </c>
      <c r="D176" s="37" t="s">
        <v>88</v>
      </c>
      <c r="E176" s="38" t="s">
        <v>266</v>
      </c>
      <c r="F176" s="36" t="s">
        <v>267</v>
      </c>
      <c r="G176" s="36" t="s">
        <v>29</v>
      </c>
      <c r="H176" s="39" t="s">
        <v>253</v>
      </c>
      <c r="I176" s="36"/>
      <c r="J176" s="40" t="s">
        <v>31</v>
      </c>
      <c r="K176" s="41">
        <f>SUM(K177)</f>
        <v>948790</v>
      </c>
      <c r="L176" s="41">
        <f t="shared" ref="L176:M176" si="137">SUM(L177)</f>
        <v>1880790</v>
      </c>
      <c r="M176" s="41">
        <f t="shared" si="137"/>
        <v>1880789</v>
      </c>
      <c r="N176" s="42">
        <v>6025</v>
      </c>
      <c r="O176" s="34"/>
      <c r="P176" s="34"/>
      <c r="Q176" s="34" t="s">
        <v>32</v>
      </c>
      <c r="R176" s="30" t="s">
        <v>33</v>
      </c>
    </row>
    <row r="177" spans="1:18" ht="23.25" customHeight="1">
      <c r="A177" s="31" t="str">
        <f>A176</f>
        <v>ނެޝަނަލް ސެންޓަރ ފޮރ އިންފޮމޭޝަން ޓެކްނޯލޮޖީ</v>
      </c>
      <c r="B177" s="31"/>
      <c r="C177" s="32">
        <f>C176</f>
        <v>1238</v>
      </c>
      <c r="D177" s="32"/>
      <c r="E177" s="33" t="str">
        <f>E176</f>
        <v>Digital health care</v>
      </c>
      <c r="F177" s="31"/>
      <c r="G177" s="31"/>
      <c r="H177" s="32" t="str">
        <f>H176</f>
        <v>S034-010-005-004-001</v>
      </c>
      <c r="I177" s="31" t="s">
        <v>41</v>
      </c>
      <c r="J177" s="34">
        <v>423007</v>
      </c>
      <c r="K177" s="35">
        <v>948790</v>
      </c>
      <c r="L177" s="35">
        <v>1880790</v>
      </c>
      <c r="M177" s="35">
        <v>1880789</v>
      </c>
      <c r="N177" s="34"/>
      <c r="O177" s="34"/>
      <c r="P177" s="34"/>
      <c r="Q177" s="34"/>
      <c r="R177" s="30"/>
    </row>
    <row r="178" spans="1:18" ht="23.25" customHeight="1">
      <c r="A178" s="36" t="s">
        <v>86</v>
      </c>
      <c r="B178" s="36" t="s">
        <v>87</v>
      </c>
      <c r="C178" s="37">
        <v>1238</v>
      </c>
      <c r="D178" s="37" t="s">
        <v>88</v>
      </c>
      <c r="E178" s="38" t="s">
        <v>268</v>
      </c>
      <c r="F178" s="36" t="s">
        <v>269</v>
      </c>
      <c r="G178" s="36" t="s">
        <v>29</v>
      </c>
      <c r="H178" s="39" t="s">
        <v>261</v>
      </c>
      <c r="I178" s="36"/>
      <c r="J178" s="40" t="s">
        <v>31</v>
      </c>
      <c r="K178" s="41">
        <f>SUM(K179)</f>
        <v>2359048</v>
      </c>
      <c r="L178" s="41">
        <f t="shared" ref="L178:M178" si="138">SUM(L179)</f>
        <v>2257048</v>
      </c>
      <c r="M178" s="41">
        <f t="shared" si="138"/>
        <v>2257048</v>
      </c>
      <c r="N178" s="42">
        <v>6005</v>
      </c>
      <c r="O178" s="34"/>
      <c r="P178" s="34"/>
      <c r="Q178" s="34" t="s">
        <v>32</v>
      </c>
      <c r="R178" s="30" t="s">
        <v>33</v>
      </c>
    </row>
    <row r="179" spans="1:18" ht="23.25" customHeight="1">
      <c r="A179" s="31" t="str">
        <f>A178</f>
        <v>ނެޝަނަލް ސެންޓަރ ފޮރ އިންފޮމޭޝަން ޓެކްނޯލޮޖީ</v>
      </c>
      <c r="B179" s="31"/>
      <c r="C179" s="32">
        <f>C178</f>
        <v>1238</v>
      </c>
      <c r="D179" s="32"/>
      <c r="E179" s="33" t="str">
        <f>E178</f>
        <v>Government Digital Service</v>
      </c>
      <c r="F179" s="31"/>
      <c r="G179" s="31"/>
      <c r="H179" s="32" t="str">
        <f>H178</f>
        <v>S034-010-002-001-001</v>
      </c>
      <c r="I179" s="31" t="s">
        <v>41</v>
      </c>
      <c r="J179" s="34">
        <v>423007</v>
      </c>
      <c r="K179" s="35">
        <v>2359048</v>
      </c>
      <c r="L179" s="35">
        <v>2257048</v>
      </c>
      <c r="M179" s="35">
        <v>2257048</v>
      </c>
      <c r="N179" s="34"/>
      <c r="O179" s="34"/>
      <c r="P179" s="34"/>
      <c r="Q179" s="34"/>
      <c r="R179" s="30"/>
    </row>
    <row r="180" spans="1:18" ht="23.25" customHeight="1">
      <c r="A180" s="36" t="s">
        <v>270</v>
      </c>
      <c r="B180" s="36" t="s">
        <v>180</v>
      </c>
      <c r="C180" s="37">
        <v>1011</v>
      </c>
      <c r="D180" s="37" t="s">
        <v>181</v>
      </c>
      <c r="E180" s="38" t="s">
        <v>271</v>
      </c>
      <c r="F180" s="36" t="s">
        <v>272</v>
      </c>
      <c r="G180" s="36" t="s">
        <v>29</v>
      </c>
      <c r="H180" s="39" t="s">
        <v>273</v>
      </c>
      <c r="I180" s="36"/>
      <c r="J180" s="40" t="s">
        <v>31</v>
      </c>
      <c r="K180" s="41">
        <f>SUM(K181:K201)</f>
        <v>40302033</v>
      </c>
      <c r="L180" s="41">
        <f t="shared" ref="L180:M180" si="139">SUM(L181:L201)</f>
        <v>1332006</v>
      </c>
      <c r="M180" s="41">
        <f t="shared" si="139"/>
        <v>0</v>
      </c>
      <c r="N180" s="42">
        <v>4876</v>
      </c>
      <c r="O180" s="34"/>
      <c r="P180" s="34"/>
      <c r="Q180" s="34" t="s">
        <v>32</v>
      </c>
      <c r="R180" s="30" t="s">
        <v>33</v>
      </c>
    </row>
    <row r="181" spans="1:18" ht="23.25" customHeight="1">
      <c r="A181" s="31" t="str">
        <f t="shared" ref="A181:A201" si="140">A180</f>
        <v>ނޭޝަނަލް ބިއުރޯ އޮފް ސްޓެޓިސްޓިކްސް</v>
      </c>
      <c r="B181" s="31"/>
      <c r="C181" s="32">
        <f t="shared" ref="C181:C201" si="141">C180</f>
        <v>1011</v>
      </c>
      <c r="D181" s="32"/>
      <c r="E181" s="33" t="str">
        <f t="shared" ref="E181:E201" si="142">E180</f>
        <v>Population and Housing Census 2021</v>
      </c>
      <c r="F181" s="31"/>
      <c r="G181" s="31"/>
      <c r="H181" s="32" t="str">
        <f t="shared" ref="H181:H239" si="143">H180</f>
        <v>P-CNS001-001</v>
      </c>
      <c r="I181" s="31" t="s">
        <v>7</v>
      </c>
      <c r="J181" s="34">
        <v>211001</v>
      </c>
      <c r="K181" s="35">
        <v>1535242</v>
      </c>
      <c r="L181" s="35">
        <v>50741</v>
      </c>
      <c r="M181" s="35">
        <v>0</v>
      </c>
      <c r="N181" s="34"/>
      <c r="O181" s="34"/>
      <c r="P181" s="34"/>
      <c r="Q181" s="34"/>
      <c r="R181" s="30"/>
    </row>
    <row r="182" spans="1:18" ht="23.25" customHeight="1">
      <c r="A182" s="31" t="str">
        <f t="shared" si="140"/>
        <v>ނޭޝަނަލް ބިއުރޯ އޮފް ސްޓެޓިސްޓިކްސް</v>
      </c>
      <c r="B182" s="31"/>
      <c r="C182" s="32">
        <f t="shared" si="141"/>
        <v>1011</v>
      </c>
      <c r="D182" s="32"/>
      <c r="E182" s="33" t="str">
        <f t="shared" si="142"/>
        <v>Population and Housing Census 2021</v>
      </c>
      <c r="F182" s="31"/>
      <c r="G182" s="31"/>
      <c r="H182" s="32" t="str">
        <f t="shared" si="143"/>
        <v>P-CNS001-001</v>
      </c>
      <c r="I182" s="31" t="s">
        <v>84</v>
      </c>
      <c r="J182" s="34">
        <v>221001</v>
      </c>
      <c r="K182" s="35">
        <v>1109824</v>
      </c>
      <c r="L182" s="35">
        <v>36680</v>
      </c>
      <c r="M182" s="35">
        <v>0</v>
      </c>
      <c r="N182" s="34"/>
      <c r="O182" s="34"/>
      <c r="P182" s="34"/>
      <c r="Q182" s="34"/>
      <c r="R182" s="30"/>
    </row>
    <row r="183" spans="1:18" ht="23.25" customHeight="1">
      <c r="A183" s="31" t="str">
        <f t="shared" si="140"/>
        <v>ނޭޝަނަލް ބިއުރޯ އޮފް ސްޓެޓިސްޓިކްސް</v>
      </c>
      <c r="B183" s="31"/>
      <c r="C183" s="32">
        <f t="shared" si="141"/>
        <v>1011</v>
      </c>
      <c r="D183" s="32"/>
      <c r="E183" s="33" t="str">
        <f t="shared" si="142"/>
        <v>Population and Housing Census 2021</v>
      </c>
      <c r="F183" s="31"/>
      <c r="G183" s="31"/>
      <c r="H183" s="32" t="str">
        <f t="shared" si="143"/>
        <v>P-CNS001-001</v>
      </c>
      <c r="I183" s="31" t="s">
        <v>99</v>
      </c>
      <c r="J183" s="34">
        <v>221002</v>
      </c>
      <c r="K183" s="35">
        <v>978028</v>
      </c>
      <c r="L183" s="35">
        <v>32324</v>
      </c>
      <c r="M183" s="35">
        <v>0</v>
      </c>
      <c r="N183" s="34"/>
      <c r="O183" s="34"/>
      <c r="P183" s="34"/>
      <c r="Q183" s="34"/>
      <c r="R183" s="30"/>
    </row>
    <row r="184" spans="1:18" ht="23.25" customHeight="1">
      <c r="A184" s="31" t="str">
        <f t="shared" si="140"/>
        <v>ނޭޝަނަލް ބިއުރޯ އޮފް ސްޓެޓިސްޓިކްސް</v>
      </c>
      <c r="B184" s="31"/>
      <c r="C184" s="32">
        <f t="shared" si="141"/>
        <v>1011</v>
      </c>
      <c r="D184" s="32"/>
      <c r="E184" s="33" t="str">
        <f t="shared" si="142"/>
        <v>Population and Housing Census 2021</v>
      </c>
      <c r="F184" s="31"/>
      <c r="G184" s="31"/>
      <c r="H184" s="32" t="str">
        <f t="shared" si="143"/>
        <v>P-CNS001-001</v>
      </c>
      <c r="I184" s="31" t="s">
        <v>85</v>
      </c>
      <c r="J184" s="34">
        <v>221003</v>
      </c>
      <c r="K184" s="35">
        <v>442209</v>
      </c>
      <c r="L184" s="35">
        <v>14615</v>
      </c>
      <c r="M184" s="35">
        <v>0</v>
      </c>
      <c r="N184" s="34"/>
      <c r="O184" s="34"/>
      <c r="P184" s="34"/>
      <c r="Q184" s="34"/>
      <c r="R184" s="30"/>
    </row>
    <row r="185" spans="1:18" ht="23.25" customHeight="1">
      <c r="A185" s="31" t="str">
        <f t="shared" si="140"/>
        <v>ނޭޝަނަލް ބިއުރޯ އޮފް ސްޓެޓިސްޓިކްސް</v>
      </c>
      <c r="B185" s="31"/>
      <c r="C185" s="32">
        <f t="shared" si="141"/>
        <v>1011</v>
      </c>
      <c r="D185" s="32"/>
      <c r="E185" s="33" t="str">
        <f t="shared" si="142"/>
        <v>Population and Housing Census 2021</v>
      </c>
      <c r="F185" s="31"/>
      <c r="G185" s="31"/>
      <c r="H185" s="32" t="str">
        <f t="shared" si="143"/>
        <v>P-CNS001-001</v>
      </c>
      <c r="I185" s="31" t="s">
        <v>101</v>
      </c>
      <c r="J185" s="34">
        <v>222001</v>
      </c>
      <c r="K185" s="35">
        <v>900616</v>
      </c>
      <c r="L185" s="35">
        <v>29766</v>
      </c>
      <c r="M185" s="35">
        <v>0</v>
      </c>
      <c r="N185" s="34"/>
      <c r="O185" s="34"/>
      <c r="P185" s="34"/>
      <c r="Q185" s="34"/>
      <c r="R185" s="30"/>
    </row>
    <row r="186" spans="1:18" ht="23.25" customHeight="1">
      <c r="A186" s="31" t="str">
        <f t="shared" si="140"/>
        <v>ނޭޝަނަލް ބިއުރޯ އޮފް ސްޓެޓިސްޓިކްސް</v>
      </c>
      <c r="B186" s="31"/>
      <c r="C186" s="32">
        <f t="shared" si="141"/>
        <v>1011</v>
      </c>
      <c r="D186" s="32"/>
      <c r="E186" s="33" t="str">
        <f t="shared" si="142"/>
        <v>Population and Housing Census 2021</v>
      </c>
      <c r="F186" s="31"/>
      <c r="G186" s="31"/>
      <c r="H186" s="32" t="str">
        <f t="shared" si="143"/>
        <v>P-CNS001-001</v>
      </c>
      <c r="I186" s="31" t="s">
        <v>166</v>
      </c>
      <c r="J186" s="34">
        <v>222002</v>
      </c>
      <c r="K186" s="35">
        <v>1826086</v>
      </c>
      <c r="L186" s="35">
        <v>60353</v>
      </c>
      <c r="M186" s="35">
        <v>0</v>
      </c>
      <c r="N186" s="34"/>
      <c r="O186" s="34"/>
      <c r="P186" s="34"/>
      <c r="Q186" s="34"/>
      <c r="R186" s="30"/>
    </row>
    <row r="187" spans="1:18" ht="23.25" customHeight="1">
      <c r="A187" s="31" t="str">
        <f t="shared" si="140"/>
        <v>ނޭޝަނަލް ބިއުރޯ އޮފް ސްޓެޓިސްޓިކްސް</v>
      </c>
      <c r="B187" s="31"/>
      <c r="C187" s="32">
        <f t="shared" si="141"/>
        <v>1011</v>
      </c>
      <c r="D187" s="32"/>
      <c r="E187" s="33" t="str">
        <f t="shared" si="142"/>
        <v>Population and Housing Census 2021</v>
      </c>
      <c r="F187" s="31"/>
      <c r="G187" s="31"/>
      <c r="H187" s="32" t="str">
        <f t="shared" si="143"/>
        <v>P-CNS001-001</v>
      </c>
      <c r="I187" s="31" t="s">
        <v>274</v>
      </c>
      <c r="J187" s="34">
        <v>222008</v>
      </c>
      <c r="K187" s="35">
        <v>30995</v>
      </c>
      <c r="L187" s="35">
        <v>1024</v>
      </c>
      <c r="M187" s="35">
        <v>0</v>
      </c>
      <c r="N187" s="34"/>
      <c r="O187" s="34"/>
      <c r="P187" s="34"/>
      <c r="Q187" s="34"/>
      <c r="R187" s="30"/>
    </row>
    <row r="188" spans="1:18" ht="23.25" customHeight="1">
      <c r="A188" s="31" t="str">
        <f t="shared" si="140"/>
        <v>ނޭޝަނަލް ބިއުރޯ އޮފް ސްޓެޓިސްޓިކްސް</v>
      </c>
      <c r="B188" s="31"/>
      <c r="C188" s="32">
        <f t="shared" si="141"/>
        <v>1011</v>
      </c>
      <c r="D188" s="32"/>
      <c r="E188" s="33" t="str">
        <f t="shared" si="142"/>
        <v>Population and Housing Census 2021</v>
      </c>
      <c r="F188" s="31"/>
      <c r="G188" s="31"/>
      <c r="H188" s="32" t="str">
        <f t="shared" si="143"/>
        <v>P-CNS001-001</v>
      </c>
      <c r="I188" s="31" t="s">
        <v>275</v>
      </c>
      <c r="J188" s="34">
        <v>223001</v>
      </c>
      <c r="K188" s="35">
        <v>21939</v>
      </c>
      <c r="L188" s="35">
        <v>725</v>
      </c>
      <c r="M188" s="35">
        <v>0</v>
      </c>
      <c r="N188" s="34"/>
      <c r="O188" s="34"/>
      <c r="P188" s="34"/>
      <c r="Q188" s="34"/>
      <c r="R188" s="30"/>
    </row>
    <row r="189" spans="1:18" ht="23.25" customHeight="1">
      <c r="A189" s="31" t="str">
        <f t="shared" si="140"/>
        <v>ނޭޝަނަލް ބިއުރޯ އޮފް ސްޓެޓިސްޓިކްސް</v>
      </c>
      <c r="B189" s="31"/>
      <c r="C189" s="32">
        <f t="shared" si="141"/>
        <v>1011</v>
      </c>
      <c r="D189" s="32"/>
      <c r="E189" s="33" t="str">
        <f t="shared" si="142"/>
        <v>Population and Housing Census 2021</v>
      </c>
      <c r="F189" s="31"/>
      <c r="G189" s="31"/>
      <c r="H189" s="32" t="str">
        <f t="shared" si="143"/>
        <v>P-CNS001-001</v>
      </c>
      <c r="I189" s="31" t="s">
        <v>3</v>
      </c>
      <c r="J189" s="34">
        <v>223003</v>
      </c>
      <c r="K189" s="35">
        <v>180746</v>
      </c>
      <c r="L189" s="35">
        <v>5974</v>
      </c>
      <c r="M189" s="35">
        <v>0</v>
      </c>
      <c r="N189" s="34"/>
      <c r="O189" s="34"/>
      <c r="P189" s="34"/>
      <c r="Q189" s="34"/>
      <c r="R189" s="30"/>
    </row>
    <row r="190" spans="1:18" ht="23.25" customHeight="1">
      <c r="A190" s="31" t="str">
        <f t="shared" si="140"/>
        <v>ނޭޝަނަލް ބިއުރޯ އޮފް ސްޓެޓިސްޓިކްސް</v>
      </c>
      <c r="B190" s="31"/>
      <c r="C190" s="32">
        <f t="shared" si="141"/>
        <v>1011</v>
      </c>
      <c r="D190" s="32"/>
      <c r="E190" s="33" t="str">
        <f t="shared" si="142"/>
        <v>Population and Housing Census 2021</v>
      </c>
      <c r="F190" s="31"/>
      <c r="G190" s="31"/>
      <c r="H190" s="32" t="str">
        <f t="shared" si="143"/>
        <v>P-CNS001-001</v>
      </c>
      <c r="I190" s="31" t="s">
        <v>276</v>
      </c>
      <c r="J190" s="34">
        <v>223004</v>
      </c>
      <c r="K190" s="35">
        <v>11890</v>
      </c>
      <c r="L190" s="35">
        <v>393</v>
      </c>
      <c r="M190" s="35">
        <v>0</v>
      </c>
      <c r="N190" s="34"/>
      <c r="O190" s="34"/>
      <c r="P190" s="34"/>
      <c r="Q190" s="34"/>
      <c r="R190" s="30"/>
    </row>
    <row r="191" spans="1:18" ht="23.25" customHeight="1">
      <c r="A191" s="31" t="str">
        <f t="shared" si="140"/>
        <v>ނޭޝަނަލް ބިއުރޯ އޮފް ސްޓެޓިސްޓިކްސް</v>
      </c>
      <c r="B191" s="31"/>
      <c r="C191" s="32">
        <f t="shared" si="141"/>
        <v>1011</v>
      </c>
      <c r="D191" s="32"/>
      <c r="E191" s="33" t="str">
        <f t="shared" si="142"/>
        <v>Population and Housing Census 2021</v>
      </c>
      <c r="F191" s="31"/>
      <c r="G191" s="31"/>
      <c r="H191" s="32" t="str">
        <f t="shared" si="143"/>
        <v>P-CNS001-001</v>
      </c>
      <c r="I191" s="31" t="s">
        <v>277</v>
      </c>
      <c r="J191" s="34">
        <v>223005</v>
      </c>
      <c r="K191" s="35">
        <v>880469</v>
      </c>
      <c r="L191" s="35">
        <v>29100</v>
      </c>
      <c r="M191" s="35">
        <v>0</v>
      </c>
      <c r="N191" s="34"/>
      <c r="O191" s="34"/>
      <c r="P191" s="34"/>
      <c r="Q191" s="34"/>
      <c r="R191" s="30"/>
    </row>
    <row r="192" spans="1:18" ht="23.25" customHeight="1">
      <c r="A192" s="31" t="str">
        <f t="shared" si="140"/>
        <v>ނޭޝަނަލް ބިއުރޯ އޮފް ސްޓެޓިސްޓިކްސް</v>
      </c>
      <c r="B192" s="31"/>
      <c r="C192" s="32">
        <f t="shared" si="141"/>
        <v>1011</v>
      </c>
      <c r="D192" s="32"/>
      <c r="E192" s="33" t="str">
        <f t="shared" si="142"/>
        <v>Population and Housing Census 2021</v>
      </c>
      <c r="F192" s="31"/>
      <c r="G192" s="31"/>
      <c r="H192" s="32" t="str">
        <f t="shared" si="143"/>
        <v>P-CNS001-001</v>
      </c>
      <c r="I192" s="31" t="s">
        <v>278</v>
      </c>
      <c r="J192" s="34">
        <v>223008</v>
      </c>
      <c r="K192" s="35">
        <v>892</v>
      </c>
      <c r="L192" s="35">
        <v>29</v>
      </c>
      <c r="M192" s="35">
        <v>0</v>
      </c>
      <c r="N192" s="34"/>
      <c r="O192" s="34"/>
      <c r="P192" s="34"/>
      <c r="Q192" s="34"/>
      <c r="R192" s="30"/>
    </row>
    <row r="193" spans="1:18" ht="23.25" customHeight="1">
      <c r="A193" s="31" t="str">
        <f t="shared" si="140"/>
        <v>ނޭޝަނަލް ބިއުރޯ އޮފް ސްޓެޓިސްޓިކްސް</v>
      </c>
      <c r="B193" s="31"/>
      <c r="C193" s="32">
        <f t="shared" si="141"/>
        <v>1011</v>
      </c>
      <c r="D193" s="32"/>
      <c r="E193" s="33" t="str">
        <f t="shared" si="142"/>
        <v>Population and Housing Census 2021</v>
      </c>
      <c r="F193" s="31"/>
      <c r="G193" s="31"/>
      <c r="H193" s="32" t="str">
        <f t="shared" si="143"/>
        <v>P-CNS001-001</v>
      </c>
      <c r="I193" s="31" t="s">
        <v>102</v>
      </c>
      <c r="J193" s="34">
        <v>223010</v>
      </c>
      <c r="K193" s="35">
        <v>697326</v>
      </c>
      <c r="L193" s="35">
        <v>23047</v>
      </c>
      <c r="M193" s="35">
        <v>0</v>
      </c>
      <c r="N193" s="34"/>
      <c r="O193" s="34"/>
      <c r="P193" s="34"/>
      <c r="Q193" s="34"/>
      <c r="R193" s="30"/>
    </row>
    <row r="194" spans="1:18" ht="23.25" customHeight="1">
      <c r="A194" s="31" t="str">
        <f t="shared" si="140"/>
        <v>ނޭޝަނަލް ބިއުރޯ އޮފް ސްޓެޓިސްޓިކްސް</v>
      </c>
      <c r="B194" s="31"/>
      <c r="C194" s="32">
        <f t="shared" si="141"/>
        <v>1011</v>
      </c>
      <c r="D194" s="32"/>
      <c r="E194" s="33" t="str">
        <f t="shared" si="142"/>
        <v>Population and Housing Census 2021</v>
      </c>
      <c r="F194" s="31"/>
      <c r="G194" s="31"/>
      <c r="H194" s="32" t="str">
        <f t="shared" si="143"/>
        <v>P-CNS001-001</v>
      </c>
      <c r="I194" s="31" t="s">
        <v>103</v>
      </c>
      <c r="J194" s="34">
        <v>223012</v>
      </c>
      <c r="K194" s="35">
        <v>1135459</v>
      </c>
      <c r="L194" s="35">
        <v>37528</v>
      </c>
      <c r="M194" s="35">
        <v>0</v>
      </c>
      <c r="N194" s="34"/>
      <c r="O194" s="34"/>
      <c r="P194" s="34"/>
      <c r="Q194" s="34"/>
      <c r="R194" s="30"/>
    </row>
    <row r="195" spans="1:18" ht="23.25" customHeight="1">
      <c r="A195" s="31" t="str">
        <f t="shared" si="140"/>
        <v>ނޭޝަނަލް ބިއުރޯ އޮފް ސްޓެޓިސްޓިކްސް</v>
      </c>
      <c r="B195" s="31"/>
      <c r="C195" s="32">
        <f t="shared" si="141"/>
        <v>1011</v>
      </c>
      <c r="D195" s="32"/>
      <c r="E195" s="33" t="str">
        <f t="shared" si="142"/>
        <v>Population and Housing Census 2021</v>
      </c>
      <c r="F195" s="31"/>
      <c r="G195" s="31"/>
      <c r="H195" s="32" t="str">
        <f t="shared" si="143"/>
        <v>P-CNS001-001</v>
      </c>
      <c r="I195" s="31" t="s">
        <v>81</v>
      </c>
      <c r="J195" s="34">
        <v>223014</v>
      </c>
      <c r="K195" s="35">
        <v>1357775</v>
      </c>
      <c r="L195" s="35">
        <v>44875</v>
      </c>
      <c r="M195" s="35">
        <v>0</v>
      </c>
      <c r="N195" s="34"/>
      <c r="O195" s="34"/>
      <c r="P195" s="34"/>
      <c r="Q195" s="34"/>
      <c r="R195" s="30"/>
    </row>
    <row r="196" spans="1:18" ht="23.25" customHeight="1">
      <c r="A196" s="31" t="str">
        <f t="shared" si="140"/>
        <v>ނޭޝަނަލް ބިއުރޯ އޮފް ސްޓެޓިސްޓިކްސް</v>
      </c>
      <c r="B196" s="31"/>
      <c r="C196" s="32">
        <f t="shared" si="141"/>
        <v>1011</v>
      </c>
      <c r="D196" s="32"/>
      <c r="E196" s="33" t="str">
        <f t="shared" si="142"/>
        <v>Population and Housing Census 2021</v>
      </c>
      <c r="F196" s="31"/>
      <c r="G196" s="31"/>
      <c r="H196" s="32" t="str">
        <f t="shared" si="143"/>
        <v>P-CNS001-001</v>
      </c>
      <c r="I196" s="31" t="s">
        <v>279</v>
      </c>
      <c r="J196" s="34">
        <v>223020</v>
      </c>
      <c r="K196" s="35">
        <v>145832</v>
      </c>
      <c r="L196" s="35">
        <v>4820</v>
      </c>
      <c r="M196" s="35">
        <v>0</v>
      </c>
      <c r="N196" s="34"/>
      <c r="O196" s="34"/>
      <c r="P196" s="34"/>
      <c r="Q196" s="34"/>
      <c r="R196" s="30"/>
    </row>
    <row r="197" spans="1:18" ht="23.25" customHeight="1">
      <c r="A197" s="31" t="str">
        <f t="shared" si="140"/>
        <v>ނޭޝަނަލް ބިއުރޯ އޮފް ސްޓެޓިސްޓިކްސް</v>
      </c>
      <c r="B197" s="31"/>
      <c r="C197" s="32">
        <f t="shared" si="141"/>
        <v>1011</v>
      </c>
      <c r="D197" s="32"/>
      <c r="E197" s="33" t="str">
        <f t="shared" si="142"/>
        <v>Population and Housing Census 2021</v>
      </c>
      <c r="F197" s="31"/>
      <c r="G197" s="31"/>
      <c r="H197" s="32" t="str">
        <f t="shared" si="143"/>
        <v>P-CNS001-001</v>
      </c>
      <c r="I197" s="31" t="s">
        <v>34</v>
      </c>
      <c r="J197" s="34">
        <v>223999</v>
      </c>
      <c r="K197" s="35">
        <v>16794162</v>
      </c>
      <c r="L197" s="35">
        <v>555057</v>
      </c>
      <c r="M197" s="35">
        <v>0</v>
      </c>
      <c r="N197" s="34"/>
      <c r="O197" s="34"/>
      <c r="P197" s="34"/>
      <c r="Q197" s="34"/>
      <c r="R197" s="30"/>
    </row>
    <row r="198" spans="1:18" ht="23.25" customHeight="1">
      <c r="A198" s="31" t="str">
        <f t="shared" si="140"/>
        <v>ނޭޝަނަލް ބިއުރޯ އޮފް ސްޓެޓިސްޓިކްސް</v>
      </c>
      <c r="B198" s="31"/>
      <c r="C198" s="32">
        <f t="shared" si="141"/>
        <v>1011</v>
      </c>
      <c r="D198" s="32"/>
      <c r="E198" s="33" t="str">
        <f t="shared" si="142"/>
        <v>Population and Housing Census 2021</v>
      </c>
      <c r="F198" s="31"/>
      <c r="G198" s="31"/>
      <c r="H198" s="32" t="str">
        <f t="shared" si="143"/>
        <v>P-CNS001-001</v>
      </c>
      <c r="I198" s="31" t="s">
        <v>50</v>
      </c>
      <c r="J198" s="34">
        <v>423001</v>
      </c>
      <c r="K198" s="35">
        <v>42255</v>
      </c>
      <c r="L198" s="35">
        <v>1397</v>
      </c>
      <c r="M198" s="35">
        <v>0</v>
      </c>
      <c r="N198" s="34"/>
      <c r="O198" s="34"/>
      <c r="P198" s="34"/>
      <c r="Q198" s="34"/>
      <c r="R198" s="30"/>
    </row>
    <row r="199" spans="1:18" ht="23.25" customHeight="1">
      <c r="A199" s="31" t="str">
        <f t="shared" si="140"/>
        <v>ނޭޝަނަލް ބިއުރޯ އޮފް ސްޓެޓިސްޓިކްސް</v>
      </c>
      <c r="B199" s="31"/>
      <c r="C199" s="32">
        <f t="shared" si="141"/>
        <v>1011</v>
      </c>
      <c r="D199" s="32"/>
      <c r="E199" s="33" t="str">
        <f t="shared" si="142"/>
        <v>Population and Housing Census 2021</v>
      </c>
      <c r="F199" s="31"/>
      <c r="G199" s="31"/>
      <c r="H199" s="32" t="str">
        <f t="shared" si="143"/>
        <v>P-CNS001-001</v>
      </c>
      <c r="I199" s="31" t="s">
        <v>76</v>
      </c>
      <c r="J199" s="34">
        <v>423002</v>
      </c>
      <c r="K199" s="35">
        <v>42803</v>
      </c>
      <c r="L199" s="35">
        <v>1415</v>
      </c>
      <c r="M199" s="35">
        <v>0</v>
      </c>
      <c r="N199" s="34"/>
      <c r="O199" s="34"/>
      <c r="P199" s="34"/>
      <c r="Q199" s="34"/>
      <c r="R199" s="30"/>
    </row>
    <row r="200" spans="1:18" ht="23.25" customHeight="1">
      <c r="A200" s="31" t="str">
        <f t="shared" si="140"/>
        <v>ނޭޝަނަލް ބިއުރޯ އޮފް ސްޓެޓިސްޓިކްސް</v>
      </c>
      <c r="B200" s="31"/>
      <c r="C200" s="32">
        <f t="shared" si="141"/>
        <v>1011</v>
      </c>
      <c r="D200" s="32"/>
      <c r="E200" s="33" t="str">
        <f t="shared" si="142"/>
        <v>Population and Housing Census 2021</v>
      </c>
      <c r="F200" s="31"/>
      <c r="G200" s="31"/>
      <c r="H200" s="32" t="str">
        <f t="shared" si="143"/>
        <v>P-CNS001-001</v>
      </c>
      <c r="I200" s="31" t="s">
        <v>231</v>
      </c>
      <c r="J200" s="34">
        <v>423006</v>
      </c>
      <c r="K200" s="35">
        <v>20807</v>
      </c>
      <c r="L200" s="35">
        <v>688</v>
      </c>
      <c r="M200" s="35">
        <v>0</v>
      </c>
      <c r="N200" s="34"/>
      <c r="O200" s="34"/>
      <c r="P200" s="34"/>
      <c r="Q200" s="34"/>
      <c r="R200" s="30"/>
    </row>
    <row r="201" spans="1:18" ht="23.25" customHeight="1">
      <c r="A201" s="31" t="str">
        <f t="shared" si="140"/>
        <v>ނޭޝަނަލް ބިއުރޯ އޮފް ސްޓެޓިސްޓިކްސް</v>
      </c>
      <c r="B201" s="31"/>
      <c r="C201" s="32">
        <f t="shared" si="141"/>
        <v>1011</v>
      </c>
      <c r="D201" s="32"/>
      <c r="E201" s="33" t="str">
        <f t="shared" si="142"/>
        <v>Population and Housing Census 2021</v>
      </c>
      <c r="F201" s="31"/>
      <c r="G201" s="31"/>
      <c r="H201" s="32" t="str">
        <f t="shared" si="143"/>
        <v>P-CNS001-001</v>
      </c>
      <c r="I201" s="31" t="s">
        <v>51</v>
      </c>
      <c r="J201" s="34">
        <v>423008</v>
      </c>
      <c r="K201" s="35">
        <v>12146678</v>
      </c>
      <c r="L201" s="35">
        <v>401455</v>
      </c>
      <c r="M201" s="35">
        <v>0</v>
      </c>
      <c r="N201" s="34"/>
      <c r="O201" s="34"/>
      <c r="P201" s="34"/>
      <c r="Q201" s="34"/>
      <c r="R201" s="30"/>
    </row>
    <row r="202" spans="1:18" ht="23.25" customHeight="1">
      <c r="A202" s="36" t="s">
        <v>280</v>
      </c>
      <c r="B202" s="36" t="s">
        <v>280</v>
      </c>
      <c r="C202" s="37">
        <v>1510</v>
      </c>
      <c r="D202" s="37" t="s">
        <v>281</v>
      </c>
      <c r="E202" s="38" t="s">
        <v>282</v>
      </c>
      <c r="F202" s="36" t="s">
        <v>283</v>
      </c>
      <c r="G202" s="36" t="s">
        <v>29</v>
      </c>
      <c r="H202" s="39" t="s">
        <v>284</v>
      </c>
      <c r="I202" s="36"/>
      <c r="J202" s="40" t="s">
        <v>31</v>
      </c>
      <c r="K202" s="41">
        <f>SUM(K203)</f>
        <v>2400000</v>
      </c>
      <c r="L202" s="41">
        <f t="shared" ref="L202:M202" si="144">SUM(L203)</f>
        <v>0</v>
      </c>
      <c r="M202" s="41">
        <f t="shared" si="144"/>
        <v>0</v>
      </c>
      <c r="N202" s="42">
        <v>5534</v>
      </c>
      <c r="O202" s="34"/>
      <c r="P202" s="34"/>
      <c r="Q202" s="34" t="s">
        <v>32</v>
      </c>
      <c r="R202" s="30" t="s">
        <v>33</v>
      </c>
    </row>
    <row r="203" spans="1:18" ht="23.25" customHeight="1">
      <c r="A203" s="31" t="str">
        <f t="shared" ref="A203" si="145">A202</f>
        <v>މިނިސްޓްރީ އޮފް ޖެންޑަރ، ފެމިލީ އެންޑް ސޯޝަލް ސަރވިސަސް</v>
      </c>
      <c r="B203" s="31"/>
      <c r="C203" s="32">
        <f t="shared" ref="C203" si="146">C202</f>
        <v>1510</v>
      </c>
      <c r="D203" s="32"/>
      <c r="E203" s="33"/>
      <c r="F203" s="31"/>
      <c r="G203" s="31"/>
      <c r="H203" s="32" t="str">
        <f t="shared" si="143"/>
        <v>S036-001-001-004-003</v>
      </c>
      <c r="I203" s="31" t="s">
        <v>131</v>
      </c>
      <c r="J203" s="34">
        <v>226002</v>
      </c>
      <c r="K203" s="43">
        <v>2400000</v>
      </c>
      <c r="L203" s="43">
        <v>0</v>
      </c>
      <c r="M203" s="43">
        <v>0</v>
      </c>
      <c r="N203" s="34"/>
      <c r="O203" s="34"/>
      <c r="P203" s="34"/>
      <c r="Q203" s="34"/>
      <c r="R203" s="30"/>
    </row>
    <row r="204" spans="1:18" ht="23.25" customHeight="1">
      <c r="A204" s="36" t="s">
        <v>219</v>
      </c>
      <c r="B204" s="36" t="s">
        <v>220</v>
      </c>
      <c r="C204" s="37">
        <v>1233</v>
      </c>
      <c r="D204" s="37" t="s">
        <v>221</v>
      </c>
      <c r="E204" s="38" t="s">
        <v>285</v>
      </c>
      <c r="F204" s="36" t="s">
        <v>286</v>
      </c>
      <c r="G204" s="36" t="s">
        <v>29</v>
      </c>
      <c r="H204" s="39" t="s">
        <v>287</v>
      </c>
      <c r="I204" s="36"/>
      <c r="J204" s="40" t="s">
        <v>31</v>
      </c>
      <c r="K204" s="41">
        <f>SUM(K205)</f>
        <v>385060</v>
      </c>
      <c r="L204" s="41">
        <f t="shared" ref="L204:M204" si="147">SUM(L205)</f>
        <v>427072</v>
      </c>
      <c r="M204" s="41">
        <f t="shared" si="147"/>
        <v>0</v>
      </c>
      <c r="N204" s="42">
        <v>5482</v>
      </c>
      <c r="O204" s="34"/>
      <c r="P204" s="34"/>
      <c r="Q204" s="34" t="s">
        <v>32</v>
      </c>
      <c r="R204" s="30" t="s">
        <v>33</v>
      </c>
    </row>
    <row r="205" spans="1:18" ht="23.25" customHeight="1">
      <c r="A205" s="31" t="str">
        <f t="shared" ref="A205" si="148">A204</f>
        <v>މިނިސްޓްރީ އޮފް ފިޝަރީޒް، މެރިން ރިސޯސަސް އެންޑް އެގްރިކަލްޗަރ</v>
      </c>
      <c r="B205" s="31"/>
      <c r="C205" s="32">
        <f t="shared" ref="C205" si="149">C204</f>
        <v>1233</v>
      </c>
      <c r="D205" s="32"/>
      <c r="E205" s="33"/>
      <c r="F205" s="31"/>
      <c r="G205" s="31"/>
      <c r="H205" s="32" t="str">
        <f t="shared" si="143"/>
        <v>P-ACT004-005</v>
      </c>
      <c r="I205" s="31" t="s">
        <v>34</v>
      </c>
      <c r="J205" s="34">
        <v>223999</v>
      </c>
      <c r="K205" s="43">
        <v>385060</v>
      </c>
      <c r="L205" s="43">
        <v>427072</v>
      </c>
      <c r="M205" s="43">
        <v>0</v>
      </c>
      <c r="N205" s="34"/>
      <c r="O205" s="34"/>
      <c r="P205" s="34"/>
      <c r="Q205" s="34"/>
      <c r="R205" s="30"/>
    </row>
    <row r="206" spans="1:18" ht="23.25" customHeight="1">
      <c r="A206" s="36" t="s">
        <v>200</v>
      </c>
      <c r="B206" s="36" t="s">
        <v>201</v>
      </c>
      <c r="C206" s="37">
        <v>1211</v>
      </c>
      <c r="D206" s="37" t="s">
        <v>202</v>
      </c>
      <c r="E206" s="38" t="s">
        <v>288</v>
      </c>
      <c r="F206" s="36" t="s">
        <v>289</v>
      </c>
      <c r="G206" s="36" t="s">
        <v>29</v>
      </c>
      <c r="H206" s="39" t="s">
        <v>290</v>
      </c>
      <c r="I206" s="36"/>
      <c r="J206" s="40" t="s">
        <v>31</v>
      </c>
      <c r="K206" s="41">
        <f>SUM(K207)</f>
        <v>800000</v>
      </c>
      <c r="L206" s="41">
        <f t="shared" ref="L206:M206" si="150">SUM(L207)</f>
        <v>0</v>
      </c>
      <c r="M206" s="41">
        <f t="shared" si="150"/>
        <v>0</v>
      </c>
      <c r="N206" s="42">
        <v>5070</v>
      </c>
      <c r="O206" s="34"/>
      <c r="P206" s="34"/>
      <c r="Q206" s="34" t="s">
        <v>32</v>
      </c>
      <c r="R206" s="30" t="s">
        <v>33</v>
      </c>
    </row>
    <row r="207" spans="1:18" ht="23.25" customHeight="1">
      <c r="A207" s="31" t="str">
        <f t="shared" ref="A207" si="151">A206</f>
        <v>ނެޝަނަލް ސެންޓަރ ފޮރ ދި އާޓްސް</v>
      </c>
      <c r="B207" s="31"/>
      <c r="C207" s="32">
        <f t="shared" ref="C207" si="152">C206</f>
        <v>1211</v>
      </c>
      <c r="D207" s="32"/>
      <c r="E207" s="33"/>
      <c r="F207" s="31"/>
      <c r="G207" s="31"/>
      <c r="H207" s="32" t="str">
        <f t="shared" si="143"/>
        <v>S052-004-002-002-001</v>
      </c>
      <c r="I207" s="31" t="s">
        <v>131</v>
      </c>
      <c r="J207" s="34">
        <v>226002</v>
      </c>
      <c r="K207" s="43">
        <v>800000</v>
      </c>
      <c r="L207" s="43">
        <v>0</v>
      </c>
      <c r="M207" s="43">
        <v>0</v>
      </c>
      <c r="N207" s="34"/>
      <c r="O207" s="34"/>
      <c r="P207" s="34"/>
      <c r="Q207" s="34"/>
      <c r="R207" s="30"/>
    </row>
    <row r="208" spans="1:18" ht="23.25" customHeight="1">
      <c r="A208" s="36" t="s">
        <v>200</v>
      </c>
      <c r="B208" s="36" t="s">
        <v>201</v>
      </c>
      <c r="C208" s="37">
        <v>1211</v>
      </c>
      <c r="D208" s="37" t="s">
        <v>202</v>
      </c>
      <c r="E208" s="38" t="s">
        <v>291</v>
      </c>
      <c r="F208" s="36" t="s">
        <v>292</v>
      </c>
      <c r="G208" s="36" t="s">
        <v>29</v>
      </c>
      <c r="H208" s="39" t="s">
        <v>293</v>
      </c>
      <c r="I208" s="36"/>
      <c r="J208" s="40" t="s">
        <v>31</v>
      </c>
      <c r="K208" s="41">
        <f>SUM(K209)</f>
        <v>650000</v>
      </c>
      <c r="L208" s="41">
        <f t="shared" ref="L208:M208" si="153">SUM(L209)</f>
        <v>1200000</v>
      </c>
      <c r="M208" s="41">
        <f t="shared" si="153"/>
        <v>0</v>
      </c>
      <c r="N208" s="42">
        <v>5066</v>
      </c>
      <c r="O208" s="34"/>
      <c r="P208" s="34"/>
      <c r="Q208" s="34" t="s">
        <v>32</v>
      </c>
      <c r="R208" s="30" t="s">
        <v>33</v>
      </c>
    </row>
    <row r="209" spans="1:18" ht="23.25" customHeight="1">
      <c r="A209" s="31" t="str">
        <f t="shared" ref="A209" si="154">A208</f>
        <v>ނެޝަނަލް ސެންޓަރ ފޮރ ދި އާޓްސް</v>
      </c>
      <c r="B209" s="31"/>
      <c r="C209" s="32">
        <f t="shared" ref="C209" si="155">C208</f>
        <v>1211</v>
      </c>
      <c r="D209" s="32"/>
      <c r="E209" s="33"/>
      <c r="F209" s="31"/>
      <c r="G209" s="31"/>
      <c r="H209" s="32" t="str">
        <f t="shared" si="143"/>
        <v>S052-004-001-004-002</v>
      </c>
      <c r="I209" s="31" t="s">
        <v>51</v>
      </c>
      <c r="J209" s="34">
        <v>423008</v>
      </c>
      <c r="K209" s="43">
        <v>650000</v>
      </c>
      <c r="L209" s="43">
        <v>1200000</v>
      </c>
      <c r="M209" s="43">
        <v>0</v>
      </c>
      <c r="N209" s="34"/>
      <c r="O209" s="34"/>
      <c r="P209" s="34"/>
      <c r="Q209" s="34"/>
      <c r="R209" s="30"/>
    </row>
    <row r="210" spans="1:18" ht="23.25" customHeight="1">
      <c r="A210" s="36" t="s">
        <v>86</v>
      </c>
      <c r="B210" s="36" t="s">
        <v>87</v>
      </c>
      <c r="C210" s="37">
        <v>1238</v>
      </c>
      <c r="D210" s="37" t="s">
        <v>88</v>
      </c>
      <c r="E210" s="38" t="s">
        <v>294</v>
      </c>
      <c r="F210" s="36" t="s">
        <v>295</v>
      </c>
      <c r="G210" s="36" t="s">
        <v>29</v>
      </c>
      <c r="H210" s="39" t="s">
        <v>91</v>
      </c>
      <c r="I210" s="36"/>
      <c r="J210" s="40" t="s">
        <v>31</v>
      </c>
      <c r="K210" s="41">
        <f>SUM(K211)</f>
        <v>3686530</v>
      </c>
      <c r="L210" s="41">
        <f t="shared" ref="L210:M210" si="156">SUM(L211)</f>
        <v>5414530</v>
      </c>
      <c r="M210" s="41">
        <f t="shared" si="156"/>
        <v>5414531</v>
      </c>
      <c r="N210" s="42">
        <v>6023</v>
      </c>
      <c r="O210" s="34"/>
      <c r="P210" s="34"/>
      <c r="Q210" s="34" t="s">
        <v>32</v>
      </c>
      <c r="R210" s="30" t="s">
        <v>33</v>
      </c>
    </row>
    <row r="211" spans="1:18" ht="23.25" customHeight="1">
      <c r="A211" s="31" t="str">
        <f t="shared" ref="A211" si="157">A210</f>
        <v>ނެޝަނަލް ސެންޓަރ ފޮރ އިންފޮމޭޝަން ޓެކްނޯލޮޖީ</v>
      </c>
      <c r="B211" s="31"/>
      <c r="C211" s="32">
        <f t="shared" ref="C211" si="158">C210</f>
        <v>1238</v>
      </c>
      <c r="D211" s="32"/>
      <c r="E211" s="33"/>
      <c r="F211" s="31"/>
      <c r="G211" s="31"/>
      <c r="H211" s="32" t="str">
        <f t="shared" si="143"/>
        <v>S034-010-004-003-001</v>
      </c>
      <c r="I211" s="31" t="s">
        <v>41</v>
      </c>
      <c r="J211" s="34">
        <v>423007</v>
      </c>
      <c r="K211" s="43">
        <v>3686530</v>
      </c>
      <c r="L211" s="43">
        <v>5414530</v>
      </c>
      <c r="M211" s="43">
        <v>5414531</v>
      </c>
      <c r="N211" s="34"/>
      <c r="O211" s="34"/>
      <c r="P211" s="34"/>
      <c r="Q211" s="34"/>
      <c r="R211" s="30"/>
    </row>
    <row r="212" spans="1:18" ht="23.25" customHeight="1">
      <c r="A212" s="36" t="s">
        <v>296</v>
      </c>
      <c r="B212" s="36" t="s">
        <v>201</v>
      </c>
      <c r="C212" s="37">
        <v>1506</v>
      </c>
      <c r="D212" s="37" t="s">
        <v>202</v>
      </c>
      <c r="E212" s="38" t="s">
        <v>297</v>
      </c>
      <c r="F212" s="36" t="s">
        <v>298</v>
      </c>
      <c r="G212" s="36" t="s">
        <v>29</v>
      </c>
      <c r="H212" s="39" t="s">
        <v>299</v>
      </c>
      <c r="I212" s="36"/>
      <c r="J212" s="40" t="s">
        <v>31</v>
      </c>
      <c r="K212" s="41">
        <f>SUM(K213)</f>
        <v>1469456</v>
      </c>
      <c r="L212" s="41">
        <f t="shared" ref="L212:M212" si="159">SUM(L213)</f>
        <v>0</v>
      </c>
      <c r="M212" s="41">
        <f t="shared" si="159"/>
        <v>0</v>
      </c>
      <c r="N212" s="42">
        <v>4902</v>
      </c>
      <c r="O212" s="34"/>
      <c r="P212" s="34"/>
      <c r="Q212" s="34" t="s">
        <v>32</v>
      </c>
      <c r="R212" s="30" t="s">
        <v>33</v>
      </c>
    </row>
    <row r="213" spans="1:18" ht="23.25" customHeight="1">
      <c r="A213" s="31" t="str">
        <f t="shared" ref="A213" si="160">A212</f>
        <v>ޤައުމީ އަރްޝީފް</v>
      </c>
      <c r="B213" s="31"/>
      <c r="C213" s="32">
        <f t="shared" ref="C213" si="161">C212</f>
        <v>1506</v>
      </c>
      <c r="D213" s="32"/>
      <c r="E213" s="33"/>
      <c r="F213" s="31"/>
      <c r="G213" s="31"/>
      <c r="H213" s="32" t="str">
        <f t="shared" si="143"/>
        <v>S052-005-002-002-001</v>
      </c>
      <c r="I213" s="31" t="s">
        <v>51</v>
      </c>
      <c r="J213" s="34">
        <v>423008</v>
      </c>
      <c r="K213" s="43">
        <v>1469456</v>
      </c>
      <c r="L213" s="43">
        <v>0</v>
      </c>
      <c r="M213" s="43">
        <v>0</v>
      </c>
      <c r="N213" s="34"/>
      <c r="O213" s="34"/>
      <c r="P213" s="34"/>
      <c r="Q213" s="34"/>
      <c r="R213" s="30"/>
    </row>
    <row r="214" spans="1:18" ht="23.25" customHeight="1">
      <c r="A214" s="36" t="s">
        <v>200</v>
      </c>
      <c r="B214" s="36" t="s">
        <v>201</v>
      </c>
      <c r="C214" s="37">
        <v>1211</v>
      </c>
      <c r="D214" s="37" t="s">
        <v>202</v>
      </c>
      <c r="E214" s="38" t="s">
        <v>300</v>
      </c>
      <c r="F214" s="36" t="s">
        <v>301</v>
      </c>
      <c r="G214" s="36" t="s">
        <v>29</v>
      </c>
      <c r="H214" s="39" t="s">
        <v>290</v>
      </c>
      <c r="I214" s="36"/>
      <c r="J214" s="40" t="s">
        <v>31</v>
      </c>
      <c r="K214" s="41">
        <f>SUM(K215)</f>
        <v>600000</v>
      </c>
      <c r="L214" s="41">
        <f t="shared" ref="L214:M214" si="162">SUM(L215)</f>
        <v>0</v>
      </c>
      <c r="M214" s="41">
        <f t="shared" si="162"/>
        <v>0</v>
      </c>
      <c r="N214" s="42">
        <v>5072</v>
      </c>
      <c r="O214" s="34"/>
      <c r="P214" s="34"/>
      <c r="Q214" s="34" t="s">
        <v>32</v>
      </c>
      <c r="R214" s="30" t="s">
        <v>33</v>
      </c>
    </row>
    <row r="215" spans="1:18" ht="23.25" customHeight="1">
      <c r="A215" s="31" t="str">
        <f t="shared" ref="A215" si="163">A214</f>
        <v>ނެޝަނަލް ސެންޓަރ ފޮރ ދި އާޓްސް</v>
      </c>
      <c r="B215" s="31"/>
      <c r="C215" s="32">
        <f t="shared" ref="C215" si="164">C214</f>
        <v>1211</v>
      </c>
      <c r="D215" s="32"/>
      <c r="E215" s="33"/>
      <c r="F215" s="31"/>
      <c r="G215" s="31"/>
      <c r="H215" s="32" t="str">
        <f t="shared" si="143"/>
        <v>S052-004-002-002-001</v>
      </c>
      <c r="I215" s="31" t="s">
        <v>131</v>
      </c>
      <c r="J215" s="34">
        <v>226002</v>
      </c>
      <c r="K215" s="43">
        <v>600000</v>
      </c>
      <c r="L215" s="43">
        <v>0</v>
      </c>
      <c r="M215" s="43">
        <v>0</v>
      </c>
      <c r="N215" s="34"/>
      <c r="O215" s="34"/>
      <c r="P215" s="34"/>
      <c r="Q215" s="34"/>
      <c r="R215" s="30"/>
    </row>
    <row r="216" spans="1:18" ht="23.25" customHeight="1">
      <c r="A216" s="36" t="s">
        <v>86</v>
      </c>
      <c r="B216" s="36" t="s">
        <v>87</v>
      </c>
      <c r="C216" s="37">
        <v>1238</v>
      </c>
      <c r="D216" s="37" t="s">
        <v>88</v>
      </c>
      <c r="E216" s="38" t="s">
        <v>302</v>
      </c>
      <c r="F216" s="36" t="s">
        <v>303</v>
      </c>
      <c r="G216" s="36" t="s">
        <v>29</v>
      </c>
      <c r="H216" s="39" t="s">
        <v>91</v>
      </c>
      <c r="I216" s="36"/>
      <c r="J216" s="40" t="s">
        <v>31</v>
      </c>
      <c r="K216" s="41">
        <f>SUM(K217)</f>
        <v>8645293</v>
      </c>
      <c r="L216" s="41">
        <f t="shared" ref="L216:M216" si="165">SUM(L217)</f>
        <v>10441293</v>
      </c>
      <c r="M216" s="41">
        <f t="shared" si="165"/>
        <v>10441294</v>
      </c>
      <c r="N216" s="42">
        <v>6016</v>
      </c>
      <c r="O216" s="34"/>
      <c r="P216" s="34"/>
      <c r="Q216" s="34" t="s">
        <v>32</v>
      </c>
      <c r="R216" s="30" t="s">
        <v>33</v>
      </c>
    </row>
    <row r="217" spans="1:18" ht="23.25" customHeight="1">
      <c r="A217" s="31" t="str">
        <f t="shared" ref="A217" si="166">A216</f>
        <v>ނެޝަނަލް ސެންޓަރ ފޮރ އިންފޮމޭޝަން ޓެކްނޯލޮޖީ</v>
      </c>
      <c r="B217" s="31"/>
      <c r="C217" s="32">
        <f t="shared" ref="C217" si="167">C216</f>
        <v>1238</v>
      </c>
      <c r="D217" s="32"/>
      <c r="E217" s="33"/>
      <c r="F217" s="31"/>
      <c r="G217" s="31"/>
      <c r="H217" s="32" t="str">
        <f t="shared" si="143"/>
        <v>S034-010-004-003-001</v>
      </c>
      <c r="I217" s="31" t="s">
        <v>41</v>
      </c>
      <c r="J217" s="34">
        <v>423007</v>
      </c>
      <c r="K217" s="43">
        <v>8645293</v>
      </c>
      <c r="L217" s="43">
        <v>10441293</v>
      </c>
      <c r="M217" s="43">
        <v>10441294</v>
      </c>
      <c r="N217" s="34"/>
      <c r="O217" s="34"/>
      <c r="P217" s="34"/>
      <c r="Q217" s="34"/>
      <c r="R217" s="30"/>
    </row>
    <row r="218" spans="1:18" ht="23.25" customHeight="1">
      <c r="A218" s="36" t="s">
        <v>180</v>
      </c>
      <c r="B218" s="36" t="s">
        <v>180</v>
      </c>
      <c r="C218" s="37">
        <v>1224</v>
      </c>
      <c r="D218" s="37" t="s">
        <v>181</v>
      </c>
      <c r="E218" s="38" t="s">
        <v>304</v>
      </c>
      <c r="F218" s="36" t="s">
        <v>305</v>
      </c>
      <c r="G218" s="36" t="s">
        <v>29</v>
      </c>
      <c r="H218" s="39" t="s">
        <v>258</v>
      </c>
      <c r="I218" s="36"/>
      <c r="J218" s="40" t="s">
        <v>31</v>
      </c>
      <c r="K218" s="41">
        <f>SUM(K219)</f>
        <v>50000000</v>
      </c>
      <c r="L218" s="41">
        <f t="shared" ref="L218:M218" si="168">SUM(L219)</f>
        <v>261995831</v>
      </c>
      <c r="M218" s="41">
        <f t="shared" si="168"/>
        <v>290191554</v>
      </c>
      <c r="N218" s="42">
        <v>5553</v>
      </c>
      <c r="O218" s="34"/>
      <c r="P218" s="34"/>
      <c r="Q218" s="34" t="s">
        <v>32</v>
      </c>
      <c r="R218" s="30" t="s">
        <v>33</v>
      </c>
    </row>
    <row r="219" spans="1:18" ht="23.25" customHeight="1">
      <c r="A219" s="31" t="str">
        <f t="shared" ref="A219" si="169">A218</f>
        <v>މިނިސްޓްރީ އޮފް ނެޝަނަލް ޕްލޭނިންގ، ހައުސިންގ އެންޑް އިންފްރާސްޓްރަކްޗަރ</v>
      </c>
      <c r="B219" s="31"/>
      <c r="C219" s="32">
        <f t="shared" ref="C219" si="170">C218</f>
        <v>1224</v>
      </c>
      <c r="D219" s="32"/>
      <c r="E219" s="33"/>
      <c r="F219" s="31"/>
      <c r="G219" s="31"/>
      <c r="H219" s="32" t="str">
        <f t="shared" si="143"/>
        <v>S031-001-001-001-001</v>
      </c>
      <c r="I219" s="31" t="s">
        <v>9</v>
      </c>
      <c r="J219" s="34">
        <v>228028</v>
      </c>
      <c r="K219" s="43">
        <v>50000000</v>
      </c>
      <c r="L219" s="43">
        <v>261995831</v>
      </c>
      <c r="M219" s="43">
        <v>290191554</v>
      </c>
      <c r="N219" s="34"/>
      <c r="O219" s="34"/>
      <c r="P219" s="34"/>
      <c r="Q219" s="34"/>
      <c r="R219" s="30"/>
    </row>
    <row r="220" spans="1:18" ht="23.25" customHeight="1">
      <c r="A220" s="36" t="s">
        <v>180</v>
      </c>
      <c r="B220" s="36" t="s">
        <v>180</v>
      </c>
      <c r="C220" s="37">
        <v>1224</v>
      </c>
      <c r="D220" s="37" t="s">
        <v>181</v>
      </c>
      <c r="E220" s="38" t="s">
        <v>306</v>
      </c>
      <c r="F220" s="36" t="s">
        <v>307</v>
      </c>
      <c r="G220" s="36" t="s">
        <v>29</v>
      </c>
      <c r="H220" s="39" t="s">
        <v>258</v>
      </c>
      <c r="I220" s="36"/>
      <c r="J220" s="40" t="s">
        <v>31</v>
      </c>
      <c r="K220" s="41">
        <f>SUM(K221)</f>
        <v>2818005</v>
      </c>
      <c r="L220" s="41">
        <f t="shared" ref="L220:M220" si="171">SUM(L221)</f>
        <v>0</v>
      </c>
      <c r="M220" s="41">
        <f t="shared" si="171"/>
        <v>0</v>
      </c>
      <c r="N220" s="42">
        <v>5112</v>
      </c>
      <c r="O220" s="34"/>
      <c r="P220" s="34"/>
      <c r="Q220" s="34" t="s">
        <v>32</v>
      </c>
      <c r="R220" s="30" t="s">
        <v>33</v>
      </c>
    </row>
    <row r="221" spans="1:18" ht="23.25" customHeight="1">
      <c r="A221" s="31" t="str">
        <f t="shared" ref="A221" si="172">A220</f>
        <v>މިނިސްޓްރީ އޮފް ނެޝަނަލް ޕްލޭނިންގ، ހައުސިންގ އެންޑް އިންފްރާސްޓްރަކްޗަރ</v>
      </c>
      <c r="B221" s="31"/>
      <c r="C221" s="32">
        <f t="shared" ref="C221" si="173">C220</f>
        <v>1224</v>
      </c>
      <c r="D221" s="32"/>
      <c r="E221" s="33"/>
      <c r="F221" s="31"/>
      <c r="G221" s="31"/>
      <c r="H221" s="32" t="str">
        <f t="shared" si="143"/>
        <v>S031-001-001-001-001</v>
      </c>
      <c r="I221" s="31" t="s">
        <v>4</v>
      </c>
      <c r="J221" s="34">
        <v>223016</v>
      </c>
      <c r="K221" s="43">
        <v>2818005</v>
      </c>
      <c r="L221" s="43">
        <v>0</v>
      </c>
      <c r="M221" s="43">
        <v>0</v>
      </c>
      <c r="N221" s="34"/>
      <c r="O221" s="34"/>
      <c r="P221" s="34"/>
      <c r="Q221" s="34"/>
      <c r="R221" s="30"/>
    </row>
    <row r="222" spans="1:18" ht="23.25" customHeight="1">
      <c r="A222" s="36" t="s">
        <v>280</v>
      </c>
      <c r="B222" s="36" t="s">
        <v>280</v>
      </c>
      <c r="C222" s="37">
        <v>1510</v>
      </c>
      <c r="D222" s="37" t="s">
        <v>281</v>
      </c>
      <c r="E222" s="38" t="s">
        <v>308</v>
      </c>
      <c r="F222" s="36" t="s">
        <v>309</v>
      </c>
      <c r="G222" s="36" t="s">
        <v>29</v>
      </c>
      <c r="H222" s="39" t="s">
        <v>310</v>
      </c>
      <c r="I222" s="36"/>
      <c r="J222" s="40" t="s">
        <v>31</v>
      </c>
      <c r="K222" s="41">
        <f>SUM(K223)</f>
        <v>2305937</v>
      </c>
      <c r="L222" s="41">
        <f t="shared" ref="L222:M222" si="174">SUM(L223)</f>
        <v>0</v>
      </c>
      <c r="M222" s="41">
        <f t="shared" si="174"/>
        <v>0</v>
      </c>
      <c r="N222" s="42" t="s">
        <v>311</v>
      </c>
      <c r="O222" s="34"/>
      <c r="P222" s="34"/>
      <c r="Q222" s="34" t="s">
        <v>32</v>
      </c>
      <c r="R222" s="30" t="s">
        <v>33</v>
      </c>
    </row>
    <row r="223" spans="1:18" ht="23.25" customHeight="1">
      <c r="A223" s="31" t="str">
        <f t="shared" ref="A223" si="175">A222</f>
        <v>މިނިސްޓްރީ އޮފް ޖެންޑަރ، ފެމިލީ އެންޑް ސޯޝަލް ސަރވިސަސް</v>
      </c>
      <c r="B223" s="31"/>
      <c r="C223" s="32">
        <f t="shared" ref="C223" si="176">C222</f>
        <v>1510</v>
      </c>
      <c r="D223" s="32"/>
      <c r="E223" s="33"/>
      <c r="F223" s="31"/>
      <c r="G223" s="31"/>
      <c r="H223" s="32" t="str">
        <f t="shared" si="143"/>
        <v>S036-005-001-002-001</v>
      </c>
      <c r="I223" s="31" t="s">
        <v>34</v>
      </c>
      <c r="J223" s="34">
        <v>223999</v>
      </c>
      <c r="K223" s="43">
        <v>2305937</v>
      </c>
      <c r="L223" s="43">
        <v>0</v>
      </c>
      <c r="M223" s="43">
        <v>0</v>
      </c>
      <c r="N223" s="34"/>
      <c r="O223" s="34"/>
      <c r="P223" s="34"/>
      <c r="Q223" s="34"/>
      <c r="R223" s="47"/>
    </row>
    <row r="224" spans="1:18" ht="23.25" customHeight="1">
      <c r="A224" s="36" t="s">
        <v>180</v>
      </c>
      <c r="B224" s="36" t="s">
        <v>180</v>
      </c>
      <c r="C224" s="37">
        <v>1224</v>
      </c>
      <c r="D224" s="37" t="s">
        <v>181</v>
      </c>
      <c r="E224" s="38" t="s">
        <v>312</v>
      </c>
      <c r="F224" s="36" t="s">
        <v>313</v>
      </c>
      <c r="G224" s="36" t="s">
        <v>29</v>
      </c>
      <c r="H224" s="39" t="s">
        <v>314</v>
      </c>
      <c r="I224" s="36"/>
      <c r="J224" s="40" t="s">
        <v>31</v>
      </c>
      <c r="K224" s="41">
        <f>SUM(K225)</f>
        <v>855232</v>
      </c>
      <c r="L224" s="41">
        <f t="shared" ref="L224:M236" si="177">SUM(L225)</f>
        <v>1616901</v>
      </c>
      <c r="M224" s="41">
        <f t="shared" si="177"/>
        <v>1608310</v>
      </c>
      <c r="N224" s="42"/>
      <c r="O224" s="34"/>
      <c r="P224" s="34"/>
      <c r="Q224" s="34" t="s">
        <v>32</v>
      </c>
      <c r="R224" s="30" t="s">
        <v>33</v>
      </c>
    </row>
    <row r="225" spans="1:18" ht="23.25" customHeight="1">
      <c r="A225" s="31" t="str">
        <f t="shared" ref="A225:A237" si="178">A224</f>
        <v>މިނިސްޓްރީ އޮފް ނެޝަނަލް ޕްލޭނިންގ، ހައުސިންގ އެންޑް އިންފްރާސްޓްރަކްޗަރ</v>
      </c>
      <c r="B225" s="31"/>
      <c r="C225" s="32">
        <f t="shared" ref="C225:C237" si="179">C224</f>
        <v>1224</v>
      </c>
      <c r="D225" s="32"/>
      <c r="E225" s="33"/>
      <c r="F225" s="31"/>
      <c r="G225" s="31"/>
      <c r="H225" s="32" t="str">
        <f t="shared" si="143"/>
        <v>S031-002-002-002-001</v>
      </c>
      <c r="I225" s="31" t="s">
        <v>4</v>
      </c>
      <c r="J225" s="34">
        <v>223016</v>
      </c>
      <c r="K225" s="43">
        <v>855232</v>
      </c>
      <c r="L225" s="43">
        <v>1616901</v>
      </c>
      <c r="M225" s="43">
        <v>1608310</v>
      </c>
      <c r="N225" s="34"/>
      <c r="O225" s="34"/>
      <c r="P225" s="34"/>
      <c r="Q225" s="34"/>
      <c r="R225" s="30"/>
    </row>
    <row r="226" spans="1:18" ht="23.25" customHeight="1">
      <c r="A226" s="36" t="s">
        <v>87</v>
      </c>
      <c r="B226" s="36" t="s">
        <v>87</v>
      </c>
      <c r="C226" s="37">
        <v>1229</v>
      </c>
      <c r="D226" s="37" t="s">
        <v>88</v>
      </c>
      <c r="E226" s="38" t="s">
        <v>315</v>
      </c>
      <c r="F226" s="36" t="s">
        <v>316</v>
      </c>
      <c r="G226" s="36" t="s">
        <v>29</v>
      </c>
      <c r="H226" s="39" t="s">
        <v>317</v>
      </c>
      <c r="I226" s="36"/>
      <c r="J226" s="40" t="s">
        <v>31</v>
      </c>
      <c r="K226" s="41">
        <f>SUM(K227)</f>
        <v>5898150</v>
      </c>
      <c r="L226" s="41">
        <f t="shared" si="177"/>
        <v>11151038</v>
      </c>
      <c r="M226" s="41">
        <f t="shared" si="177"/>
        <v>11091794</v>
      </c>
      <c r="N226" s="42"/>
      <c r="O226" s="34"/>
      <c r="P226" s="34"/>
      <c r="Q226" s="34" t="s">
        <v>32</v>
      </c>
      <c r="R226" s="30" t="s">
        <v>318</v>
      </c>
    </row>
    <row r="227" spans="1:18" ht="23.25" customHeight="1">
      <c r="A227" s="31" t="str">
        <f t="shared" si="178"/>
        <v>މިނިސްޓްރީ އޮފް އެންވަޔަރަމަންޓް، ކްލައިމެޓް ޗޭންޖް އެންޑް ޓެކްނޯލޮޖީ</v>
      </c>
      <c r="B227" s="31"/>
      <c r="C227" s="32">
        <f t="shared" si="179"/>
        <v>1229</v>
      </c>
      <c r="D227" s="32"/>
      <c r="E227" s="33"/>
      <c r="F227" s="31"/>
      <c r="G227" s="31"/>
      <c r="H227" s="32" t="str">
        <f t="shared" si="143"/>
        <v>S034-005-002-002-001</v>
      </c>
      <c r="I227" s="31" t="s">
        <v>319</v>
      </c>
      <c r="J227" s="34">
        <v>424002</v>
      </c>
      <c r="K227" s="43">
        <v>5898150</v>
      </c>
      <c r="L227" s="43">
        <v>11151038</v>
      </c>
      <c r="M227" s="43">
        <v>11091794</v>
      </c>
      <c r="N227" s="34"/>
      <c r="O227" s="34"/>
      <c r="P227" s="34"/>
      <c r="Q227" s="34"/>
      <c r="R227" s="30"/>
    </row>
    <row r="228" spans="1:18" ht="23.25" customHeight="1">
      <c r="A228" s="36" t="s">
        <v>87</v>
      </c>
      <c r="B228" s="36" t="s">
        <v>87</v>
      </c>
      <c r="C228" s="37">
        <v>1229</v>
      </c>
      <c r="D228" s="37" t="s">
        <v>88</v>
      </c>
      <c r="E228" s="38" t="s">
        <v>320</v>
      </c>
      <c r="F228" s="53" t="s">
        <v>321</v>
      </c>
      <c r="G228" s="36" t="s">
        <v>29</v>
      </c>
      <c r="H228" s="39" t="s">
        <v>317</v>
      </c>
      <c r="I228" s="36"/>
      <c r="J228" s="40" t="s">
        <v>31</v>
      </c>
      <c r="K228" s="41">
        <f>SUM(K229)</f>
        <v>2220480</v>
      </c>
      <c r="L228" s="41">
        <f t="shared" si="177"/>
        <v>4198038</v>
      </c>
      <c r="M228" s="41">
        <f t="shared" si="177"/>
        <v>4175734</v>
      </c>
      <c r="N228" s="42"/>
      <c r="O228" s="34"/>
      <c r="P228" s="34"/>
      <c r="Q228" s="34" t="s">
        <v>32</v>
      </c>
      <c r="R228" s="30" t="s">
        <v>318</v>
      </c>
    </row>
    <row r="229" spans="1:18" ht="23.25" customHeight="1">
      <c r="A229" s="31" t="str">
        <f t="shared" si="178"/>
        <v>މިނިސްޓްރީ އޮފް އެންވަޔަރަމަންޓް، ކްލައިމެޓް ޗޭންޖް އެންޑް ޓެކްނޯލޮޖީ</v>
      </c>
      <c r="B229" s="31"/>
      <c r="C229" s="32">
        <f t="shared" si="179"/>
        <v>1229</v>
      </c>
      <c r="D229" s="32"/>
      <c r="E229" s="33"/>
      <c r="F229" s="31"/>
      <c r="G229" s="31"/>
      <c r="H229" s="32" t="str">
        <f t="shared" si="143"/>
        <v>S034-005-002-002-001</v>
      </c>
      <c r="I229" s="31" t="s">
        <v>76</v>
      </c>
      <c r="J229" s="34">
        <v>423002</v>
      </c>
      <c r="K229" s="43">
        <v>2220480</v>
      </c>
      <c r="L229" s="43">
        <v>4198038</v>
      </c>
      <c r="M229" s="43">
        <v>4175734</v>
      </c>
      <c r="N229" s="34"/>
      <c r="O229" s="34"/>
      <c r="P229" s="34"/>
      <c r="Q229" s="34"/>
      <c r="R229" s="30"/>
    </row>
    <row r="230" spans="1:18" ht="23.25" customHeight="1">
      <c r="A230" s="36" t="s">
        <v>87</v>
      </c>
      <c r="B230" s="36" t="s">
        <v>87</v>
      </c>
      <c r="C230" s="37">
        <v>1229</v>
      </c>
      <c r="D230" s="37" t="s">
        <v>88</v>
      </c>
      <c r="E230" s="38" t="s">
        <v>322</v>
      </c>
      <c r="F230" s="36" t="s">
        <v>323</v>
      </c>
      <c r="G230" s="36" t="s">
        <v>29</v>
      </c>
      <c r="H230" s="39" t="s">
        <v>317</v>
      </c>
      <c r="I230" s="36"/>
      <c r="J230" s="40" t="s">
        <v>31</v>
      </c>
      <c r="K230" s="41">
        <f>SUM(K231)</f>
        <v>1850400</v>
      </c>
      <c r="L230" s="41">
        <f t="shared" si="177"/>
        <v>3498365</v>
      </c>
      <c r="M230" s="41">
        <f t="shared" si="177"/>
        <v>3479778</v>
      </c>
      <c r="N230" s="42"/>
      <c r="O230" s="34"/>
      <c r="P230" s="34"/>
      <c r="Q230" s="34" t="s">
        <v>32</v>
      </c>
      <c r="R230" s="30" t="s">
        <v>318</v>
      </c>
    </row>
    <row r="231" spans="1:18" ht="23.25" customHeight="1">
      <c r="A231" s="31" t="str">
        <f t="shared" si="178"/>
        <v>މިނިސްޓްރީ އޮފް އެންވަޔަރަމަންޓް، ކްލައިމެޓް ޗޭންޖް އެންޑް ޓެކްނޯލޮޖީ</v>
      </c>
      <c r="B231" s="31"/>
      <c r="C231" s="32">
        <f t="shared" si="179"/>
        <v>1229</v>
      </c>
      <c r="D231" s="32"/>
      <c r="E231" s="33"/>
      <c r="F231" s="31"/>
      <c r="G231" s="31"/>
      <c r="H231" s="32" t="str">
        <f t="shared" si="143"/>
        <v>S034-005-002-002-001</v>
      </c>
      <c r="I231" s="31" t="s">
        <v>319</v>
      </c>
      <c r="J231" s="34">
        <v>424002</v>
      </c>
      <c r="K231" s="43">
        <v>1850400</v>
      </c>
      <c r="L231" s="43">
        <v>3498365</v>
      </c>
      <c r="M231" s="43">
        <v>3479778</v>
      </c>
      <c r="N231" s="34"/>
      <c r="O231" s="34"/>
      <c r="P231" s="34"/>
      <c r="Q231" s="34"/>
      <c r="R231" s="30"/>
    </row>
    <row r="232" spans="1:18" ht="23.25" customHeight="1">
      <c r="A232" s="36" t="s">
        <v>87</v>
      </c>
      <c r="B232" s="36" t="s">
        <v>87</v>
      </c>
      <c r="C232" s="37">
        <v>1229</v>
      </c>
      <c r="D232" s="37" t="s">
        <v>88</v>
      </c>
      <c r="E232" s="38" t="s">
        <v>324</v>
      </c>
      <c r="F232" s="36" t="s">
        <v>325</v>
      </c>
      <c r="G232" s="36" t="s">
        <v>29</v>
      </c>
      <c r="H232" s="39" t="s">
        <v>317</v>
      </c>
      <c r="I232" s="36"/>
      <c r="J232" s="40" t="s">
        <v>31</v>
      </c>
      <c r="K232" s="41">
        <f>SUM(K233)</f>
        <v>1243238</v>
      </c>
      <c r="L232" s="41">
        <f t="shared" si="177"/>
        <v>2350464</v>
      </c>
      <c r="M232" s="41">
        <f t="shared" si="177"/>
        <v>2337976</v>
      </c>
      <c r="N232" s="42"/>
      <c r="O232" s="34"/>
      <c r="P232" s="34"/>
      <c r="Q232" s="34" t="s">
        <v>32</v>
      </c>
      <c r="R232" s="30" t="s">
        <v>318</v>
      </c>
    </row>
    <row r="233" spans="1:18" ht="23.25" customHeight="1">
      <c r="A233" s="31" t="str">
        <f t="shared" si="178"/>
        <v>މިނިސްޓްރީ އޮފް އެންވަޔަރަމަންޓް، ކްލައިމެޓް ޗޭންޖް އެންޑް ޓެކްނޯލޮޖީ</v>
      </c>
      <c r="B233" s="31"/>
      <c r="C233" s="32">
        <f t="shared" si="179"/>
        <v>1229</v>
      </c>
      <c r="D233" s="32"/>
      <c r="E233" s="33"/>
      <c r="F233" s="31"/>
      <c r="G233" s="31"/>
      <c r="H233" s="32" t="str">
        <f t="shared" si="143"/>
        <v>S034-005-002-002-001</v>
      </c>
      <c r="I233" s="31" t="s">
        <v>5</v>
      </c>
      <c r="J233" s="34">
        <v>424001</v>
      </c>
      <c r="K233" s="43">
        <v>1243238</v>
      </c>
      <c r="L233" s="43">
        <v>2350464</v>
      </c>
      <c r="M233" s="43">
        <v>2337976</v>
      </c>
      <c r="N233" s="34"/>
      <c r="O233" s="34"/>
      <c r="P233" s="34"/>
      <c r="Q233" s="34"/>
      <c r="R233" s="30"/>
    </row>
    <row r="234" spans="1:18" ht="23.25" customHeight="1">
      <c r="A234" s="36" t="s">
        <v>87</v>
      </c>
      <c r="B234" s="36" t="s">
        <v>87</v>
      </c>
      <c r="C234" s="37">
        <v>1229</v>
      </c>
      <c r="D234" s="37" t="s">
        <v>88</v>
      </c>
      <c r="E234" s="38" t="s">
        <v>326</v>
      </c>
      <c r="F234" s="36" t="s">
        <v>327</v>
      </c>
      <c r="G234" s="36" t="s">
        <v>29</v>
      </c>
      <c r="H234" s="39" t="s">
        <v>317</v>
      </c>
      <c r="I234" s="36"/>
      <c r="J234" s="40" t="s">
        <v>31</v>
      </c>
      <c r="K234" s="41">
        <f>SUM(K235)</f>
        <v>693900</v>
      </c>
      <c r="L234" s="41">
        <f t="shared" si="177"/>
        <v>1393880</v>
      </c>
      <c r="M234" s="41">
        <f t="shared" si="177"/>
        <v>1264083</v>
      </c>
      <c r="N234" s="42"/>
      <c r="O234" s="34"/>
      <c r="P234" s="34"/>
      <c r="Q234" s="34" t="s">
        <v>32</v>
      </c>
      <c r="R234" s="30" t="s">
        <v>318</v>
      </c>
    </row>
    <row r="235" spans="1:18" ht="23.25" customHeight="1">
      <c r="A235" s="31" t="str">
        <f t="shared" si="178"/>
        <v>މިނިސްޓްރީ އޮފް އެންވަޔަރަމަންޓް، ކްލައިމެޓް ޗޭންޖް އެންޑް ޓެކްނޯލޮޖީ</v>
      </c>
      <c r="B235" s="31"/>
      <c r="C235" s="32">
        <f t="shared" si="179"/>
        <v>1229</v>
      </c>
      <c r="D235" s="32"/>
      <c r="E235" s="33"/>
      <c r="F235" s="31"/>
      <c r="G235" s="31"/>
      <c r="H235" s="32" t="str">
        <f t="shared" si="143"/>
        <v>S034-005-002-002-001</v>
      </c>
      <c r="I235" s="31" t="s">
        <v>328</v>
      </c>
      <c r="J235" s="34">
        <v>226008</v>
      </c>
      <c r="K235" s="43">
        <v>693900</v>
      </c>
      <c r="L235" s="43">
        <v>1393880</v>
      </c>
      <c r="M235" s="43">
        <v>1264083</v>
      </c>
      <c r="N235" s="34"/>
      <c r="O235" s="34"/>
      <c r="P235" s="34"/>
      <c r="Q235" s="34"/>
      <c r="R235" s="30"/>
    </row>
    <row r="236" spans="1:18" ht="23.25" customHeight="1">
      <c r="A236" s="36" t="s">
        <v>329</v>
      </c>
      <c r="B236" s="36" t="s">
        <v>329</v>
      </c>
      <c r="C236" s="37">
        <v>1530</v>
      </c>
      <c r="D236" s="37" t="s">
        <v>330</v>
      </c>
      <c r="E236" s="38" t="s">
        <v>331</v>
      </c>
      <c r="F236" s="36" t="s">
        <v>332</v>
      </c>
      <c r="G236" s="36" t="s">
        <v>29</v>
      </c>
      <c r="H236" s="39" t="s">
        <v>333</v>
      </c>
      <c r="I236" s="36"/>
      <c r="J236" s="40" t="s">
        <v>31</v>
      </c>
      <c r="K236" s="41">
        <f>SUM(K237)</f>
        <v>4455059</v>
      </c>
      <c r="L236" s="41">
        <f t="shared" si="177"/>
        <v>8422731</v>
      </c>
      <c r="M236" s="41">
        <f t="shared" si="177"/>
        <v>8377982</v>
      </c>
      <c r="N236" s="42"/>
      <c r="O236" s="34"/>
      <c r="P236" s="34"/>
      <c r="Q236" s="34" t="s">
        <v>32</v>
      </c>
      <c r="R236" s="30" t="s">
        <v>33</v>
      </c>
    </row>
    <row r="237" spans="1:18" ht="23.25" customHeight="1">
      <c r="A237" s="31" t="str">
        <f t="shared" si="178"/>
        <v>މިނިސްޓްރީ އޮފް ޓްރާންސްޕޯޓް އެންޑް ސިވިލް އޭވިއޭޝަން</v>
      </c>
      <c r="B237" s="31"/>
      <c r="C237" s="32">
        <f t="shared" si="179"/>
        <v>1530</v>
      </c>
      <c r="D237" s="32"/>
      <c r="E237" s="33"/>
      <c r="F237" s="31"/>
      <c r="G237" s="31"/>
      <c r="H237" s="32" t="str">
        <f t="shared" si="143"/>
        <v>S050-002-001-001-003</v>
      </c>
      <c r="I237" s="31" t="s">
        <v>5</v>
      </c>
      <c r="J237" s="34">
        <v>424001</v>
      </c>
      <c r="K237" s="43">
        <v>4455059</v>
      </c>
      <c r="L237" s="43">
        <v>8422731</v>
      </c>
      <c r="M237" s="43">
        <v>8377982</v>
      </c>
      <c r="N237" s="34"/>
      <c r="O237" s="34"/>
      <c r="P237" s="34"/>
      <c r="Q237" s="34"/>
      <c r="R237" s="30"/>
    </row>
    <row r="238" spans="1:18" ht="23.25" customHeight="1">
      <c r="A238" s="36" t="s">
        <v>334</v>
      </c>
      <c r="B238" s="36" t="s">
        <v>180</v>
      </c>
      <c r="C238" s="37">
        <v>1026</v>
      </c>
      <c r="D238" s="37" t="s">
        <v>181</v>
      </c>
      <c r="E238" s="38" t="s">
        <v>335</v>
      </c>
      <c r="F238" s="36" t="s">
        <v>336</v>
      </c>
      <c r="G238" s="36" t="s">
        <v>29</v>
      </c>
      <c r="H238" s="39" t="s">
        <v>337</v>
      </c>
      <c r="I238" s="54"/>
      <c r="J238" s="40" t="s">
        <v>31</v>
      </c>
      <c r="K238" s="41">
        <f>SUM(K239)</f>
        <v>450000</v>
      </c>
      <c r="L238" s="41">
        <f t="shared" ref="L238:M238" si="180">SUM(L239)</f>
        <v>2000000</v>
      </c>
      <c r="M238" s="41">
        <f t="shared" si="180"/>
        <v>2000000</v>
      </c>
      <c r="N238" s="42">
        <v>5564</v>
      </c>
      <c r="O238" s="34"/>
      <c r="P238" s="34"/>
      <c r="Q238" s="34" t="s">
        <v>32</v>
      </c>
      <c r="R238" s="30" t="s">
        <v>33</v>
      </c>
    </row>
    <row r="239" spans="1:18" ht="23.25" customHeight="1">
      <c r="A239" s="31" t="s">
        <v>334</v>
      </c>
      <c r="B239" s="31"/>
      <c r="C239" s="32">
        <v>1026</v>
      </c>
      <c r="D239" s="32"/>
      <c r="E239" s="33"/>
      <c r="F239" s="31"/>
      <c r="G239" s="31"/>
      <c r="H239" s="32" t="str">
        <f t="shared" si="143"/>
        <v>S031-012-001-001-001</v>
      </c>
      <c r="I239" s="31" t="s">
        <v>338</v>
      </c>
      <c r="J239" s="34">
        <v>423002</v>
      </c>
      <c r="K239" s="43">
        <v>450000</v>
      </c>
      <c r="L239" s="43">
        <v>2000000</v>
      </c>
      <c r="M239" s="43">
        <v>2000000</v>
      </c>
      <c r="N239" s="34"/>
      <c r="O239" s="34"/>
      <c r="P239" s="34"/>
      <c r="Q239" s="34" t="s">
        <v>32</v>
      </c>
      <c r="R239" s="30"/>
    </row>
    <row r="240" spans="1:18" ht="23.25" customHeight="1">
      <c r="A240" s="36" t="s">
        <v>334</v>
      </c>
      <c r="B240" s="36" t="s">
        <v>180</v>
      </c>
      <c r="C240" s="37">
        <v>1026</v>
      </c>
      <c r="D240" s="37" t="s">
        <v>181</v>
      </c>
      <c r="E240" s="38" t="s">
        <v>339</v>
      </c>
      <c r="F240" s="36" t="s">
        <v>340</v>
      </c>
      <c r="G240" s="36" t="s">
        <v>29</v>
      </c>
      <c r="H240" s="39" t="s">
        <v>341</v>
      </c>
      <c r="I240" s="54"/>
      <c r="J240" s="40" t="s">
        <v>31</v>
      </c>
      <c r="K240" s="41">
        <f>SUM(K241)</f>
        <v>450000</v>
      </c>
      <c r="L240" s="41">
        <f t="shared" ref="L240:M240" si="181">SUM(L241)</f>
        <v>2000000</v>
      </c>
      <c r="M240" s="41">
        <f t="shared" si="181"/>
        <v>2000000</v>
      </c>
      <c r="N240" s="42">
        <v>5019</v>
      </c>
      <c r="O240" s="34"/>
      <c r="P240" s="34"/>
      <c r="Q240" s="34" t="s">
        <v>32</v>
      </c>
      <c r="R240" s="30" t="s">
        <v>33</v>
      </c>
    </row>
    <row r="241" spans="1:18">
      <c r="A241" s="31" t="s">
        <v>334</v>
      </c>
      <c r="B241" s="31"/>
      <c r="C241" s="32">
        <v>1026</v>
      </c>
      <c r="D241" s="32"/>
      <c r="E241" s="33"/>
      <c r="F241" s="55"/>
      <c r="G241" s="31"/>
      <c r="H241" s="32" t="str">
        <f t="shared" ref="H241:H247" si="182">H240</f>
        <v>S031-012-003-001-001</v>
      </c>
      <c r="I241" s="31" t="s">
        <v>51</v>
      </c>
      <c r="J241" s="34">
        <v>423008</v>
      </c>
      <c r="K241" s="43">
        <v>450000</v>
      </c>
      <c r="L241" s="43">
        <v>2000000</v>
      </c>
      <c r="M241" s="43">
        <v>2000000</v>
      </c>
      <c r="N241" s="34"/>
      <c r="O241" s="34"/>
      <c r="P241" s="34"/>
      <c r="Q241" s="34"/>
      <c r="R241" s="30"/>
    </row>
    <row r="242" spans="1:18" ht="23.25" customHeight="1">
      <c r="A242" s="36" t="s">
        <v>342</v>
      </c>
      <c r="B242" s="36" t="s">
        <v>342</v>
      </c>
      <c r="C242" s="37">
        <v>1014</v>
      </c>
      <c r="D242" s="37" t="s">
        <v>343</v>
      </c>
      <c r="E242" s="38" t="s">
        <v>344</v>
      </c>
      <c r="F242" s="36" t="s">
        <v>345</v>
      </c>
      <c r="G242" s="36" t="s">
        <v>29</v>
      </c>
      <c r="H242" s="39" t="s">
        <v>346</v>
      </c>
      <c r="I242" s="54"/>
      <c r="J242" s="40" t="s">
        <v>31</v>
      </c>
      <c r="K242" s="41">
        <f>SUM(K243)</f>
        <v>2000000</v>
      </c>
      <c r="L242" s="41">
        <f t="shared" ref="L242:M242" si="183">SUM(L243)</f>
        <v>500000</v>
      </c>
      <c r="M242" s="41">
        <f t="shared" si="183"/>
        <v>500000</v>
      </c>
      <c r="N242" s="42"/>
      <c r="O242" s="34"/>
      <c r="P242" s="34"/>
      <c r="Q242" s="34"/>
      <c r="R242" s="30" t="s">
        <v>33</v>
      </c>
    </row>
    <row r="243" spans="1:18">
      <c r="A243" s="31" t="s">
        <v>342</v>
      </c>
      <c r="B243" s="31"/>
      <c r="C243" s="32">
        <v>1014</v>
      </c>
      <c r="D243" s="32"/>
      <c r="E243" s="33"/>
      <c r="F243" s="55"/>
      <c r="G243" s="31"/>
      <c r="H243" s="32" t="str">
        <f t="shared" si="182"/>
        <v>S053-002-002-001-001</v>
      </c>
      <c r="I243" s="31" t="s">
        <v>76</v>
      </c>
      <c r="J243" s="34">
        <v>423003</v>
      </c>
      <c r="K243" s="43">
        <v>2000000</v>
      </c>
      <c r="L243" s="43">
        <v>500000</v>
      </c>
      <c r="M243" s="43">
        <v>500000</v>
      </c>
      <c r="N243" s="34"/>
      <c r="O243" s="34"/>
      <c r="P243" s="34"/>
      <c r="Q243" s="34"/>
      <c r="R243" s="30"/>
    </row>
    <row r="244" spans="1:18">
      <c r="A244" s="36" t="s">
        <v>77</v>
      </c>
      <c r="B244" s="36" t="s">
        <v>43</v>
      </c>
      <c r="C244" s="37">
        <v>1192</v>
      </c>
      <c r="D244" s="37" t="s">
        <v>44</v>
      </c>
      <c r="E244" s="56" t="s">
        <v>347</v>
      </c>
      <c r="F244" s="36" t="s">
        <v>348</v>
      </c>
      <c r="G244" s="36" t="s">
        <v>29</v>
      </c>
      <c r="H244" s="39" t="s">
        <v>349</v>
      </c>
      <c r="I244" s="36"/>
      <c r="J244" s="40" t="s">
        <v>31</v>
      </c>
      <c r="K244" s="41">
        <f>SUM(K245:K247)</f>
        <v>5000000</v>
      </c>
      <c r="L244" s="41">
        <f t="shared" ref="L244:M244" si="184">SUM(L245:L247)</f>
        <v>5000000</v>
      </c>
      <c r="M244" s="41">
        <f t="shared" si="184"/>
        <v>5000000</v>
      </c>
      <c r="N244" s="42"/>
      <c r="O244" s="30"/>
      <c r="R244" s="30" t="s">
        <v>33</v>
      </c>
    </row>
    <row r="245" spans="1:18">
      <c r="A245" s="31" t="s">
        <v>77</v>
      </c>
      <c r="B245" s="31"/>
      <c r="C245" s="32">
        <v>1192</v>
      </c>
      <c r="D245" s="32"/>
      <c r="E245" s="33"/>
      <c r="F245" s="55"/>
      <c r="G245" s="31"/>
      <c r="H245" s="32" t="str">
        <f t="shared" si="182"/>
        <v>S027-012-002-001-015</v>
      </c>
      <c r="I245" s="31" t="s">
        <v>7</v>
      </c>
      <c r="J245" s="34">
        <v>211001</v>
      </c>
      <c r="K245" s="43">
        <v>2500000</v>
      </c>
      <c r="L245" s="43">
        <v>2500000</v>
      </c>
      <c r="M245" s="43">
        <v>2500000</v>
      </c>
      <c r="N245" s="34"/>
      <c r="O245" s="34"/>
      <c r="P245" s="34"/>
      <c r="Q245" s="34"/>
      <c r="R245" s="30"/>
    </row>
    <row r="246" spans="1:18">
      <c r="A246" s="31" t="s">
        <v>77</v>
      </c>
      <c r="B246" s="31"/>
      <c r="C246" s="32">
        <v>1192</v>
      </c>
      <c r="D246" s="32"/>
      <c r="E246" s="33"/>
      <c r="F246" s="55"/>
      <c r="G246" s="31"/>
      <c r="H246" s="32" t="str">
        <f t="shared" si="182"/>
        <v>S027-012-002-001-015</v>
      </c>
      <c r="I246" s="31" t="s">
        <v>34</v>
      </c>
      <c r="J246" s="34">
        <v>223999</v>
      </c>
      <c r="K246" s="43">
        <v>1000000</v>
      </c>
      <c r="L246" s="43">
        <v>1000000</v>
      </c>
      <c r="M246" s="43">
        <v>1000000</v>
      </c>
      <c r="N246" s="34"/>
      <c r="O246" s="34"/>
      <c r="P246" s="34"/>
      <c r="Q246" s="34"/>
      <c r="R246" s="30"/>
    </row>
    <row r="247" spans="1:18">
      <c r="A247" s="31" t="s">
        <v>77</v>
      </c>
      <c r="B247" s="31"/>
      <c r="C247" s="32">
        <v>1192</v>
      </c>
      <c r="D247" s="32"/>
      <c r="E247" s="33"/>
      <c r="F247" s="55"/>
      <c r="G247" s="31"/>
      <c r="H247" s="32" t="str">
        <f t="shared" si="182"/>
        <v>S027-012-002-001-015</v>
      </c>
      <c r="I247" s="31" t="s">
        <v>50</v>
      </c>
      <c r="J247" s="34">
        <v>423001</v>
      </c>
      <c r="K247" s="43">
        <v>1500000</v>
      </c>
      <c r="L247" s="43">
        <v>1500000</v>
      </c>
      <c r="M247" s="43">
        <v>1500000</v>
      </c>
      <c r="N247" s="34"/>
      <c r="O247" s="34"/>
      <c r="P247" s="34"/>
      <c r="Q247" s="34"/>
      <c r="R247" s="30"/>
    </row>
    <row r="248" spans="1:18">
      <c r="K248" s="52"/>
      <c r="L248" s="52"/>
      <c r="M248" s="52"/>
    </row>
    <row r="249" spans="1:18">
      <c r="K249" s="52"/>
      <c r="L249" s="52"/>
      <c r="M249" s="52"/>
    </row>
    <row r="250" spans="1:18">
      <c r="K250" s="52"/>
      <c r="L250" s="52"/>
      <c r="M250" s="52"/>
    </row>
  </sheetData>
  <autoFilter ref="A1:Q247"/>
  <conditionalFormatting sqref="N177:Q177 N179:Q179 A177:H177 A179:H179 A165:I165 A167:I167 A169:I169 A178:I178 A174:I176 A180:I180 D203:G203 I203 D205:G205 I205 D207:G207 D209:G209 I209 D211:G211 I211 D213:G213 D215:G215 D217:G217 D219:G219 D221:G221 I221 D223:G223 A202:I202 I207 A206:I206 A208:I208 I215 A214:I214 I213 A212:I212 A210:I210 A216:I216 A218:I218 A220:I220 I217 A222:I222 I223 I219 A204:I204 C239 I181:I201 A170:E173 A168:E168 A166:E166 A164:E164 H170:I173 H168:I168 H166:I166 H164:I164 A224:I224 I225 H226:I226 N226:Q226 N228:Q228 K231:Q231 I227:I230 N230:Q230 N232:Q232 I232:I235 N234:Q234 H236:I236 N236:Q236 O238:Q238 G238 I237:I240 O240:Q240 G240 A2:I163 K239:Q239 K237:Q237 K235:Q235 K233:Q233 K229:Q229 K227:Q227 K180:Q225 K178:Q178 K2:Q176">
    <cfRule type="expression" dxfId="154" priority="154">
      <formula>$J2="NPI"</formula>
    </cfRule>
  </conditionalFormatting>
  <conditionalFormatting sqref="F164:G164">
    <cfRule type="expression" dxfId="153" priority="153">
      <formula>$J164="NPI"</formula>
    </cfRule>
  </conditionalFormatting>
  <conditionalFormatting sqref="F166:G166">
    <cfRule type="expression" dxfId="152" priority="152">
      <formula>$J166="NPI"</formula>
    </cfRule>
  </conditionalFormatting>
  <conditionalFormatting sqref="F168:G168">
    <cfRule type="expression" dxfId="151" priority="151">
      <formula>$J168="NPI"</formula>
    </cfRule>
  </conditionalFormatting>
  <conditionalFormatting sqref="I179 K179:M179">
    <cfRule type="expression" dxfId="150" priority="148">
      <formula>$J179="NPI"</formula>
    </cfRule>
  </conditionalFormatting>
  <conditionalFormatting sqref="F170:G173">
    <cfRule type="expression" dxfId="149" priority="150">
      <formula>$J170="NPI"</formula>
    </cfRule>
  </conditionalFormatting>
  <conditionalFormatting sqref="I177 K177:M177">
    <cfRule type="expression" dxfId="148" priority="149">
      <formula>$J177="NPI"</formula>
    </cfRule>
  </conditionalFormatting>
  <conditionalFormatting sqref="F181:G201">
    <cfRule type="expression" dxfId="147" priority="147">
      <formula>$J181="NPI"</formula>
    </cfRule>
  </conditionalFormatting>
  <conditionalFormatting sqref="F241 F1:F223 F248:F1048576">
    <cfRule type="duplicateValues" dxfId="146" priority="146"/>
  </conditionalFormatting>
  <conditionalFormatting sqref="A181:E201">
    <cfRule type="expression" dxfId="145" priority="145">
      <formula>$J181="NPI"</formula>
    </cfRule>
  </conditionalFormatting>
  <conditionalFormatting sqref="H181:H201">
    <cfRule type="expression" dxfId="144" priority="144">
      <formula>$J181="NPI"</formula>
    </cfRule>
  </conditionalFormatting>
  <conditionalFormatting sqref="H203">
    <cfRule type="expression" dxfId="143" priority="143">
      <formula>$J203="NPI"</formula>
    </cfRule>
  </conditionalFormatting>
  <conditionalFormatting sqref="H205">
    <cfRule type="expression" dxfId="142" priority="142">
      <formula>$J205="NPI"</formula>
    </cfRule>
  </conditionalFormatting>
  <conditionalFormatting sqref="H207">
    <cfRule type="expression" dxfId="141" priority="141">
      <formula>$J207="NPI"</formula>
    </cfRule>
  </conditionalFormatting>
  <conditionalFormatting sqref="H209">
    <cfRule type="expression" dxfId="140" priority="140">
      <formula>$J209="NPI"</formula>
    </cfRule>
  </conditionalFormatting>
  <conditionalFormatting sqref="H211">
    <cfRule type="expression" dxfId="139" priority="139">
      <formula>$J211="NPI"</formula>
    </cfRule>
  </conditionalFormatting>
  <conditionalFormatting sqref="H213">
    <cfRule type="expression" dxfId="138" priority="138">
      <formula>$J213="NPI"</formula>
    </cfRule>
  </conditionalFormatting>
  <conditionalFormatting sqref="H215">
    <cfRule type="expression" dxfId="137" priority="137">
      <formula>$J215="NPI"</formula>
    </cfRule>
  </conditionalFormatting>
  <conditionalFormatting sqref="H217">
    <cfRule type="expression" dxfId="136" priority="136">
      <formula>$J217="NPI"</formula>
    </cfRule>
  </conditionalFormatting>
  <conditionalFormatting sqref="H219">
    <cfRule type="expression" dxfId="135" priority="135">
      <formula>$J219="NPI"</formula>
    </cfRule>
  </conditionalFormatting>
  <conditionalFormatting sqref="H221">
    <cfRule type="expression" dxfId="134" priority="134">
      <formula>$J221="NPI"</formula>
    </cfRule>
  </conditionalFormatting>
  <conditionalFormatting sqref="H223">
    <cfRule type="expression" dxfId="133" priority="133">
      <formula>$J223="NPI"</formula>
    </cfRule>
  </conditionalFormatting>
  <conditionalFormatting sqref="A203:C203">
    <cfRule type="expression" dxfId="132" priority="132">
      <formula>$J203="NPI"</formula>
    </cfRule>
  </conditionalFormatting>
  <conditionalFormatting sqref="A205:C205">
    <cfRule type="expression" dxfId="131" priority="131">
      <formula>$J205="NPI"</formula>
    </cfRule>
  </conditionalFormatting>
  <conditionalFormatting sqref="A207:C207">
    <cfRule type="expression" dxfId="130" priority="130">
      <formula>$J207="NPI"</formula>
    </cfRule>
  </conditionalFormatting>
  <conditionalFormatting sqref="A209:C209">
    <cfRule type="expression" dxfId="129" priority="129">
      <formula>$J209="NPI"</formula>
    </cfRule>
  </conditionalFormatting>
  <conditionalFormatting sqref="A211:C211">
    <cfRule type="expression" dxfId="128" priority="128">
      <formula>$J211="NPI"</formula>
    </cfRule>
  </conditionalFormatting>
  <conditionalFormatting sqref="A213:C213">
    <cfRule type="expression" dxfId="127" priority="127">
      <formula>$J213="NPI"</formula>
    </cfRule>
  </conditionalFormatting>
  <conditionalFormatting sqref="A215:C215">
    <cfRule type="expression" dxfId="126" priority="126">
      <formula>$J215="NPI"</formula>
    </cfRule>
  </conditionalFormatting>
  <conditionalFormatting sqref="A217:C217">
    <cfRule type="expression" dxfId="125" priority="125">
      <formula>$J217="NPI"</formula>
    </cfRule>
  </conditionalFormatting>
  <conditionalFormatting sqref="A219:C219">
    <cfRule type="expression" dxfId="124" priority="124">
      <formula>$J219="NPI"</formula>
    </cfRule>
  </conditionalFormatting>
  <conditionalFormatting sqref="A221:C221">
    <cfRule type="expression" dxfId="123" priority="123">
      <formula>$J221="NPI"</formula>
    </cfRule>
  </conditionalFormatting>
  <conditionalFormatting sqref="A223:C223">
    <cfRule type="expression" dxfId="122" priority="122">
      <formula>$J223="NPI"</formula>
    </cfRule>
  </conditionalFormatting>
  <conditionalFormatting sqref="D225:G225">
    <cfRule type="expression" dxfId="121" priority="121">
      <formula>$J225="NPI"</formula>
    </cfRule>
  </conditionalFormatting>
  <conditionalFormatting sqref="F224:F225">
    <cfRule type="duplicateValues" dxfId="120" priority="120"/>
  </conditionalFormatting>
  <conditionalFormatting sqref="A225:C225">
    <cfRule type="expression" dxfId="119" priority="119">
      <formula>$J225="NPI"</formula>
    </cfRule>
  </conditionalFormatting>
  <conditionalFormatting sqref="D227:G227">
    <cfRule type="expression" dxfId="118" priority="118">
      <formula>$J227="NPI"</formula>
    </cfRule>
  </conditionalFormatting>
  <conditionalFormatting sqref="F227">
    <cfRule type="duplicateValues" dxfId="117" priority="117"/>
  </conditionalFormatting>
  <conditionalFormatting sqref="B227">
    <cfRule type="expression" dxfId="116" priority="116">
      <formula>$J227="NPI"</formula>
    </cfRule>
  </conditionalFormatting>
  <conditionalFormatting sqref="A226:F226">
    <cfRule type="expression" dxfId="115" priority="115">
      <formula>$J226="NPI"</formula>
    </cfRule>
  </conditionalFormatting>
  <conditionalFormatting sqref="F226">
    <cfRule type="duplicateValues" dxfId="114" priority="114"/>
  </conditionalFormatting>
  <conditionalFormatting sqref="G226">
    <cfRule type="expression" dxfId="113" priority="113">
      <formula>$J226="NPI"</formula>
    </cfRule>
  </conditionalFormatting>
  <conditionalFormatting sqref="D229:G229">
    <cfRule type="expression" dxfId="112" priority="112">
      <formula>$J229="NPI"</formula>
    </cfRule>
  </conditionalFormatting>
  <conditionalFormatting sqref="F229">
    <cfRule type="duplicateValues" dxfId="111" priority="111"/>
  </conditionalFormatting>
  <conditionalFormatting sqref="B229">
    <cfRule type="expression" dxfId="110" priority="110">
      <formula>$J229="NPI"</formula>
    </cfRule>
  </conditionalFormatting>
  <conditionalFormatting sqref="A228:F228">
    <cfRule type="expression" dxfId="109" priority="109">
      <formula>$J228="NPI"</formula>
    </cfRule>
  </conditionalFormatting>
  <conditionalFormatting sqref="F228">
    <cfRule type="duplicateValues" dxfId="108" priority="108"/>
  </conditionalFormatting>
  <conditionalFormatting sqref="G228">
    <cfRule type="expression" dxfId="107" priority="107">
      <formula>$J228="NPI"</formula>
    </cfRule>
  </conditionalFormatting>
  <conditionalFormatting sqref="D231:G231">
    <cfRule type="expression" dxfId="106" priority="106">
      <formula>$J231="NPI"</formula>
    </cfRule>
  </conditionalFormatting>
  <conditionalFormatting sqref="F231">
    <cfRule type="duplicateValues" dxfId="105" priority="105"/>
  </conditionalFormatting>
  <conditionalFormatting sqref="B231">
    <cfRule type="expression" dxfId="104" priority="104">
      <formula>$J231="NPI"</formula>
    </cfRule>
  </conditionalFormatting>
  <conditionalFormatting sqref="A230:F230">
    <cfRule type="expression" dxfId="103" priority="103">
      <formula>$J230="NPI"</formula>
    </cfRule>
  </conditionalFormatting>
  <conditionalFormatting sqref="F230">
    <cfRule type="duplicateValues" dxfId="102" priority="102"/>
  </conditionalFormatting>
  <conditionalFormatting sqref="G230">
    <cfRule type="expression" dxfId="101" priority="101">
      <formula>$J230="NPI"</formula>
    </cfRule>
  </conditionalFormatting>
  <conditionalFormatting sqref="K226:M226">
    <cfRule type="expression" dxfId="100" priority="100">
      <formula>$J226="NPI"</formula>
    </cfRule>
  </conditionalFormatting>
  <conditionalFormatting sqref="K228:M228">
    <cfRule type="expression" dxfId="99" priority="99">
      <formula>$J228="NPI"</formula>
    </cfRule>
  </conditionalFormatting>
  <conditionalFormatting sqref="K230:M230">
    <cfRule type="expression" dxfId="98" priority="98">
      <formula>$J230="NPI"</formula>
    </cfRule>
  </conditionalFormatting>
  <conditionalFormatting sqref="D233:G233">
    <cfRule type="expression" dxfId="97" priority="97">
      <formula>$J233="NPI"</formula>
    </cfRule>
  </conditionalFormatting>
  <conditionalFormatting sqref="F233">
    <cfRule type="duplicateValues" dxfId="96" priority="96"/>
  </conditionalFormatting>
  <conditionalFormatting sqref="B235">
    <cfRule type="expression" dxfId="95" priority="88">
      <formula>$J235="NPI"</formula>
    </cfRule>
  </conditionalFormatting>
  <conditionalFormatting sqref="B233">
    <cfRule type="expression" dxfId="94" priority="95">
      <formula>$J233="NPI"</formula>
    </cfRule>
  </conditionalFormatting>
  <conditionalFormatting sqref="A232:F232">
    <cfRule type="expression" dxfId="93" priority="94">
      <formula>$J232="NPI"</formula>
    </cfRule>
  </conditionalFormatting>
  <conditionalFormatting sqref="F232">
    <cfRule type="duplicateValues" dxfId="92" priority="93"/>
  </conditionalFormatting>
  <conditionalFormatting sqref="G232">
    <cfRule type="expression" dxfId="91" priority="92">
      <formula>$J232="NPI"</formula>
    </cfRule>
  </conditionalFormatting>
  <conditionalFormatting sqref="K232:M232">
    <cfRule type="expression" dxfId="90" priority="91">
      <formula>$J232="NPI"</formula>
    </cfRule>
  </conditionalFormatting>
  <conditionalFormatting sqref="D235:G235">
    <cfRule type="expression" dxfId="89" priority="90">
      <formula>$J235="NPI"</formula>
    </cfRule>
  </conditionalFormatting>
  <conditionalFormatting sqref="F235">
    <cfRule type="duplicateValues" dxfId="88" priority="89"/>
  </conditionalFormatting>
  <conditionalFormatting sqref="A234:F234">
    <cfRule type="expression" dxfId="87" priority="87">
      <formula>$J234="NPI"</formula>
    </cfRule>
  </conditionalFormatting>
  <conditionalFormatting sqref="F234">
    <cfRule type="duplicateValues" dxfId="86" priority="86"/>
  </conditionalFormatting>
  <conditionalFormatting sqref="G234">
    <cfRule type="expression" dxfId="85" priority="85">
      <formula>$J234="NPI"</formula>
    </cfRule>
  </conditionalFormatting>
  <conditionalFormatting sqref="K234:M234">
    <cfRule type="expression" dxfId="84" priority="84">
      <formula>$J234="NPI"</formula>
    </cfRule>
  </conditionalFormatting>
  <conditionalFormatting sqref="D237:G237">
    <cfRule type="expression" dxfId="83" priority="83">
      <formula>$J237="NPI"</formula>
    </cfRule>
  </conditionalFormatting>
  <conditionalFormatting sqref="F237">
    <cfRule type="duplicateValues" dxfId="82" priority="82"/>
  </conditionalFormatting>
  <conditionalFormatting sqref="A227">
    <cfRule type="expression" dxfId="81" priority="75">
      <formula>$J227="NPI"</formula>
    </cfRule>
  </conditionalFormatting>
  <conditionalFormatting sqref="B237">
    <cfRule type="expression" dxfId="80" priority="81">
      <formula>$J237="NPI"</formula>
    </cfRule>
  </conditionalFormatting>
  <conditionalFormatting sqref="A236:F236">
    <cfRule type="expression" dxfId="79" priority="80">
      <formula>$J236="NPI"</formula>
    </cfRule>
  </conditionalFormatting>
  <conditionalFormatting sqref="F236">
    <cfRule type="duplicateValues" dxfId="78" priority="79"/>
  </conditionalFormatting>
  <conditionalFormatting sqref="G236">
    <cfRule type="expression" dxfId="77" priority="78">
      <formula>$J236="NPI"</formula>
    </cfRule>
  </conditionalFormatting>
  <conditionalFormatting sqref="K236:M236">
    <cfRule type="expression" dxfId="76" priority="77">
      <formula>$J236="NPI"</formula>
    </cfRule>
  </conditionalFormatting>
  <conditionalFormatting sqref="I231">
    <cfRule type="expression" dxfId="75" priority="76">
      <formula>$J231="NPI"</formula>
    </cfRule>
  </conditionalFormatting>
  <conditionalFormatting sqref="A229">
    <cfRule type="expression" dxfId="74" priority="74">
      <formula>$J229="NPI"</formula>
    </cfRule>
  </conditionalFormatting>
  <conditionalFormatting sqref="A231">
    <cfRule type="expression" dxfId="73" priority="73">
      <formula>$J231="NPI"</formula>
    </cfRule>
  </conditionalFormatting>
  <conditionalFormatting sqref="A233">
    <cfRule type="expression" dxfId="72" priority="72">
      <formula>$J233="NPI"</formula>
    </cfRule>
  </conditionalFormatting>
  <conditionalFormatting sqref="A235">
    <cfRule type="expression" dxfId="71" priority="71">
      <formula>$J235="NPI"</formula>
    </cfRule>
  </conditionalFormatting>
  <conditionalFormatting sqref="A237">
    <cfRule type="expression" dxfId="70" priority="70">
      <formula>$J237="NPI"</formula>
    </cfRule>
  </conditionalFormatting>
  <conditionalFormatting sqref="H225">
    <cfRule type="expression" dxfId="69" priority="69">
      <formula>$J225="NPI"</formula>
    </cfRule>
  </conditionalFormatting>
  <conditionalFormatting sqref="H227">
    <cfRule type="expression" dxfId="68" priority="68">
      <formula>$J227="NPI"</formula>
    </cfRule>
  </conditionalFormatting>
  <conditionalFormatting sqref="H229">
    <cfRule type="expression" dxfId="67" priority="67">
      <formula>$J229="NPI"</formula>
    </cfRule>
  </conditionalFormatting>
  <conditionalFormatting sqref="H231">
    <cfRule type="expression" dxfId="66" priority="66">
      <formula>$J231="NPI"</formula>
    </cfRule>
  </conditionalFormatting>
  <conditionalFormatting sqref="H233">
    <cfRule type="expression" dxfId="65" priority="65">
      <formula>$J233="NPI"</formula>
    </cfRule>
  </conditionalFormatting>
  <conditionalFormatting sqref="H235">
    <cfRule type="expression" dxfId="64" priority="64">
      <formula>$J235="NPI"</formula>
    </cfRule>
  </conditionalFormatting>
  <conditionalFormatting sqref="H237">
    <cfRule type="expression" dxfId="63" priority="63">
      <formula>$J237="NPI"</formula>
    </cfRule>
  </conditionalFormatting>
  <conditionalFormatting sqref="C227">
    <cfRule type="expression" dxfId="62" priority="62">
      <formula>$J227="NPI"</formula>
    </cfRule>
  </conditionalFormatting>
  <conditionalFormatting sqref="C229">
    <cfRule type="expression" dxfId="61" priority="61">
      <formula>$J229="NPI"</formula>
    </cfRule>
  </conditionalFormatting>
  <conditionalFormatting sqref="C231">
    <cfRule type="expression" dxfId="60" priority="60">
      <formula>$J231="NPI"</formula>
    </cfRule>
  </conditionalFormatting>
  <conditionalFormatting sqref="C233">
    <cfRule type="expression" dxfId="59" priority="59">
      <formula>$J233="NPI"</formula>
    </cfRule>
  </conditionalFormatting>
  <conditionalFormatting sqref="C235">
    <cfRule type="expression" dxfId="58" priority="58">
      <formula>$J235="NPI"</formula>
    </cfRule>
  </conditionalFormatting>
  <conditionalFormatting sqref="C237">
    <cfRule type="expression" dxfId="57" priority="57">
      <formula>$J237="NPI"</formula>
    </cfRule>
  </conditionalFormatting>
  <conditionalFormatting sqref="H228">
    <cfRule type="expression" dxfId="56" priority="56">
      <formula>$J228="NPI"</formula>
    </cfRule>
  </conditionalFormatting>
  <conditionalFormatting sqref="H230">
    <cfRule type="expression" dxfId="55" priority="55">
      <formula>$J230="NPI"</formula>
    </cfRule>
  </conditionalFormatting>
  <conditionalFormatting sqref="H232">
    <cfRule type="expression" dxfId="54" priority="54">
      <formula>$J232="NPI"</formula>
    </cfRule>
  </conditionalFormatting>
  <conditionalFormatting sqref="H234">
    <cfRule type="expression" dxfId="53" priority="53">
      <formula>$J234="NPI"</formula>
    </cfRule>
  </conditionalFormatting>
  <conditionalFormatting sqref="D239:G239">
    <cfRule type="expression" dxfId="52" priority="52">
      <formula>$J239="NPI"</formula>
    </cfRule>
  </conditionalFormatting>
  <conditionalFormatting sqref="F239">
    <cfRule type="duplicateValues" dxfId="51" priority="51"/>
  </conditionalFormatting>
  <conditionalFormatting sqref="B239">
    <cfRule type="expression" dxfId="50" priority="50">
      <formula>$J239="NPI"</formula>
    </cfRule>
  </conditionalFormatting>
  <conditionalFormatting sqref="B238:E238">
    <cfRule type="expression" dxfId="49" priority="49">
      <formula>$J238="NPI"</formula>
    </cfRule>
  </conditionalFormatting>
  <conditionalFormatting sqref="G238">
    <cfRule type="duplicateValues" dxfId="48" priority="48"/>
  </conditionalFormatting>
  <conditionalFormatting sqref="F238">
    <cfRule type="expression" dxfId="47" priority="47">
      <formula>$J238="NPI"</formula>
    </cfRule>
  </conditionalFormatting>
  <conditionalFormatting sqref="F238">
    <cfRule type="duplicateValues" dxfId="46" priority="46"/>
  </conditionalFormatting>
  <conditionalFormatting sqref="A238">
    <cfRule type="expression" dxfId="45" priority="45">
      <formula>$J238="NPI"</formula>
    </cfRule>
  </conditionalFormatting>
  <conditionalFormatting sqref="A239">
    <cfRule type="expression" dxfId="44" priority="44">
      <formula>$J239="NPI"</formula>
    </cfRule>
  </conditionalFormatting>
  <conditionalFormatting sqref="G241 Q241 C241">
    <cfRule type="expression" dxfId="43" priority="155">
      <formula>#REF!="NPI"</formula>
    </cfRule>
  </conditionalFormatting>
  <conditionalFormatting sqref="B240:E240">
    <cfRule type="expression" dxfId="42" priority="43">
      <formula>$J240="NPI"</formula>
    </cfRule>
  </conditionalFormatting>
  <conditionalFormatting sqref="F240">
    <cfRule type="expression" dxfId="41" priority="41">
      <formula>$J240="NPI"</formula>
    </cfRule>
  </conditionalFormatting>
  <conditionalFormatting sqref="A240">
    <cfRule type="expression" dxfId="40" priority="39">
      <formula>$J240="NPI"</formula>
    </cfRule>
  </conditionalFormatting>
  <conditionalFormatting sqref="G240">
    <cfRule type="duplicateValues" dxfId="39" priority="42"/>
  </conditionalFormatting>
  <conditionalFormatting sqref="F240">
    <cfRule type="duplicateValues" dxfId="38" priority="40"/>
  </conditionalFormatting>
  <conditionalFormatting sqref="N238">
    <cfRule type="expression" dxfId="37" priority="38">
      <formula>$J238="NPI"</formula>
    </cfRule>
  </conditionalFormatting>
  <conditionalFormatting sqref="N240">
    <cfRule type="expression" dxfId="36" priority="37">
      <formula>$J240="NPI"</formula>
    </cfRule>
  </conditionalFormatting>
  <conditionalFormatting sqref="I241">
    <cfRule type="expression" dxfId="35" priority="36">
      <formula>$J241="NPI"</formula>
    </cfRule>
  </conditionalFormatting>
  <conditionalFormatting sqref="K238:M238">
    <cfRule type="expression" dxfId="34" priority="35">
      <formula>$J238="NPI"</formula>
    </cfRule>
  </conditionalFormatting>
  <conditionalFormatting sqref="K240:M240">
    <cfRule type="expression" dxfId="33" priority="34">
      <formula>$J240="NPI"</formula>
    </cfRule>
  </conditionalFormatting>
  <conditionalFormatting sqref="H240">
    <cfRule type="expression" dxfId="32" priority="33">
      <formula>$J240="NPI"</formula>
    </cfRule>
  </conditionalFormatting>
  <conditionalFormatting sqref="H239">
    <cfRule type="expression" dxfId="31" priority="30">
      <formula>$J239="NPI"</formula>
    </cfRule>
  </conditionalFormatting>
  <conditionalFormatting sqref="H241">
    <cfRule type="expression" dxfId="30" priority="32">
      <formula>$J241="NPI"</formula>
    </cfRule>
  </conditionalFormatting>
  <conditionalFormatting sqref="H238">
    <cfRule type="expression" dxfId="29" priority="31">
      <formula>$J238="NPI"</formula>
    </cfRule>
  </conditionalFormatting>
  <conditionalFormatting sqref="I242 O242:Q242 G242">
    <cfRule type="expression" dxfId="28" priority="29">
      <formula>$J242="NPI"</formula>
    </cfRule>
  </conditionalFormatting>
  <conditionalFormatting sqref="B242:E242">
    <cfRule type="expression" dxfId="27" priority="28">
      <formula>$J242="NPI"</formula>
    </cfRule>
  </conditionalFormatting>
  <conditionalFormatting sqref="F242">
    <cfRule type="expression" dxfId="26" priority="26">
      <formula>$J242="NPI"</formula>
    </cfRule>
  </conditionalFormatting>
  <conditionalFormatting sqref="A242">
    <cfRule type="expression" dxfId="25" priority="24">
      <formula>$J242="NPI"</formula>
    </cfRule>
  </conditionalFormatting>
  <conditionalFormatting sqref="G242">
    <cfRule type="duplicateValues" dxfId="24" priority="27"/>
  </conditionalFormatting>
  <conditionalFormatting sqref="F242">
    <cfRule type="duplicateValues" dxfId="23" priority="25"/>
  </conditionalFormatting>
  <conditionalFormatting sqref="N242">
    <cfRule type="expression" dxfId="22" priority="23">
      <formula>$J242="NPI"</formula>
    </cfRule>
  </conditionalFormatting>
  <conditionalFormatting sqref="K242:M242">
    <cfRule type="expression" dxfId="21" priority="22">
      <formula>$J242="NPI"</formula>
    </cfRule>
  </conditionalFormatting>
  <conditionalFormatting sqref="H242">
    <cfRule type="expression" dxfId="20" priority="21">
      <formula>$J242="NPI"</formula>
    </cfRule>
  </conditionalFormatting>
  <conditionalFormatting sqref="F243">
    <cfRule type="duplicateValues" dxfId="19" priority="19"/>
  </conditionalFormatting>
  <conditionalFormatting sqref="G243 Q243 C243">
    <cfRule type="expression" dxfId="18" priority="20">
      <formula>#REF!="NPI"</formula>
    </cfRule>
  </conditionalFormatting>
  <conditionalFormatting sqref="I243">
    <cfRule type="expression" dxfId="17" priority="18">
      <formula>$J243="NPI"</formula>
    </cfRule>
  </conditionalFormatting>
  <conditionalFormatting sqref="A241">
    <cfRule type="expression" dxfId="16" priority="17">
      <formula>$J241="NPI"</formula>
    </cfRule>
  </conditionalFormatting>
  <conditionalFormatting sqref="A243">
    <cfRule type="expression" dxfId="15" priority="16">
      <formula>$J243="NPI"</formula>
    </cfRule>
  </conditionalFormatting>
  <conditionalFormatting sqref="H243">
    <cfRule type="expression" dxfId="14" priority="15">
      <formula>$J243="NPI"</formula>
    </cfRule>
  </conditionalFormatting>
  <conditionalFormatting sqref="A244:F244 H244:I244 K244:N244">
    <cfRule type="expression" dxfId="13" priority="14">
      <formula>$J244="NPI"</formula>
    </cfRule>
  </conditionalFormatting>
  <conditionalFormatting sqref="F244">
    <cfRule type="duplicateValues" dxfId="12" priority="13"/>
  </conditionalFormatting>
  <conditionalFormatting sqref="G244">
    <cfRule type="expression" dxfId="11" priority="12">
      <formula>$J244="NPI"</formula>
    </cfRule>
  </conditionalFormatting>
  <conditionalFormatting sqref="F245">
    <cfRule type="duplicateValues" dxfId="10" priority="10"/>
  </conditionalFormatting>
  <conditionalFormatting sqref="G245 Q245 C245:C247">
    <cfRule type="expression" dxfId="9" priority="11">
      <formula>#REF!="NPI"</formula>
    </cfRule>
  </conditionalFormatting>
  <conditionalFormatting sqref="I245">
    <cfRule type="expression" dxfId="8" priority="9">
      <formula>$J245="NPI"</formula>
    </cfRule>
  </conditionalFormatting>
  <conditionalFormatting sqref="A245:A247">
    <cfRule type="expression" dxfId="7" priority="8">
      <formula>$J245="NPI"</formula>
    </cfRule>
  </conditionalFormatting>
  <conditionalFormatting sqref="F246:F247">
    <cfRule type="duplicateValues" dxfId="6" priority="6"/>
  </conditionalFormatting>
  <conditionalFormatting sqref="G246:G247 Q246:Q247">
    <cfRule type="expression" dxfId="5" priority="7">
      <formula>#REF!="NPI"</formula>
    </cfRule>
  </conditionalFormatting>
  <conditionalFormatting sqref="I246:I247">
    <cfRule type="expression" dxfId="4" priority="5">
      <formula>$J246="NPI"</formula>
    </cfRule>
  </conditionalFormatting>
  <conditionalFormatting sqref="E245">
    <cfRule type="duplicateValues" dxfId="3" priority="4"/>
  </conditionalFormatting>
  <conditionalFormatting sqref="E246">
    <cfRule type="duplicateValues" dxfId="2" priority="3"/>
  </conditionalFormatting>
  <conditionalFormatting sqref="E247">
    <cfRule type="duplicateValues" dxfId="1" priority="2"/>
  </conditionalFormatting>
  <conditionalFormatting sqref="H245:H247">
    <cfRule type="expression" dxfId="0" priority="1">
      <formula>$J245="NPI"</formula>
    </cfRule>
  </conditionalFormatting>
  <pageMargins left="0.7" right="0.7" top="0.75" bottom="0.75" header="0.3" footer="0.3"/>
  <pageSetup paperSize="9" orientation="portrait" r:id="rId1"/>
  <customProperties>
    <customPr name="_pios_id" r:id="rId2"/>
    <customPr name="EpmWorksheetKeyString_GUID" r:id="rId3"/>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5738D555A62F6499DC99B39A17545CE" ma:contentTypeVersion="16" ma:contentTypeDescription="Crear nuevo documento." ma:contentTypeScope="" ma:versionID="a1eb454c7f2f2c68a1921e999117e0db">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367e76f0fd9ad7d218bf4db491fa648f"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E425D26A-30C7-4D4A-8B31-C6866AD971AE}"/>
</file>

<file path=customXml/itemProps2.xml><?xml version="1.0" encoding="utf-8"?>
<ds:datastoreItem xmlns:ds="http://schemas.openxmlformats.org/officeDocument/2006/customXml" ds:itemID="{CC103671-D4B2-4BED-8251-EDEC0A84CF02}"/>
</file>

<file path=customXml/itemProps3.xml><?xml version="1.0" encoding="utf-8"?>
<ds:datastoreItem xmlns:ds="http://schemas.openxmlformats.org/officeDocument/2006/customXml" ds:itemID="{9F11F1FF-307D-4297-AB82-364D82BC7C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Budget</vt:lpstr>
      <vt:lpstr>Program</vt:lpstr>
      <vt:lpstr>Budget!Print_Area</vt:lpstr>
      <vt:lpstr>Budget!Print_Titles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Zunain Shareef</dc:creator>
  <cp:lastModifiedBy>User</cp:lastModifiedBy>
  <cp:lastPrinted>2021-10-26T18:29:11Z</cp:lastPrinted>
  <dcterms:created xsi:type="dcterms:W3CDTF">2017-11-13T17:53:43Z</dcterms:created>
  <dcterms:modified xsi:type="dcterms:W3CDTF">2021-12-09T11:04:33Z</dcterms:modified>
  <cp:category>Chapter 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tomUiType">
    <vt:lpwstr>2</vt:lpwstr>
  </property>
  <property fmtid="{D5CDD505-2E9C-101B-9397-08002B2CF9AE}" pid="3" name="ContentTypeId">
    <vt:lpwstr>0x010100D5738D555A62F6499DC99B39A17545CE</vt:lpwstr>
  </property>
</Properties>
</file>