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630" yWindow="720" windowWidth="27495" windowHeight="13875" activeTab="1"/>
  </bookViews>
  <sheets>
    <sheet name="Приложение 4" sheetId="1" r:id="rId1"/>
    <sheet name="Приложение 5" sheetId="2" r:id="rId2"/>
    <sheet name="Лист1" sheetId="3" r:id="rId3"/>
  </sheets>
  <definedNames>
    <definedName name="JR_PAGE_ANCHOR_0_1">'Приложение 4'!#REF!</definedName>
    <definedName name="_xlnm.Print_Titles" localSheetId="0">'Приложение 4'!$5:$6</definedName>
    <definedName name="_xlnm.Print_Titles" localSheetId="1">'Приложение 5'!$6:$7</definedName>
    <definedName name="_xlnm.Print_Area" localSheetId="1">'Приложение 5'!$A$1:$J$80</definedName>
  </definedNames>
  <calcPr calcId="162913"/>
</workbook>
</file>

<file path=xl/calcChain.xml><?xml version="1.0" encoding="utf-8"?>
<calcChain xmlns="http://schemas.openxmlformats.org/spreadsheetml/2006/main">
  <c r="C23" i="2" l="1"/>
  <c r="G78" i="3" l="1"/>
  <c r="G81" i="3" s="1"/>
  <c r="F76" i="3"/>
  <c r="G76" i="3"/>
  <c r="E76" i="3"/>
  <c r="F75" i="3"/>
  <c r="G75" i="3"/>
  <c r="E75" i="3"/>
  <c r="F74" i="3"/>
  <c r="G74" i="3"/>
  <c r="E74" i="3"/>
  <c r="D74" i="3" s="1"/>
  <c r="F73" i="3"/>
  <c r="F78" i="3" s="1"/>
  <c r="F81" i="3" s="1"/>
  <c r="G73" i="3"/>
  <c r="E73" i="3"/>
  <c r="E78" i="3" s="1"/>
  <c r="E81" i="3" s="1"/>
  <c r="D73" i="3" l="1"/>
  <c r="D76" i="3"/>
  <c r="D75" i="3"/>
  <c r="J80" i="2"/>
  <c r="I80" i="2"/>
  <c r="D78" i="3" l="1"/>
  <c r="D81" i="3" s="1"/>
</calcChain>
</file>

<file path=xl/sharedStrings.xml><?xml version="1.0" encoding="utf-8"?>
<sst xmlns="http://schemas.openxmlformats.org/spreadsheetml/2006/main" count="430" uniqueCount="317">
  <si>
    <t>Код</t>
  </si>
  <si>
    <t>Наименование
 министерств и ведомств</t>
  </si>
  <si>
    <t>2018 год</t>
  </si>
  <si>
    <t>2019 год</t>
  </si>
  <si>
    <t>Текущий бюджет (факт без софин.)</t>
  </si>
  <si>
    <t>Текущий бюджет (утв. бюджет)</t>
  </si>
  <si>
    <t>Всего</t>
  </si>
  <si>
    <t xml:space="preserve">Текущий
бюджет
</t>
  </si>
  <si>
    <t xml:space="preserve">Средства специальных
счетов
</t>
  </si>
  <si>
    <t>ГИ</t>
  </si>
  <si>
    <t>701</t>
  </si>
  <si>
    <t>Государственные службы общего назначения</t>
  </si>
  <si>
    <t>7011</t>
  </si>
  <si>
    <t>7013</t>
  </si>
  <si>
    <t>Общие службы</t>
  </si>
  <si>
    <t>7015</t>
  </si>
  <si>
    <t>7016</t>
  </si>
  <si>
    <t>7017</t>
  </si>
  <si>
    <t>7018</t>
  </si>
  <si>
    <t>Трансферты и ссуды местным бюджетам</t>
  </si>
  <si>
    <t>702</t>
  </si>
  <si>
    <t>Оборона</t>
  </si>
  <si>
    <t>7021</t>
  </si>
  <si>
    <t>Вооруженные силы</t>
  </si>
  <si>
    <t>7022</t>
  </si>
  <si>
    <t>Мероприятия по гражданской защите и чрезвычайным ситуациям</t>
  </si>
  <si>
    <t>7025</t>
  </si>
  <si>
    <t>703</t>
  </si>
  <si>
    <t>Общественный порядок и безопасность</t>
  </si>
  <si>
    <t>7031</t>
  </si>
  <si>
    <t>Правоохранительные органы</t>
  </si>
  <si>
    <t>7033</t>
  </si>
  <si>
    <t>Суды</t>
  </si>
  <si>
    <t>7034</t>
  </si>
  <si>
    <t>Тюрьмы</t>
  </si>
  <si>
    <t>7036</t>
  </si>
  <si>
    <t>704</t>
  </si>
  <si>
    <t>Экономические вопросы</t>
  </si>
  <si>
    <t>7041</t>
  </si>
  <si>
    <t>Общие экономические вопросы и делимитация границ</t>
  </si>
  <si>
    <t>7042</t>
  </si>
  <si>
    <t>7043</t>
  </si>
  <si>
    <t>7044</t>
  </si>
  <si>
    <t>7045</t>
  </si>
  <si>
    <t>Транспорт</t>
  </si>
  <si>
    <t>7046</t>
  </si>
  <si>
    <t>Связь</t>
  </si>
  <si>
    <t>7047</t>
  </si>
  <si>
    <t>Другие отрасли экономической деятельности</t>
  </si>
  <si>
    <t>7048</t>
  </si>
  <si>
    <t>7049</t>
  </si>
  <si>
    <t>705</t>
  </si>
  <si>
    <t>Охрана окружающей среды</t>
  </si>
  <si>
    <t>7053</t>
  </si>
  <si>
    <t>Борьба с загрязнением окружающей среды</t>
  </si>
  <si>
    <t>7054</t>
  </si>
  <si>
    <t>Защита биоразнообразия и охрана ландшафта</t>
  </si>
  <si>
    <t>7055</t>
  </si>
  <si>
    <t>Научные исследования и опытно-конструкторские разработки в области охраны окружающей среды</t>
  </si>
  <si>
    <t>7056</t>
  </si>
  <si>
    <t>706</t>
  </si>
  <si>
    <t>Жилищные и коммунальные услуги</t>
  </si>
  <si>
    <t>7062</t>
  </si>
  <si>
    <t>7066</t>
  </si>
  <si>
    <t>707</t>
  </si>
  <si>
    <t>Здравоохранение</t>
  </si>
  <si>
    <t>7072</t>
  </si>
  <si>
    <t>Амбулаторные услуги</t>
  </si>
  <si>
    <t>7073</t>
  </si>
  <si>
    <t>Услуги больниц</t>
  </si>
  <si>
    <t>7074</t>
  </si>
  <si>
    <t>Услуги в области здравоохранения</t>
  </si>
  <si>
    <t>7075</t>
  </si>
  <si>
    <t>Научные исследования и опытно-конструкторские разработки в области здравоохранения</t>
  </si>
  <si>
    <t>7076</t>
  </si>
  <si>
    <t>708</t>
  </si>
  <si>
    <t>7081</t>
  </si>
  <si>
    <t>Услуги по организации отдыха и занятий спортом</t>
  </si>
  <si>
    <t>7082</t>
  </si>
  <si>
    <t>Услуги в области культуры</t>
  </si>
  <si>
    <t>7083</t>
  </si>
  <si>
    <t>7084</t>
  </si>
  <si>
    <t>7085</t>
  </si>
  <si>
    <t>7086</t>
  </si>
  <si>
    <t>709</t>
  </si>
  <si>
    <t>Образование</t>
  </si>
  <si>
    <t>7091</t>
  </si>
  <si>
    <t>Дошкольное образование</t>
  </si>
  <si>
    <t>7092</t>
  </si>
  <si>
    <t>Среднее образование</t>
  </si>
  <si>
    <t>7093</t>
  </si>
  <si>
    <t>Продолженное среднее образование</t>
  </si>
  <si>
    <t>7094</t>
  </si>
  <si>
    <t>Высшее образование</t>
  </si>
  <si>
    <t>7095</t>
  </si>
  <si>
    <t>7096</t>
  </si>
  <si>
    <t>Вспомогательные услуги в системе образования</t>
  </si>
  <si>
    <t>7097</t>
  </si>
  <si>
    <t>Научные исследования и опытно-конструкторские разработки в области образования</t>
  </si>
  <si>
    <t>7098</t>
  </si>
  <si>
    <t>710</t>
  </si>
  <si>
    <t>Социальная защита</t>
  </si>
  <si>
    <t>7101</t>
  </si>
  <si>
    <t>Заболевания и нетрудоспособность</t>
  </si>
  <si>
    <t>7102</t>
  </si>
  <si>
    <t>Старость</t>
  </si>
  <si>
    <t>7104</t>
  </si>
  <si>
    <t>Семья и дети</t>
  </si>
  <si>
    <t>7105</t>
  </si>
  <si>
    <t>Безработица</t>
  </si>
  <si>
    <t>7107</t>
  </si>
  <si>
    <t>7109</t>
  </si>
  <si>
    <t>Итого</t>
  </si>
  <si>
    <t>РЕСПУБЛИКАНСКИЙ БЮДЖЕТ КЫРГЫЗСКОЙ РЕСПУБЛИКИ НА 2020 ГОД</t>
  </si>
  <si>
    <t>(Расходы по ведомственной классификации: операционные расходы, нефинансовые активы, финансовые активы)</t>
  </si>
  <si>
    <t>(тыс. сом.)</t>
  </si>
  <si>
    <t>2021 год</t>
  </si>
  <si>
    <t>2022 год</t>
  </si>
  <si>
    <t>Текущий бюджет (ОНФП)</t>
  </si>
  <si>
    <t>11</t>
  </si>
  <si>
    <t>Жогорку Кенеш Кыргызской Республики</t>
  </si>
  <si>
    <t>12</t>
  </si>
  <si>
    <t>Аппарат Президента Кыргызской Республики</t>
  </si>
  <si>
    <t>13</t>
  </si>
  <si>
    <t>Архив Президента Кыргызской Республики</t>
  </si>
  <si>
    <t>14</t>
  </si>
  <si>
    <t>Аппарат Правительства Кыргызской Республики</t>
  </si>
  <si>
    <t>15</t>
  </si>
  <si>
    <t xml:space="preserve">Управление делами Президента и Правительства Кыргызской Республики </t>
  </si>
  <si>
    <t>16</t>
  </si>
  <si>
    <t>Верховный суд Кыргызской Республики</t>
  </si>
  <si>
    <t>17</t>
  </si>
  <si>
    <t>Счетная палата Кыргызской Республики</t>
  </si>
  <si>
    <t>18</t>
  </si>
  <si>
    <t>Центральная комиссия по выборам и проведению референдумов Кыргызской Республики</t>
  </si>
  <si>
    <t>19</t>
  </si>
  <si>
    <t>Генеральная прокуратура Кыргызской Республики</t>
  </si>
  <si>
    <t>20</t>
  </si>
  <si>
    <t>Военная прокуратура Кыргызской Республики</t>
  </si>
  <si>
    <t>21</t>
  </si>
  <si>
    <t xml:space="preserve"> Омбудсмен (Акыйкатчы)  Кыргызской Республики</t>
  </si>
  <si>
    <t>22</t>
  </si>
  <si>
    <t>Министерство юстиции Кыргызской Республики</t>
  </si>
  <si>
    <t>23</t>
  </si>
  <si>
    <t>Министерство иностранных дел Кыргызской Республики</t>
  </si>
  <si>
    <t>24</t>
  </si>
  <si>
    <t>Резервные и другие фонды территорий</t>
  </si>
  <si>
    <t>25</t>
  </si>
  <si>
    <t>Министерство финансов Кыргызской Республики</t>
  </si>
  <si>
    <t>26</t>
  </si>
  <si>
    <t xml:space="preserve">Министерство финансов Кыргызской Республики (Государственные программы, мероприятия и выплаты) </t>
  </si>
  <si>
    <t>27</t>
  </si>
  <si>
    <t>Национальный центр информационных технологий</t>
  </si>
  <si>
    <t>28</t>
  </si>
  <si>
    <t>Министерство экономики Кыргызской Республики</t>
  </si>
  <si>
    <t>32</t>
  </si>
  <si>
    <t>Государственная служба исполнения наказаний при Правительстве Кыргызской Республики</t>
  </si>
  <si>
    <t>34</t>
  </si>
  <si>
    <t xml:space="preserve"> Министерство образования и науки Кыргызской Республики</t>
  </si>
  <si>
    <t>35</t>
  </si>
  <si>
    <t>36</t>
  </si>
  <si>
    <t>Фонд обязательного медицинского страхования при Правительстве Кыргызской Республики</t>
  </si>
  <si>
    <t>37</t>
  </si>
  <si>
    <t>Министерство здравоохранения Кыргызской Республики</t>
  </si>
  <si>
    <t>38</t>
  </si>
  <si>
    <t>Министерство труда и социального развития Кыргызской Республики</t>
  </si>
  <si>
    <t>39</t>
  </si>
  <si>
    <t>Академия государственного управления при Президенте Кыргызской Республики</t>
  </si>
  <si>
    <t>40</t>
  </si>
  <si>
    <t>Общественное объединение "Республиканский Совет ветеранов войны, вооруженных сил, правоохранительных органов и труженников тыла Кыргызской Республики"</t>
  </si>
  <si>
    <t>41</t>
  </si>
  <si>
    <t>Министерство сельского хозяйства, пищевой промышленности  и мелиорации Кыргызской Республики</t>
  </si>
  <si>
    <t>42</t>
  </si>
  <si>
    <t>Государственное агентство водных ресурсов при Правительстве Кыргызской Республики</t>
  </si>
  <si>
    <t>43</t>
  </si>
  <si>
    <t>Министерство транспорта и дорог Кыргызской Республики</t>
  </si>
  <si>
    <t>44</t>
  </si>
  <si>
    <t>Министерство культуры, информации  и туризма Кыргызской Республики</t>
  </si>
  <si>
    <t>45</t>
  </si>
  <si>
    <t>Министерство чрезвычайных ситуаций Кыргызской Республики</t>
  </si>
  <si>
    <t>46</t>
  </si>
  <si>
    <t>Центрально-Азиатский институт прикладных исследований Земли</t>
  </si>
  <si>
    <t>47</t>
  </si>
  <si>
    <t xml:space="preserve">Государственная налоговая служба при Правительстве Кыргызской Республики </t>
  </si>
  <si>
    <t>48</t>
  </si>
  <si>
    <t>Государственная таможенная служба при Правительстве Кыргызской Республики</t>
  </si>
  <si>
    <t>49</t>
  </si>
  <si>
    <t>50</t>
  </si>
  <si>
    <t>Национальная комиссия по государственному языку  при Президенте Кыргызской Республики</t>
  </si>
  <si>
    <t>51</t>
  </si>
  <si>
    <t xml:space="preserve">Государственное агентство по делам местного самоуправления и межэтнических отношений при Правительстве Кыргызской Республики </t>
  </si>
  <si>
    <t>52</t>
  </si>
  <si>
    <t>Государственное агентство охраны окружающей среды и лесного хозяйства при Правительстве Кыргызской Республики</t>
  </si>
  <si>
    <t>53</t>
  </si>
  <si>
    <t>Государственная регистрационная служба при Правительстве Кыргызской Республики</t>
  </si>
  <si>
    <t>54</t>
  </si>
  <si>
    <t>Государственная инспекция по экологической и технической безопасности при Правительстве Кыргызской Республики</t>
  </si>
  <si>
    <t>55</t>
  </si>
  <si>
    <t>Государственный комитет промышленности, энергетики и недропользования Кыргызской Республики</t>
  </si>
  <si>
    <t>56</t>
  </si>
  <si>
    <t>Государственное агентство по делам молодежи,  физической культуры и спорта при Правительстве Кыргызской Республики</t>
  </si>
  <si>
    <t>57</t>
  </si>
  <si>
    <t>Агентство по продвижению и защите инвестиций Кыргызской Республики</t>
  </si>
  <si>
    <t>58</t>
  </si>
  <si>
    <t>Государственная служба  регулирования и надзора за финансовым рынком при Правительстве Кыргызской Республики</t>
  </si>
  <si>
    <t>59</t>
  </si>
  <si>
    <t xml:space="preserve">Государственная кадровая служба Кыргызской Республики </t>
  </si>
  <si>
    <t>60</t>
  </si>
  <si>
    <t>Государственное агентство архитектуры, строительства и жилищно-коммунального хозяйства при Правительстве Кыргызской Республики</t>
  </si>
  <si>
    <t>61</t>
  </si>
  <si>
    <t>Государственная служба по борьбе с экономическими преступлениями при Правительстве  Кыргызской Республики</t>
  </si>
  <si>
    <t>62</t>
  </si>
  <si>
    <t xml:space="preserve">Государственная инспекция  по ветеринарной и фитосанитарной безопасности при Правительстве Кыргызской Республики </t>
  </si>
  <si>
    <t>63</t>
  </si>
  <si>
    <t>Государственный комитет информационных технологий и связи  Кыргызской Республики</t>
  </si>
  <si>
    <t>64</t>
  </si>
  <si>
    <t>Государственная комиссия по делам религий Кыргызской Республики</t>
  </si>
  <si>
    <t>65</t>
  </si>
  <si>
    <t xml:space="preserve">Секретариат по подготовке и проведению III Всемирных игр кочевников </t>
  </si>
  <si>
    <t>66</t>
  </si>
  <si>
    <t>Центр судебного представительства Правительства Кыргызской Республики</t>
  </si>
  <si>
    <t>68</t>
  </si>
  <si>
    <t xml:space="preserve">Секретариат Национальной  комиссии Кыргызской Республики по делам ЮНЕСКО  </t>
  </si>
  <si>
    <t>70</t>
  </si>
  <si>
    <t>Национальный институт стратегических исследований Кыргызской Республики</t>
  </si>
  <si>
    <t>71</t>
  </si>
  <si>
    <t>Государственная служба финансовой разведки при Правительстве  Кыргызской Республики</t>
  </si>
  <si>
    <t>72</t>
  </si>
  <si>
    <t xml:space="preserve">Государственное агентство антимонопольного регулирования при Правительстве Кыргызской Республики </t>
  </si>
  <si>
    <t>73</t>
  </si>
  <si>
    <t>Государственная служба миграции при Правительстве Кыргызской Республики</t>
  </si>
  <si>
    <t>74</t>
  </si>
  <si>
    <t>Национальный статистический комитет Кыргызской Республики</t>
  </si>
  <si>
    <t>75</t>
  </si>
  <si>
    <t>Фонд по управлению государственным имуществом при Правительстве Кыргызской Республики</t>
  </si>
  <si>
    <t>76</t>
  </si>
  <si>
    <t>Фонд государственных материальных резервов при Правительстве Кыргызской Республики</t>
  </si>
  <si>
    <t>77</t>
  </si>
  <si>
    <t>Высшая аттестационная комиссия Кыргызской Республики</t>
  </si>
  <si>
    <t>79</t>
  </si>
  <si>
    <t>Секретариат Совета безопасности Кыргызской Республики</t>
  </si>
  <si>
    <t>80</t>
  </si>
  <si>
    <t>Национальная академия наук Кыргызской Республики</t>
  </si>
  <si>
    <t>81</t>
  </si>
  <si>
    <t>Клиническая больница Управления делами Президента и Правительства  Кыргызской Республики</t>
  </si>
  <si>
    <t>82</t>
  </si>
  <si>
    <t>Национальный центр Кыргызской Республики по предупреждению пыток и других жестоких, бесчеловечных или унижающих достоинство видов обращения и наказания</t>
  </si>
  <si>
    <t>83</t>
  </si>
  <si>
    <t>Государственное агентство по регулированию топливно-энергетического комплекса при Правительстве Кыргызской Республики</t>
  </si>
  <si>
    <t>84</t>
  </si>
  <si>
    <t>Редакции журналов и газет</t>
  </si>
  <si>
    <t>85</t>
  </si>
  <si>
    <t>Телерадиовещательные компании Кыргызской Республики</t>
  </si>
  <si>
    <t>86</t>
  </si>
  <si>
    <t>Государственная судебно-экспертная служба при Правительстве Кыргызской Республики</t>
  </si>
  <si>
    <t>87</t>
  </si>
  <si>
    <t>88</t>
  </si>
  <si>
    <t>Научные исследования и опытно-конструкторские разработки связанные с государственными службами общего назначения</t>
  </si>
  <si>
    <t>Государственные службы общего назначения не отнесенные к другим категориям</t>
  </si>
  <si>
    <t>Операции связанные с государственным долгом и ценными бумагами</t>
  </si>
  <si>
    <t>Вопросы обороны не отнесенные к другим категориям</t>
  </si>
  <si>
    <t>Вопросы общественного порядка и безопасности не отнесенные к другим категориям</t>
  </si>
  <si>
    <t>Сельское хозяйство лесное хозяйство рыболовство и охота</t>
  </si>
  <si>
    <t xml:space="preserve">Топливо и </t>
  </si>
  <si>
    <t>Горнодобывающая промышленность обрабатывающая промышленность и строительство</t>
  </si>
  <si>
    <t>Научные исследования и опытно-конструкторские разработки связанные с экономической деятельностью</t>
  </si>
  <si>
    <t>Экономические вопросы не отнесенные к другим категориям</t>
  </si>
  <si>
    <t>Вопросы охраны окружающей среды не отнесенные к другим категориям</t>
  </si>
  <si>
    <t>Жилищные и коммунальные услуги не отнесенные к другим категориям</t>
  </si>
  <si>
    <t>Вопросы здравоохранения не отнесенные к другим категориям</t>
  </si>
  <si>
    <t>Отдых культура и религия</t>
  </si>
  <si>
    <t>Услуги связанные с радио- и телевизионным вещанием и издательским делом</t>
  </si>
  <si>
    <t>Услуги связанные с религией и другие общественные услуги</t>
  </si>
  <si>
    <t>Научные исследования и опытно-конструкторские разработки в области  отдыха культуры и религии</t>
  </si>
  <si>
    <t>Вопросы отдыха спорта культуры и религии не отнесенные к другим категориям</t>
  </si>
  <si>
    <t>Образование не подразделенное по ступеням</t>
  </si>
  <si>
    <t>Вопросы образования не отнесенные к другим категориям</t>
  </si>
  <si>
    <t>Вопросы социальной неустроенности не отнесенные к другим категориям</t>
  </si>
  <si>
    <t>Вопросы социальной защиты не отнесенные к другим категориям</t>
  </si>
  <si>
    <t>Приложение 4
к проекту Закона Кыргызской Республики
«О республиканском бюджете
Кыргызской Республики на 2020 год
и прогнозе на 2021-2022 годы»</t>
  </si>
  <si>
    <t>(Расходы по функциональной классификации: операционные расходы нефинансовые активы финансовые активы)</t>
  </si>
  <si>
    <t>Исполнительные и законодательные органы бюджетно-финансовые вопросы международные отношения</t>
  </si>
  <si>
    <t>(тыс.сом)</t>
  </si>
  <si>
    <t>29</t>
  </si>
  <si>
    <t>Государственное агентство по земельным ресурсам при Правительстве Кыргызской Республики</t>
  </si>
  <si>
    <t>2020 год (проект)</t>
  </si>
  <si>
    <t>Госсектор</t>
  </si>
  <si>
    <t>Реальный сектор</t>
  </si>
  <si>
    <t>Соцсектор</t>
  </si>
  <si>
    <t xml:space="preserve">2020 год </t>
  </si>
  <si>
    <t>Приложение 4
к Закону Кыргызской Республики
«О республиканском бюджете
Кыргызской Республики на 2020 год
и прогнозе на 2021-2022 годы»</t>
  </si>
  <si>
    <t>Приложение 5
к Закону Кыргызской Республики
«О республиканском бюджете
Кыргызской Республики на 2020 год
и прогнозе на 2021-2022 годы»</t>
  </si>
  <si>
    <t>Национальная академия "Манас" и Чингиза Айтматова</t>
  </si>
  <si>
    <t>Государственная служба интеллектуальной собственности и инноваций при Правительстве Кыргызской Республики</t>
  </si>
  <si>
    <t xml:space="preserve">Центральное правление "Кыргызское общество слепых и глухих" </t>
  </si>
  <si>
    <t xml:space="preserve">Государственное учреждение «Кыргызтест» </t>
  </si>
  <si>
    <t>(Расходы по функциональной классификации: операционные расходы, нефинансовые активы, финансовые активы)</t>
  </si>
  <si>
    <t>Исполнительные и законодательные органы, бюджетно-финансовые вопросы, международные отношения</t>
  </si>
  <si>
    <t>Научные исследования и опытно-конструкторские разработки, связанные с государственными службами общего назначения</t>
  </si>
  <si>
    <t>Государственные службы общего назначения, не отнесенные к другим категориям</t>
  </si>
  <si>
    <t>Операции, связанные с государственным долгом и ценными бумагами</t>
  </si>
  <si>
    <t>Сельское хозяйство, лесное хозяйство, рыболовство и охота</t>
  </si>
  <si>
    <t>Топливо</t>
  </si>
  <si>
    <t>Горнодобывающая промышленность, обрабатывающая промышленность и строительство</t>
  </si>
  <si>
    <t>Научные исследования и опытно-конструкторские разработки, связанные с экономической деятельностью</t>
  </si>
  <si>
    <t>Экономические вопросы, не отнесенные к другим категориям</t>
  </si>
  <si>
    <t>Вопросы охраны окружающей среды, не отнесенные к другим категориям</t>
  </si>
  <si>
    <t>Жилищные и коммунальные услуги, не отнесенные к другим категориям</t>
  </si>
  <si>
    <t>Вопросы здравоохранения, не отнесенные к другим категориям</t>
  </si>
  <si>
    <t>Услуги, связанные с радио- и телевизионным вещаниями и издательским делом</t>
  </si>
  <si>
    <t>Услуги, связанные с религией и другие общественные услуги</t>
  </si>
  <si>
    <t>Вопросы отдыха, спорта, культуры и религии, не отнесенные к другим категориям</t>
  </si>
  <si>
    <t>Образование, не подразделенное по ступеням</t>
  </si>
  <si>
    <t>Вопросы образования, не отнесенные к другим категориям</t>
  </si>
  <si>
    <t>Вопросы социальной неустроенности, не отнесенные к другим категориям</t>
  </si>
  <si>
    <t>Вопросы социальной защиты, не отнесенные к другим категориям</t>
  </si>
  <si>
    <t>(тыс.сом.)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</si>
</sst>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3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Arial"/>
      <family val="2"/>
      <charset val="1"/>
    </font>
    <font>
      <sz val="8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8"/>
      <color rgb="FF000000"/>
      <name val="DejaVu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wrapText="1"/>
      <protection locked="0"/>
    </xf>
    <xf numFmtId="0" fontId="2" fillId="2" borderId="1" xfId="0" applyNumberFormat="1" applyFont="1" applyFill="1" applyBorder="1" applyAlignment="1" applyProtection="1">
      <alignment vertical="center" wrapText="1"/>
    </xf>
    <xf numFmtId="0" fontId="7" fillId="3" borderId="0" xfId="0" applyFont="1" applyFill="1"/>
    <xf numFmtId="0" fontId="8" fillId="2" borderId="1" xfId="0" applyNumberFormat="1" applyFont="1" applyFill="1" applyBorder="1" applyAlignment="1" applyProtection="1">
      <alignment horizontal="right" wrapText="1"/>
      <protection locked="0"/>
    </xf>
    <xf numFmtId="0" fontId="9" fillId="2" borderId="2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left" vertical="center" wrapText="1"/>
    </xf>
    <xf numFmtId="164" fontId="2" fillId="2" borderId="2" xfId="0" applyNumberFormat="1" applyFont="1" applyFill="1" applyBorder="1" applyAlignment="1" applyProtection="1">
      <alignment horizontal="right" vertical="center" wrapText="1"/>
    </xf>
    <xf numFmtId="164" fontId="3" fillId="2" borderId="2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wrapText="1"/>
      <protection locked="0"/>
    </xf>
    <xf numFmtId="0" fontId="1" fillId="0" borderId="0" xfId="0" applyNumberFormat="1" applyFont="1" applyFill="1" applyBorder="1" applyAlignment="1" applyProtection="1">
      <alignment horizontal="left" wrapText="1"/>
      <protection locked="0"/>
    </xf>
    <xf numFmtId="0" fontId="1" fillId="0" borderId="0" xfId="0" applyFont="1" applyFill="1"/>
    <xf numFmtId="0" fontId="5" fillId="0" borderId="0" xfId="0" applyFont="1" applyFill="1"/>
    <xf numFmtId="0" fontId="1" fillId="0" borderId="1" xfId="0" applyNumberFormat="1" applyFont="1" applyFill="1" applyBorder="1" applyAlignment="1" applyProtection="1">
      <alignment wrapText="1"/>
      <protection locked="0"/>
    </xf>
    <xf numFmtId="0" fontId="1" fillId="0" borderId="1" xfId="0" applyNumberFormat="1" applyFont="1" applyFill="1" applyBorder="1" applyAlignment="1" applyProtection="1">
      <alignment horizontal="left" wrapText="1"/>
      <protection locked="0"/>
    </xf>
    <xf numFmtId="0" fontId="1" fillId="0" borderId="0" xfId="0" applyFont="1" applyFill="1" applyAlignment="1">
      <alignment horizontal="left"/>
    </xf>
    <xf numFmtId="164" fontId="11" fillId="0" borderId="2" xfId="0" applyNumberFormat="1" applyFont="1" applyFill="1" applyBorder="1" applyAlignment="1" applyProtection="1">
      <alignment horizontal="center" vertical="center" wrapText="1"/>
    </xf>
    <xf numFmtId="164" fontId="11" fillId="0" borderId="2" xfId="0" applyNumberFormat="1" applyFont="1" applyFill="1" applyBorder="1" applyAlignment="1" applyProtection="1">
      <alignment horizontal="left" vertical="center" wrapText="1"/>
    </xf>
    <xf numFmtId="164" fontId="11" fillId="0" borderId="2" xfId="0" applyNumberFormat="1" applyFont="1" applyFill="1" applyBorder="1" applyAlignment="1" applyProtection="1">
      <alignment horizontal="right" vertical="center" wrapText="1"/>
    </xf>
    <xf numFmtId="164" fontId="2" fillId="0" borderId="2" xfId="0" applyNumberFormat="1" applyFont="1" applyFill="1" applyBorder="1" applyAlignment="1" applyProtection="1">
      <alignment horizontal="right" vertical="center" wrapText="1"/>
    </xf>
    <xf numFmtId="164" fontId="1" fillId="0" borderId="0" xfId="0" applyNumberFormat="1" applyFont="1" applyFill="1"/>
    <xf numFmtId="164" fontId="9" fillId="0" borderId="2" xfId="0" applyNumberFormat="1" applyFont="1" applyFill="1" applyBorder="1" applyAlignment="1" applyProtection="1">
      <alignment horizontal="right" vertical="center" wrapText="1"/>
    </xf>
    <xf numFmtId="164" fontId="9" fillId="0" borderId="2" xfId="0" applyNumberFormat="1" applyFont="1" applyFill="1" applyBorder="1" applyAlignment="1" applyProtection="1">
      <alignment horizontal="center" vertical="center" wrapText="1"/>
    </xf>
    <xf numFmtId="164" fontId="9" fillId="0" borderId="2" xfId="0" applyNumberFormat="1" applyFont="1" applyFill="1" applyBorder="1" applyAlignment="1" applyProtection="1">
      <alignment horizontal="center" vertical="center" wrapText="1"/>
    </xf>
    <xf numFmtId="0" fontId="12" fillId="2" borderId="6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/>
    <xf numFmtId="0" fontId="5" fillId="0" borderId="0" xfId="0" applyFont="1" applyFill="1" applyAlignment="1"/>
    <xf numFmtId="164" fontId="1" fillId="0" borderId="0" xfId="0" applyNumberFormat="1" applyFont="1" applyFill="1" applyAlignment="1"/>
    <xf numFmtId="164" fontId="10" fillId="0" borderId="3" xfId="0" applyNumberFormat="1" applyFont="1" applyFill="1" applyBorder="1" applyAlignment="1">
      <alignment horizontal="center"/>
    </xf>
    <xf numFmtId="164" fontId="10" fillId="0" borderId="5" xfId="0" applyNumberFormat="1" applyFont="1" applyFill="1" applyBorder="1" applyAlignment="1">
      <alignment horizontal="center"/>
    </xf>
    <xf numFmtId="164" fontId="10" fillId="0" borderId="4" xfId="0" applyNumberFormat="1" applyFont="1" applyFill="1" applyBorder="1" applyAlignment="1">
      <alignment horizontal="center"/>
    </xf>
    <xf numFmtId="164" fontId="11" fillId="0" borderId="3" xfId="0" applyNumberFormat="1" applyFont="1" applyFill="1" applyBorder="1" applyAlignment="1" applyProtection="1">
      <alignment horizontal="center" vertical="center" wrapText="1"/>
    </xf>
    <xf numFmtId="164" fontId="11" fillId="0" borderId="4" xfId="0" applyNumberFormat="1" applyFont="1" applyFill="1" applyBorder="1" applyAlignment="1" applyProtection="1">
      <alignment horizontal="center" vertical="center" wrapText="1"/>
    </xf>
    <xf numFmtId="164" fontId="9" fillId="0" borderId="2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right" vertical="center" wrapText="1"/>
    </xf>
    <xf numFmtId="0" fontId="2" fillId="0" borderId="1" xfId="0" applyNumberFormat="1" applyFont="1" applyFill="1" applyBorder="1" applyAlignment="1" applyProtection="1">
      <alignment horizontal="right" wrapText="1"/>
    </xf>
    <xf numFmtId="0" fontId="4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 wrapText="1"/>
    </xf>
    <xf numFmtId="0" fontId="3" fillId="2" borderId="3" xfId="0" applyNumberFormat="1" applyFont="1" applyFill="1" applyBorder="1" applyAlignment="1" applyProtection="1">
      <alignment horizontal="center" vertical="center" wrapText="1"/>
    </xf>
    <xf numFmtId="0" fontId="3" fillId="2" borderId="4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righ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63"/>
  <sheetViews>
    <sheetView showZeros="0" workbookViewId="0">
      <selection activeCell="K8" sqref="K8"/>
    </sheetView>
  </sheetViews>
  <sheetFormatPr defaultRowHeight="15"/>
  <cols>
    <col min="1" max="1" width="0.140625" style="28" customWidth="1"/>
    <col min="2" max="2" width="8.28515625" style="28" customWidth="1"/>
    <col min="3" max="3" width="62.140625" style="18" customWidth="1"/>
    <col min="4" max="4" width="12.5703125" style="28" customWidth="1"/>
    <col min="5" max="5" width="11.7109375" style="28" customWidth="1"/>
    <col min="6" max="6" width="12.140625" style="28" customWidth="1"/>
    <col min="7" max="7" width="12.28515625" style="28" customWidth="1"/>
    <col min="8" max="8" width="11.28515625" style="28" customWidth="1"/>
    <col min="9" max="9" width="10.5703125" style="28" customWidth="1"/>
    <col min="10" max="10" width="9.140625" style="28"/>
    <col min="11" max="11" width="14.42578125" style="28" customWidth="1"/>
    <col min="12" max="16384" width="9.140625" style="28"/>
  </cols>
  <sheetData>
    <row r="1" spans="1:9" ht="67.5" customHeight="1">
      <c r="A1" s="12"/>
      <c r="B1" s="12"/>
      <c r="C1" s="13"/>
      <c r="D1" s="12"/>
      <c r="E1" s="12"/>
      <c r="F1" s="12"/>
      <c r="G1" s="37" t="s">
        <v>290</v>
      </c>
      <c r="H1" s="37"/>
      <c r="I1" s="37"/>
    </row>
    <row r="2" spans="1:9" s="29" customFormat="1" ht="15.95" customHeight="1">
      <c r="A2" s="39" t="s">
        <v>113</v>
      </c>
      <c r="B2" s="39"/>
      <c r="C2" s="39"/>
      <c r="D2" s="39"/>
      <c r="E2" s="39"/>
      <c r="F2" s="39"/>
      <c r="G2" s="39"/>
      <c r="H2" s="39"/>
    </row>
    <row r="3" spans="1:9" s="29" customFormat="1" ht="15.95" customHeight="1">
      <c r="A3" s="40" t="s">
        <v>296</v>
      </c>
      <c r="B3" s="40"/>
      <c r="C3" s="40"/>
      <c r="D3" s="40"/>
      <c r="E3" s="40"/>
      <c r="F3" s="40"/>
      <c r="G3" s="40"/>
      <c r="H3" s="40"/>
    </row>
    <row r="4" spans="1:9" ht="11.25" customHeight="1">
      <c r="A4" s="12"/>
      <c r="B4" s="16"/>
      <c r="C4" s="17"/>
      <c r="D4" s="16"/>
      <c r="E4" s="16"/>
      <c r="F4" s="16"/>
      <c r="G4" s="16"/>
      <c r="H4" s="38" t="s">
        <v>316</v>
      </c>
      <c r="I4" s="38"/>
    </row>
    <row r="5" spans="1:9" ht="15" customHeight="1">
      <c r="A5" s="12"/>
      <c r="B5" s="36" t="s">
        <v>0</v>
      </c>
      <c r="C5" s="36" t="s">
        <v>1</v>
      </c>
      <c r="D5" s="26" t="s">
        <v>2</v>
      </c>
      <c r="E5" s="26" t="s">
        <v>3</v>
      </c>
      <c r="F5" s="31" t="s">
        <v>289</v>
      </c>
      <c r="G5" s="32"/>
      <c r="H5" s="32"/>
      <c r="I5" s="33"/>
    </row>
    <row r="6" spans="1:9" ht="60" customHeight="1">
      <c r="A6" s="12"/>
      <c r="B6" s="36"/>
      <c r="C6" s="36"/>
      <c r="D6" s="26" t="s">
        <v>4</v>
      </c>
      <c r="E6" s="26" t="s">
        <v>5</v>
      </c>
      <c r="F6" s="26" t="s">
        <v>6</v>
      </c>
      <c r="G6" s="26" t="s">
        <v>7</v>
      </c>
      <c r="H6" s="26" t="s">
        <v>8</v>
      </c>
      <c r="I6" s="26" t="s">
        <v>9</v>
      </c>
    </row>
    <row r="7" spans="1:9">
      <c r="A7" s="12"/>
      <c r="B7" s="19" t="s">
        <v>10</v>
      </c>
      <c r="C7" s="20" t="s">
        <v>11</v>
      </c>
      <c r="D7" s="21">
        <v>19439557.800000001</v>
      </c>
      <c r="E7" s="21">
        <v>51978885.5</v>
      </c>
      <c r="F7" s="21">
        <v>56168608.600000001</v>
      </c>
      <c r="G7" s="21">
        <v>54988456.899999999</v>
      </c>
      <c r="H7" s="21">
        <v>1180151.7</v>
      </c>
      <c r="I7" s="21">
        <v>0</v>
      </c>
    </row>
    <row r="8" spans="1:9" ht="24">
      <c r="A8" s="12"/>
      <c r="B8" s="21" t="s">
        <v>12</v>
      </c>
      <c r="C8" s="20" t="s">
        <v>297</v>
      </c>
      <c r="D8" s="21">
        <v>5232084.5999999996</v>
      </c>
      <c r="E8" s="21">
        <v>5456439.2999999998</v>
      </c>
      <c r="F8" s="21">
        <v>6092421.7999999998</v>
      </c>
      <c r="G8" s="21">
        <v>5458035.7000000002</v>
      </c>
      <c r="H8" s="21">
        <v>634386.1</v>
      </c>
      <c r="I8" s="21">
        <v>0</v>
      </c>
    </row>
    <row r="9" spans="1:9">
      <c r="A9" s="12"/>
      <c r="B9" s="21" t="s">
        <v>13</v>
      </c>
      <c r="C9" s="20" t="s">
        <v>14</v>
      </c>
      <c r="D9" s="21">
        <v>1254827.6000000001</v>
      </c>
      <c r="E9" s="21">
        <v>1793065.2</v>
      </c>
      <c r="F9" s="21">
        <v>2134549.2999999998</v>
      </c>
      <c r="G9" s="21">
        <v>2056719.7</v>
      </c>
      <c r="H9" s="21">
        <v>77829.600000000006</v>
      </c>
      <c r="I9" s="21">
        <v>0</v>
      </c>
    </row>
    <row r="10" spans="1:9" ht="24">
      <c r="A10" s="12"/>
      <c r="B10" s="21" t="s">
        <v>15</v>
      </c>
      <c r="C10" s="20" t="s">
        <v>298</v>
      </c>
      <c r="D10" s="21">
        <v>262532.2</v>
      </c>
      <c r="E10" s="21">
        <v>272427.2</v>
      </c>
      <c r="F10" s="21">
        <v>364345.1</v>
      </c>
      <c r="G10" s="21">
        <v>347909.1</v>
      </c>
      <c r="H10" s="21">
        <v>16436</v>
      </c>
      <c r="I10" s="21">
        <v>0</v>
      </c>
    </row>
    <row r="11" spans="1:9" ht="24">
      <c r="A11" s="12"/>
      <c r="B11" s="21" t="s">
        <v>16</v>
      </c>
      <c r="C11" s="20" t="s">
        <v>299</v>
      </c>
      <c r="D11" s="21">
        <v>1498900.4</v>
      </c>
      <c r="E11" s="21">
        <v>1460138.8</v>
      </c>
      <c r="F11" s="21">
        <v>3006789.6</v>
      </c>
      <c r="G11" s="21">
        <v>2555289.6000000001</v>
      </c>
      <c r="H11" s="21">
        <v>451500</v>
      </c>
      <c r="I11" s="21">
        <v>0</v>
      </c>
    </row>
    <row r="12" spans="1:9">
      <c r="A12" s="12"/>
      <c r="B12" s="21" t="s">
        <v>17</v>
      </c>
      <c r="C12" s="20" t="s">
        <v>300</v>
      </c>
      <c r="D12" s="21">
        <v>7082811.9000000004</v>
      </c>
      <c r="E12" s="21">
        <v>8048193.2000000002</v>
      </c>
      <c r="F12" s="21">
        <v>8421881</v>
      </c>
      <c r="G12" s="21">
        <v>8421881</v>
      </c>
      <c r="H12" s="21">
        <v>0</v>
      </c>
      <c r="I12" s="21">
        <v>0</v>
      </c>
    </row>
    <row r="13" spans="1:9">
      <c r="A13" s="12"/>
      <c r="B13" s="21" t="s">
        <v>18</v>
      </c>
      <c r="C13" s="20" t="s">
        <v>19</v>
      </c>
      <c r="D13" s="21">
        <v>4108401.1</v>
      </c>
      <c r="E13" s="21">
        <v>34948621.799999997</v>
      </c>
      <c r="F13" s="21">
        <v>36148621.799999997</v>
      </c>
      <c r="G13" s="21">
        <v>36148621.799999997</v>
      </c>
      <c r="H13" s="21">
        <v>0</v>
      </c>
      <c r="I13" s="21">
        <v>0</v>
      </c>
    </row>
    <row r="14" spans="1:9">
      <c r="A14" s="12"/>
      <c r="B14" s="19" t="s">
        <v>36</v>
      </c>
      <c r="C14" s="20" t="s">
        <v>37</v>
      </c>
      <c r="D14" s="21">
        <v>13015806.5</v>
      </c>
      <c r="E14" s="21">
        <v>16002857.199999999</v>
      </c>
      <c r="F14" s="21">
        <v>41835113.700000003</v>
      </c>
      <c r="G14" s="21">
        <v>17626828.5</v>
      </c>
      <c r="H14" s="21">
        <v>922456.2</v>
      </c>
      <c r="I14" s="21">
        <v>23285829</v>
      </c>
    </row>
    <row r="15" spans="1:9">
      <c r="A15" s="12"/>
      <c r="B15" s="21" t="s">
        <v>38</v>
      </c>
      <c r="C15" s="20" t="s">
        <v>39</v>
      </c>
      <c r="D15" s="21">
        <v>1574027.4</v>
      </c>
      <c r="E15" s="21">
        <v>1656220.5</v>
      </c>
      <c r="F15" s="21">
        <v>2072336.1</v>
      </c>
      <c r="G15" s="21">
        <v>1623090.5</v>
      </c>
      <c r="H15" s="21">
        <v>449245.6</v>
      </c>
      <c r="I15" s="21">
        <v>0</v>
      </c>
    </row>
    <row r="16" spans="1:9">
      <c r="A16" s="12"/>
      <c r="B16" s="21" t="s">
        <v>40</v>
      </c>
      <c r="C16" s="20" t="s">
        <v>301</v>
      </c>
      <c r="D16" s="21">
        <v>1734917.8</v>
      </c>
      <c r="E16" s="21">
        <v>1788892</v>
      </c>
      <c r="F16" s="21">
        <v>1986488</v>
      </c>
      <c r="G16" s="21">
        <v>1836967.4</v>
      </c>
      <c r="H16" s="21">
        <v>149520.6</v>
      </c>
      <c r="I16" s="21">
        <v>0</v>
      </c>
    </row>
    <row r="17" spans="1:9">
      <c r="A17" s="12"/>
      <c r="B17" s="21" t="s">
        <v>41</v>
      </c>
      <c r="C17" s="20" t="s">
        <v>302</v>
      </c>
      <c r="D17" s="21">
        <v>20981.4</v>
      </c>
      <c r="E17" s="21">
        <v>20679.2</v>
      </c>
      <c r="F17" s="21">
        <v>21779.200000000001</v>
      </c>
      <c r="G17" s="21">
        <v>21779.200000000001</v>
      </c>
      <c r="H17" s="21">
        <v>0</v>
      </c>
      <c r="I17" s="21">
        <v>0</v>
      </c>
    </row>
    <row r="18" spans="1:9" ht="24">
      <c r="A18" s="12"/>
      <c r="B18" s="21" t="s">
        <v>42</v>
      </c>
      <c r="C18" s="20" t="s">
        <v>303</v>
      </c>
      <c r="D18" s="21">
        <v>96806</v>
      </c>
      <c r="E18" s="21">
        <v>117046.6</v>
      </c>
      <c r="F18" s="21">
        <v>162902.79999999999</v>
      </c>
      <c r="G18" s="21">
        <v>147902.79999999999</v>
      </c>
      <c r="H18" s="21">
        <v>15000</v>
      </c>
      <c r="I18" s="21">
        <v>0</v>
      </c>
    </row>
    <row r="19" spans="1:9">
      <c r="A19" s="12"/>
      <c r="B19" s="21" t="s">
        <v>43</v>
      </c>
      <c r="C19" s="20" t="s">
        <v>44</v>
      </c>
      <c r="D19" s="21">
        <v>2250039.1</v>
      </c>
      <c r="E19" s="21">
        <v>2251542.6</v>
      </c>
      <c r="F19" s="21">
        <v>2387542.6</v>
      </c>
      <c r="G19" s="21">
        <v>2297542.6</v>
      </c>
      <c r="H19" s="21">
        <v>90000</v>
      </c>
      <c r="I19" s="21">
        <v>0</v>
      </c>
    </row>
    <row r="20" spans="1:9">
      <c r="A20" s="12"/>
      <c r="B20" s="21" t="s">
        <v>45</v>
      </c>
      <c r="C20" s="20" t="s">
        <v>46</v>
      </c>
      <c r="D20" s="21">
        <v>73665.600000000006</v>
      </c>
      <c r="E20" s="21">
        <v>136844.29999999999</v>
      </c>
      <c r="F20" s="21">
        <v>289678.40000000002</v>
      </c>
      <c r="G20" s="21">
        <v>136078.39999999999</v>
      </c>
      <c r="H20" s="21">
        <v>153600</v>
      </c>
      <c r="I20" s="21">
        <v>0</v>
      </c>
    </row>
    <row r="21" spans="1:9">
      <c r="A21" s="12"/>
      <c r="B21" s="21" t="s">
        <v>47</v>
      </c>
      <c r="C21" s="20" t="s">
        <v>48</v>
      </c>
      <c r="D21" s="21">
        <v>19862.099999999999</v>
      </c>
      <c r="E21" s="21">
        <v>8429.2999999999993</v>
      </c>
      <c r="F21" s="21">
        <v>8429.2999999999993</v>
      </c>
      <c r="G21" s="21">
        <v>8429.2999999999993</v>
      </c>
      <c r="H21" s="21">
        <v>0</v>
      </c>
      <c r="I21" s="21">
        <v>0</v>
      </c>
    </row>
    <row r="22" spans="1:9" ht="24">
      <c r="A22" s="12"/>
      <c r="B22" s="21" t="s">
        <v>49</v>
      </c>
      <c r="C22" s="20" t="s">
        <v>304</v>
      </c>
      <c r="D22" s="21">
        <v>164743.6</v>
      </c>
      <c r="E22" s="21">
        <v>160136.9</v>
      </c>
      <c r="F22" s="21">
        <v>221910.5</v>
      </c>
      <c r="G22" s="21">
        <v>156820.5</v>
      </c>
      <c r="H22" s="21">
        <v>65090</v>
      </c>
      <c r="I22" s="21">
        <v>0</v>
      </c>
    </row>
    <row r="23" spans="1:9">
      <c r="A23" s="12"/>
      <c r="B23" s="21" t="s">
        <v>50</v>
      </c>
      <c r="C23" s="20" t="s">
        <v>305</v>
      </c>
      <c r="D23" s="21">
        <v>7080763.5999999996</v>
      </c>
      <c r="E23" s="21">
        <v>9863065.8000000007</v>
      </c>
      <c r="F23" s="21">
        <v>34684046.799999997</v>
      </c>
      <c r="G23" s="21">
        <v>11398217.800000001</v>
      </c>
      <c r="H23" s="21">
        <v>0</v>
      </c>
      <c r="I23" s="21">
        <v>23285829</v>
      </c>
    </row>
    <row r="24" spans="1:9">
      <c r="A24" s="12"/>
      <c r="B24" s="19" t="s">
        <v>51</v>
      </c>
      <c r="C24" s="20" t="s">
        <v>52</v>
      </c>
      <c r="D24" s="21">
        <v>903753.1</v>
      </c>
      <c r="E24" s="21">
        <v>811520.5</v>
      </c>
      <c r="F24" s="21">
        <v>897440.6</v>
      </c>
      <c r="G24" s="21">
        <v>826978.8</v>
      </c>
      <c r="H24" s="21">
        <v>70461.8</v>
      </c>
      <c r="I24" s="21">
        <v>0</v>
      </c>
    </row>
    <row r="25" spans="1:9">
      <c r="A25" s="12"/>
      <c r="B25" s="21" t="s">
        <v>53</v>
      </c>
      <c r="C25" s="20" t="s">
        <v>54</v>
      </c>
      <c r="D25" s="21">
        <v>61523.1</v>
      </c>
      <c r="E25" s="21">
        <v>71039.399999999994</v>
      </c>
      <c r="F25" s="21">
        <v>75911.899999999994</v>
      </c>
      <c r="G25" s="21">
        <v>71039.399999999994</v>
      </c>
      <c r="H25" s="21">
        <v>4872.5</v>
      </c>
      <c r="I25" s="21">
        <v>0</v>
      </c>
    </row>
    <row r="26" spans="1:9">
      <c r="A26" s="12"/>
      <c r="B26" s="21" t="s">
        <v>55</v>
      </c>
      <c r="C26" s="20" t="s">
        <v>56</v>
      </c>
      <c r="D26" s="21">
        <v>834566.2</v>
      </c>
      <c r="E26" s="21">
        <v>739400.1</v>
      </c>
      <c r="F26" s="21">
        <v>820447.7</v>
      </c>
      <c r="G26" s="21">
        <v>754858.4</v>
      </c>
      <c r="H26" s="21">
        <v>65589.3</v>
      </c>
      <c r="I26" s="21">
        <v>0</v>
      </c>
    </row>
    <row r="27" spans="1:9" ht="24">
      <c r="A27" s="12"/>
      <c r="B27" s="21" t="s">
        <v>57</v>
      </c>
      <c r="C27" s="20" t="s">
        <v>58</v>
      </c>
      <c r="D27" s="21">
        <v>0</v>
      </c>
      <c r="E27" s="21">
        <v>1081</v>
      </c>
      <c r="F27" s="21">
        <v>1081</v>
      </c>
      <c r="G27" s="21">
        <v>1081</v>
      </c>
      <c r="H27" s="21">
        <v>0</v>
      </c>
      <c r="I27" s="21">
        <v>0</v>
      </c>
    </row>
    <row r="28" spans="1:9">
      <c r="A28" s="12"/>
      <c r="B28" s="21" t="s">
        <v>59</v>
      </c>
      <c r="C28" s="20" t="s">
        <v>306</v>
      </c>
      <c r="D28" s="21">
        <v>7663.7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</row>
    <row r="29" spans="1:9">
      <c r="A29" s="12"/>
      <c r="B29" s="19" t="s">
        <v>60</v>
      </c>
      <c r="C29" s="20" t="s">
        <v>61</v>
      </c>
      <c r="D29" s="21">
        <v>1653829.6</v>
      </c>
      <c r="E29" s="21">
        <v>1249860.3999999999</v>
      </c>
      <c r="F29" s="21">
        <v>1249860.3999999999</v>
      </c>
      <c r="G29" s="21">
        <v>1249860.3999999999</v>
      </c>
      <c r="H29" s="21">
        <v>0</v>
      </c>
      <c r="I29" s="21">
        <v>0</v>
      </c>
    </row>
    <row r="30" spans="1:9">
      <c r="A30" s="12"/>
      <c r="B30" s="21" t="s">
        <v>62</v>
      </c>
      <c r="C30" s="20" t="s">
        <v>61</v>
      </c>
      <c r="D30" s="21">
        <v>1299273.5</v>
      </c>
      <c r="E30" s="21">
        <v>1249860.3999999999</v>
      </c>
      <c r="F30" s="21">
        <v>1249860.3999999999</v>
      </c>
      <c r="G30" s="21">
        <v>1249860.3999999999</v>
      </c>
      <c r="H30" s="21">
        <v>0</v>
      </c>
      <c r="I30" s="21">
        <v>0</v>
      </c>
    </row>
    <row r="31" spans="1:9">
      <c r="A31" s="12"/>
      <c r="B31" s="21" t="s">
        <v>63</v>
      </c>
      <c r="C31" s="20" t="s">
        <v>307</v>
      </c>
      <c r="D31" s="21">
        <v>354556.1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</row>
    <row r="32" spans="1:9">
      <c r="A32" s="12"/>
      <c r="B32" s="19" t="s">
        <v>64</v>
      </c>
      <c r="C32" s="20" t="s">
        <v>65</v>
      </c>
      <c r="D32" s="21">
        <v>13366449.699999999</v>
      </c>
      <c r="E32" s="21">
        <v>2592694.6</v>
      </c>
      <c r="F32" s="21">
        <v>4480967.5999999996</v>
      </c>
      <c r="G32" s="21">
        <v>3114491.6</v>
      </c>
      <c r="H32" s="21">
        <v>736867</v>
      </c>
      <c r="I32" s="21">
        <v>629609</v>
      </c>
    </row>
    <row r="33" spans="1:9">
      <c r="A33" s="12"/>
      <c r="B33" s="21" t="s">
        <v>66</v>
      </c>
      <c r="C33" s="20" t="s">
        <v>67</v>
      </c>
      <c r="D33" s="21">
        <v>54153.8</v>
      </c>
      <c r="E33" s="21">
        <v>54478.7</v>
      </c>
      <c r="F33" s="21">
        <v>62473.7</v>
      </c>
      <c r="G33" s="21">
        <v>54773.7</v>
      </c>
      <c r="H33" s="21">
        <v>7700</v>
      </c>
      <c r="I33" s="21">
        <v>0</v>
      </c>
    </row>
    <row r="34" spans="1:9">
      <c r="A34" s="12"/>
      <c r="B34" s="21" t="s">
        <v>68</v>
      </c>
      <c r="C34" s="20" t="s">
        <v>69</v>
      </c>
      <c r="D34" s="21">
        <v>659225.30000000005</v>
      </c>
      <c r="E34" s="21">
        <v>630450.4</v>
      </c>
      <c r="F34" s="21">
        <v>894884</v>
      </c>
      <c r="G34" s="21">
        <v>635625.69999999995</v>
      </c>
      <c r="H34" s="21">
        <v>259258.3</v>
      </c>
      <c r="I34" s="21">
        <v>0</v>
      </c>
    </row>
    <row r="35" spans="1:9">
      <c r="A35" s="12"/>
      <c r="B35" s="21" t="s">
        <v>70</v>
      </c>
      <c r="C35" s="20" t="s">
        <v>71</v>
      </c>
      <c r="D35" s="21">
        <v>706490.3</v>
      </c>
      <c r="E35" s="21">
        <v>726730</v>
      </c>
      <c r="F35" s="21">
        <v>986331.9</v>
      </c>
      <c r="G35" s="21">
        <v>701450.8</v>
      </c>
      <c r="H35" s="21">
        <v>284881.09999999998</v>
      </c>
      <c r="I35" s="21">
        <v>0</v>
      </c>
    </row>
    <row r="36" spans="1:9" ht="24">
      <c r="A36" s="12"/>
      <c r="B36" s="21" t="s">
        <v>72</v>
      </c>
      <c r="C36" s="20" t="s">
        <v>73</v>
      </c>
      <c r="D36" s="21">
        <v>39523.5</v>
      </c>
      <c r="E36" s="21">
        <v>44488.800000000003</v>
      </c>
      <c r="F36" s="21">
        <v>47040.800000000003</v>
      </c>
      <c r="G36" s="21">
        <v>45638.1</v>
      </c>
      <c r="H36" s="21">
        <v>1402.7</v>
      </c>
      <c r="I36" s="21">
        <v>0</v>
      </c>
    </row>
    <row r="37" spans="1:9">
      <c r="A37" s="12"/>
      <c r="B37" s="21" t="s">
        <v>74</v>
      </c>
      <c r="C37" s="20" t="s">
        <v>308</v>
      </c>
      <c r="D37" s="21">
        <v>11907056.800000001</v>
      </c>
      <c r="E37" s="21">
        <v>1136546.7</v>
      </c>
      <c r="F37" s="21">
        <v>2490237.2000000002</v>
      </c>
      <c r="G37" s="21">
        <v>1677003.3</v>
      </c>
      <c r="H37" s="21">
        <v>183624.9</v>
      </c>
      <c r="I37" s="21">
        <v>629609</v>
      </c>
    </row>
    <row r="38" spans="1:9">
      <c r="A38" s="12"/>
      <c r="B38" s="19" t="s">
        <v>75</v>
      </c>
      <c r="C38" s="20" t="s">
        <v>270</v>
      </c>
      <c r="D38" s="21">
        <v>3498006.9</v>
      </c>
      <c r="E38" s="21">
        <v>2729972.4</v>
      </c>
      <c r="F38" s="21">
        <v>3217300.7</v>
      </c>
      <c r="G38" s="21">
        <v>3048875.3</v>
      </c>
      <c r="H38" s="21">
        <v>168425.4</v>
      </c>
      <c r="I38" s="21">
        <v>0</v>
      </c>
    </row>
    <row r="39" spans="1:9">
      <c r="A39" s="12"/>
      <c r="B39" s="21" t="s">
        <v>76</v>
      </c>
      <c r="C39" s="20" t="s">
        <v>77</v>
      </c>
      <c r="D39" s="21">
        <v>798787.5</v>
      </c>
      <c r="E39" s="21">
        <v>684330.4</v>
      </c>
      <c r="F39" s="21">
        <v>857087.2</v>
      </c>
      <c r="G39" s="21">
        <v>822802.9</v>
      </c>
      <c r="H39" s="21">
        <v>34284.300000000003</v>
      </c>
      <c r="I39" s="21">
        <v>0</v>
      </c>
    </row>
    <row r="40" spans="1:9">
      <c r="A40" s="12"/>
      <c r="B40" s="21" t="s">
        <v>78</v>
      </c>
      <c r="C40" s="20" t="s">
        <v>79</v>
      </c>
      <c r="D40" s="21">
        <v>1069634.8999999999</v>
      </c>
      <c r="E40" s="21">
        <v>864632.8</v>
      </c>
      <c r="F40" s="21">
        <v>1140675.2</v>
      </c>
      <c r="G40" s="21">
        <v>1022476</v>
      </c>
      <c r="H40" s="21">
        <v>118199.2</v>
      </c>
      <c r="I40" s="21">
        <v>0</v>
      </c>
    </row>
    <row r="41" spans="1:9">
      <c r="A41" s="12"/>
      <c r="B41" s="21" t="s">
        <v>80</v>
      </c>
      <c r="C41" s="20" t="s">
        <v>309</v>
      </c>
      <c r="D41" s="21">
        <v>1016285.5</v>
      </c>
      <c r="E41" s="21">
        <v>941375.2</v>
      </c>
      <c r="F41" s="21">
        <v>936828.8</v>
      </c>
      <c r="G41" s="21">
        <v>936387.9</v>
      </c>
      <c r="H41" s="21">
        <v>440.9</v>
      </c>
      <c r="I41" s="21">
        <v>0</v>
      </c>
    </row>
    <row r="42" spans="1:9">
      <c r="A42" s="12"/>
      <c r="B42" s="21" t="s">
        <v>81</v>
      </c>
      <c r="C42" s="20" t="s">
        <v>310</v>
      </c>
      <c r="D42" s="21">
        <v>22310</v>
      </c>
      <c r="E42" s="21">
        <v>25905.9</v>
      </c>
      <c r="F42" s="21">
        <v>41205.9</v>
      </c>
      <c r="G42" s="21">
        <v>25905.9</v>
      </c>
      <c r="H42" s="21">
        <v>15300</v>
      </c>
      <c r="I42" s="21">
        <v>0</v>
      </c>
    </row>
    <row r="43" spans="1:9" ht="24">
      <c r="A43" s="12"/>
      <c r="B43" s="21" t="s">
        <v>82</v>
      </c>
      <c r="C43" s="20" t="s">
        <v>273</v>
      </c>
      <c r="D43" s="21">
        <v>45896.3</v>
      </c>
      <c r="E43" s="21">
        <v>18600.099999999999</v>
      </c>
      <c r="F43" s="21">
        <v>37682.5</v>
      </c>
      <c r="G43" s="21">
        <v>37581.5</v>
      </c>
      <c r="H43" s="21">
        <v>101</v>
      </c>
      <c r="I43" s="21">
        <v>0</v>
      </c>
    </row>
    <row r="44" spans="1:9" ht="24">
      <c r="A44" s="12"/>
      <c r="B44" s="21" t="s">
        <v>83</v>
      </c>
      <c r="C44" s="20" t="s">
        <v>311</v>
      </c>
      <c r="D44" s="21">
        <v>545092.69999999995</v>
      </c>
      <c r="E44" s="21">
        <v>195128</v>
      </c>
      <c r="F44" s="21">
        <v>203821.1</v>
      </c>
      <c r="G44" s="21">
        <v>203721.1</v>
      </c>
      <c r="H44" s="21">
        <v>100</v>
      </c>
      <c r="I44" s="21">
        <v>0</v>
      </c>
    </row>
    <row r="45" spans="1:9">
      <c r="A45" s="12"/>
      <c r="B45" s="19" t="s">
        <v>84</v>
      </c>
      <c r="C45" s="20" t="s">
        <v>85</v>
      </c>
      <c r="D45" s="21">
        <v>24518866.600000001</v>
      </c>
      <c r="E45" s="21">
        <v>23599273.100000001</v>
      </c>
      <c r="F45" s="21">
        <v>37186339.5</v>
      </c>
      <c r="G45" s="21">
        <v>30278178.800000001</v>
      </c>
      <c r="H45" s="21">
        <v>6276060.7000000002</v>
      </c>
      <c r="I45" s="21">
        <v>632100</v>
      </c>
    </row>
    <row r="46" spans="1:9">
      <c r="A46" s="12"/>
      <c r="B46" s="21" t="s">
        <v>86</v>
      </c>
      <c r="C46" s="20" t="s">
        <v>87</v>
      </c>
      <c r="D46" s="21">
        <v>2806720.2</v>
      </c>
      <c r="E46" s="21">
        <v>2846290.6</v>
      </c>
      <c r="F46" s="21">
        <v>3674316</v>
      </c>
      <c r="G46" s="21">
        <v>3608171.6</v>
      </c>
      <c r="H46" s="21">
        <v>66144.399999999994</v>
      </c>
      <c r="I46" s="21">
        <v>0</v>
      </c>
    </row>
    <row r="47" spans="1:9">
      <c r="A47" s="12"/>
      <c r="B47" s="21" t="s">
        <v>88</v>
      </c>
      <c r="C47" s="20" t="s">
        <v>89</v>
      </c>
      <c r="D47" s="21">
        <v>16771834.800000001</v>
      </c>
      <c r="E47" s="21">
        <v>17175648.100000001</v>
      </c>
      <c r="F47" s="21">
        <v>22986169.300000001</v>
      </c>
      <c r="G47" s="21">
        <v>22706068.899999999</v>
      </c>
      <c r="H47" s="21">
        <v>280100.40000000002</v>
      </c>
      <c r="I47" s="21">
        <v>0</v>
      </c>
    </row>
    <row r="48" spans="1:9">
      <c r="A48" s="12"/>
      <c r="B48" s="21" t="s">
        <v>90</v>
      </c>
      <c r="C48" s="20" t="s">
        <v>91</v>
      </c>
      <c r="D48" s="21">
        <v>427412.6</v>
      </c>
      <c r="E48" s="21">
        <v>516188.6</v>
      </c>
      <c r="F48" s="21">
        <v>918882.4</v>
      </c>
      <c r="G48" s="21">
        <v>523050.3</v>
      </c>
      <c r="H48" s="21">
        <v>395832.1</v>
      </c>
      <c r="I48" s="21">
        <v>0</v>
      </c>
    </row>
    <row r="49" spans="1:11">
      <c r="A49" s="12"/>
      <c r="B49" s="21" t="s">
        <v>92</v>
      </c>
      <c r="C49" s="20" t="s">
        <v>93</v>
      </c>
      <c r="D49" s="21">
        <v>942090.7</v>
      </c>
      <c r="E49" s="21">
        <v>988713.4</v>
      </c>
      <c r="F49" s="21">
        <v>6413872.7000000002</v>
      </c>
      <c r="G49" s="21">
        <v>1021405.9</v>
      </c>
      <c r="H49" s="21">
        <v>5392466.7999999998</v>
      </c>
      <c r="I49" s="21">
        <v>0</v>
      </c>
    </row>
    <row r="50" spans="1:11">
      <c r="A50" s="12"/>
      <c r="B50" s="21" t="s">
        <v>94</v>
      </c>
      <c r="C50" s="20" t="s">
        <v>312</v>
      </c>
      <c r="D50" s="21">
        <v>234831</v>
      </c>
      <c r="E50" s="21">
        <v>482305.7</v>
      </c>
      <c r="F50" s="21">
        <v>614939.69999999995</v>
      </c>
      <c r="G50" s="21">
        <v>524830.30000000005</v>
      </c>
      <c r="H50" s="21">
        <v>90109.4</v>
      </c>
      <c r="I50" s="21">
        <v>0</v>
      </c>
    </row>
    <row r="51" spans="1:11">
      <c r="A51" s="12"/>
      <c r="B51" s="21" t="s">
        <v>95</v>
      </c>
      <c r="C51" s="20" t="s">
        <v>96</v>
      </c>
      <c r="D51" s="21">
        <v>974093.9</v>
      </c>
      <c r="E51" s="21">
        <v>1061894.8999999999</v>
      </c>
      <c r="F51" s="21">
        <v>1320855.8999999999</v>
      </c>
      <c r="G51" s="21">
        <v>1277625.7</v>
      </c>
      <c r="H51" s="21">
        <v>43230.2</v>
      </c>
      <c r="I51" s="21">
        <v>0</v>
      </c>
    </row>
    <row r="52" spans="1:11" ht="24">
      <c r="A52" s="12"/>
      <c r="B52" s="21" t="s">
        <v>97</v>
      </c>
      <c r="C52" s="20" t="s">
        <v>98</v>
      </c>
      <c r="D52" s="21">
        <v>62630.3</v>
      </c>
      <c r="E52" s="21">
        <v>63506.8</v>
      </c>
      <c r="F52" s="21">
        <v>71027.199999999997</v>
      </c>
      <c r="G52" s="21">
        <v>65327.199999999997</v>
      </c>
      <c r="H52" s="21">
        <v>5700</v>
      </c>
      <c r="I52" s="21">
        <v>0</v>
      </c>
    </row>
    <row r="53" spans="1:11">
      <c r="A53" s="12"/>
      <c r="B53" s="21" t="s">
        <v>99</v>
      </c>
      <c r="C53" s="20" t="s">
        <v>313</v>
      </c>
      <c r="D53" s="21">
        <v>2299253</v>
      </c>
      <c r="E53" s="21">
        <v>464725</v>
      </c>
      <c r="F53" s="21">
        <v>1186276.3</v>
      </c>
      <c r="G53" s="21">
        <v>551698.9</v>
      </c>
      <c r="H53" s="21">
        <v>2477.4</v>
      </c>
      <c r="I53" s="21">
        <v>632100</v>
      </c>
    </row>
    <row r="54" spans="1:11">
      <c r="A54" s="12"/>
      <c r="B54" s="19" t="s">
        <v>100</v>
      </c>
      <c r="C54" s="20" t="s">
        <v>101</v>
      </c>
      <c r="D54" s="21">
        <v>29694693.699999999</v>
      </c>
      <c r="E54" s="21">
        <v>13148132.6</v>
      </c>
      <c r="F54" s="21">
        <v>12181024.699999999</v>
      </c>
      <c r="G54" s="21">
        <v>12169367.6</v>
      </c>
      <c r="H54" s="21">
        <v>11657.1</v>
      </c>
      <c r="I54" s="21">
        <v>0</v>
      </c>
    </row>
    <row r="55" spans="1:11">
      <c r="A55" s="12"/>
      <c r="B55" s="21" t="s">
        <v>102</v>
      </c>
      <c r="C55" s="20" t="s">
        <v>103</v>
      </c>
      <c r="D55" s="21">
        <v>589954.19999999995</v>
      </c>
      <c r="E55" s="21">
        <v>792671.4</v>
      </c>
      <c r="F55" s="21">
        <v>657389.69999999995</v>
      </c>
      <c r="G55" s="21">
        <v>653925.80000000005</v>
      </c>
      <c r="H55" s="21">
        <v>3463.9</v>
      </c>
      <c r="I55" s="21">
        <v>0</v>
      </c>
    </row>
    <row r="56" spans="1:11">
      <c r="A56" s="12"/>
      <c r="B56" s="21" t="s">
        <v>104</v>
      </c>
      <c r="C56" s="20" t="s">
        <v>105</v>
      </c>
      <c r="D56" s="21">
        <v>20126768.300000001</v>
      </c>
      <c r="E56" s="21">
        <v>109040.1</v>
      </c>
      <c r="F56" s="21">
        <v>113632.1</v>
      </c>
      <c r="G56" s="21">
        <v>109242</v>
      </c>
      <c r="H56" s="21">
        <v>4390.1000000000004</v>
      </c>
      <c r="I56" s="21">
        <v>0</v>
      </c>
    </row>
    <row r="57" spans="1:11">
      <c r="A57" s="12"/>
      <c r="B57" s="21" t="s">
        <v>106</v>
      </c>
      <c r="C57" s="20" t="s">
        <v>107</v>
      </c>
      <c r="D57" s="21">
        <v>6644132.9000000004</v>
      </c>
      <c r="E57" s="21">
        <v>8904279.9000000004</v>
      </c>
      <c r="F57" s="21">
        <v>8076975</v>
      </c>
      <c r="G57" s="21">
        <v>8075229.9000000004</v>
      </c>
      <c r="H57" s="21">
        <v>1745.1</v>
      </c>
      <c r="I57" s="21">
        <v>0</v>
      </c>
    </row>
    <row r="58" spans="1:11">
      <c r="A58" s="12"/>
      <c r="B58" s="21" t="s">
        <v>108</v>
      </c>
      <c r="C58" s="20" t="s">
        <v>109</v>
      </c>
      <c r="D58" s="21">
        <v>110609.8</v>
      </c>
      <c r="E58" s="21">
        <v>108481.60000000001</v>
      </c>
      <c r="F58" s="21">
        <v>112594.4</v>
      </c>
      <c r="G58" s="21">
        <v>112594.4</v>
      </c>
      <c r="H58" s="21">
        <v>0</v>
      </c>
      <c r="I58" s="21">
        <v>0</v>
      </c>
    </row>
    <row r="59" spans="1:11">
      <c r="A59" s="12"/>
      <c r="B59" s="21" t="s">
        <v>110</v>
      </c>
      <c r="C59" s="20" t="s">
        <v>314</v>
      </c>
      <c r="D59" s="21">
        <v>76815.5</v>
      </c>
      <c r="E59" s="21">
        <v>95510.9</v>
      </c>
      <c r="F59" s="21">
        <v>107188.5</v>
      </c>
      <c r="G59" s="21">
        <v>105630.5</v>
      </c>
      <c r="H59" s="21">
        <v>1558</v>
      </c>
      <c r="I59" s="21">
        <v>0</v>
      </c>
    </row>
    <row r="60" spans="1:11">
      <c r="A60" s="12"/>
      <c r="B60" s="21" t="s">
        <v>111</v>
      </c>
      <c r="C60" s="20" t="s">
        <v>315</v>
      </c>
      <c r="D60" s="21">
        <v>2146412.9</v>
      </c>
      <c r="E60" s="21">
        <v>3138148.7</v>
      </c>
      <c r="F60" s="21">
        <v>3113245</v>
      </c>
      <c r="G60" s="21">
        <v>3112745</v>
      </c>
      <c r="H60" s="21">
        <v>500</v>
      </c>
      <c r="I60" s="21">
        <v>0</v>
      </c>
    </row>
    <row r="61" spans="1:11">
      <c r="A61" s="12"/>
      <c r="B61" s="34" t="s">
        <v>112</v>
      </c>
      <c r="C61" s="35"/>
      <c r="D61" s="24">
        <v>124368044</v>
      </c>
      <c r="E61" s="24">
        <v>130256315.90000001</v>
      </c>
      <c r="F61" s="24">
        <v>179722488.90000001</v>
      </c>
      <c r="G61" s="24">
        <v>144014958.80000001</v>
      </c>
      <c r="H61" s="24">
        <v>10749682.1</v>
      </c>
      <c r="I61" s="24">
        <v>24957848</v>
      </c>
      <c r="K61" s="30"/>
    </row>
    <row r="62" spans="1:11" ht="15" customHeight="1">
      <c r="A62" s="12"/>
    </row>
    <row r="63" spans="1:11">
      <c r="A63" s="12"/>
    </row>
  </sheetData>
  <mergeCells count="8">
    <mergeCell ref="F5:I5"/>
    <mergeCell ref="B61:C61"/>
    <mergeCell ref="B5:B6"/>
    <mergeCell ref="C5:C6"/>
    <mergeCell ref="G1:I1"/>
    <mergeCell ref="H4:I4"/>
    <mergeCell ref="A2:H2"/>
    <mergeCell ref="A3:H3"/>
  </mergeCells>
  <pageMargins left="0.19685039370078741" right="0.19685039370078741" top="0.98425196850393704" bottom="0.59055118110236227" header="0" footer="0"/>
  <pageSetup paperSize="9" orientation="landscape" r:id="rId1"/>
  <headerFooter>
    <oddFooter>&amp;R&amp;8&amp;P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80"/>
  <sheetViews>
    <sheetView showZeros="0" tabSelected="1" zoomScale="120" zoomScaleNormal="120" workbookViewId="0">
      <selection activeCell="B1" sqref="B1"/>
    </sheetView>
  </sheetViews>
  <sheetFormatPr defaultRowHeight="15"/>
  <cols>
    <col min="1" max="1" width="6.85546875" style="1" customWidth="1"/>
    <col min="2" max="2" width="55" style="1" customWidth="1"/>
    <col min="3" max="3" width="11.28515625" style="1" customWidth="1"/>
    <col min="4" max="4" width="10.5703125" style="1" customWidth="1"/>
    <col min="5" max="5" width="11.28515625" style="1" customWidth="1"/>
    <col min="6" max="6" width="11.140625" style="1" customWidth="1"/>
    <col min="7" max="8" width="10.7109375" style="1" customWidth="1"/>
    <col min="9" max="9" width="11" style="1" customWidth="1"/>
    <col min="10" max="10" width="10.85546875" style="1" customWidth="1"/>
    <col min="11" max="11" width="3.28515625" style="1" customWidth="1"/>
    <col min="12" max="16384" width="9.140625" style="1"/>
  </cols>
  <sheetData>
    <row r="1" spans="1:11" ht="66.75" customHeight="1">
      <c r="A1" s="3"/>
      <c r="B1" s="3"/>
      <c r="C1" s="3"/>
      <c r="D1" s="3"/>
      <c r="E1" s="3"/>
      <c r="F1" s="3"/>
      <c r="G1" s="4"/>
      <c r="H1" s="43" t="s">
        <v>291</v>
      </c>
      <c r="I1" s="43"/>
      <c r="J1" s="43"/>
      <c r="K1" s="3"/>
    </row>
    <row r="2" spans="1:11">
      <c r="A2" s="44"/>
      <c r="B2" s="44"/>
      <c r="C2" s="44"/>
      <c r="D2" s="44"/>
      <c r="E2" s="44"/>
      <c r="F2" s="44"/>
      <c r="G2" s="44"/>
      <c r="H2" s="44"/>
      <c r="I2" s="44"/>
      <c r="J2" s="3"/>
      <c r="K2" s="3"/>
    </row>
    <row r="3" spans="1:11" s="5" customFormat="1" ht="12.75">
      <c r="A3" s="45" t="s">
        <v>113</v>
      </c>
      <c r="B3" s="45"/>
      <c r="C3" s="45"/>
      <c r="D3" s="45"/>
      <c r="E3" s="45"/>
      <c r="F3" s="45"/>
      <c r="G3" s="45"/>
      <c r="H3" s="45"/>
      <c r="I3" s="45"/>
      <c r="J3" s="45"/>
    </row>
    <row r="4" spans="1:11" s="5" customFormat="1" ht="12.75">
      <c r="A4" s="46" t="s">
        <v>114</v>
      </c>
      <c r="B4" s="46"/>
      <c r="C4" s="46"/>
      <c r="D4" s="46"/>
      <c r="E4" s="46"/>
      <c r="F4" s="46"/>
      <c r="G4" s="46"/>
      <c r="H4" s="46"/>
      <c r="I4" s="46"/>
      <c r="J4" s="46"/>
    </row>
    <row r="5" spans="1:11">
      <c r="A5" s="47"/>
      <c r="B5" s="47"/>
      <c r="C5" s="47"/>
      <c r="D5" s="47"/>
      <c r="E5" s="47"/>
      <c r="F5" s="47"/>
      <c r="G5" s="47"/>
      <c r="H5" s="47"/>
      <c r="I5" s="47"/>
      <c r="J5" s="6" t="s">
        <v>115</v>
      </c>
      <c r="K5" s="3"/>
    </row>
    <row r="6" spans="1:11">
      <c r="A6" s="48" t="s">
        <v>0</v>
      </c>
      <c r="B6" s="48" t="s">
        <v>1</v>
      </c>
      <c r="C6" s="2" t="s">
        <v>2</v>
      </c>
      <c r="D6" s="2" t="s">
        <v>3</v>
      </c>
      <c r="E6" s="48" t="s">
        <v>289</v>
      </c>
      <c r="F6" s="48"/>
      <c r="G6" s="48"/>
      <c r="H6" s="48"/>
      <c r="I6" s="7" t="s">
        <v>116</v>
      </c>
      <c r="J6" s="7" t="s">
        <v>117</v>
      </c>
      <c r="K6" s="3"/>
    </row>
    <row r="7" spans="1:11" ht="52.5">
      <c r="A7" s="48"/>
      <c r="B7" s="48"/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7" t="s">
        <v>118</v>
      </c>
      <c r="J7" s="7" t="s">
        <v>118</v>
      </c>
      <c r="K7" s="3"/>
    </row>
    <row r="8" spans="1:11">
      <c r="A8" s="8" t="s">
        <v>119</v>
      </c>
      <c r="B8" s="9" t="s">
        <v>120</v>
      </c>
      <c r="C8" s="10">
        <v>756752</v>
      </c>
      <c r="D8" s="10">
        <v>786617.6</v>
      </c>
      <c r="E8" s="10">
        <v>793007</v>
      </c>
      <c r="F8" s="10">
        <v>786617.6</v>
      </c>
      <c r="G8" s="10">
        <v>6389.4</v>
      </c>
      <c r="H8" s="10">
        <v>0</v>
      </c>
      <c r="I8" s="10">
        <v>787277.45065121294</v>
      </c>
      <c r="J8" s="10">
        <v>788753.6</v>
      </c>
      <c r="K8" s="3"/>
    </row>
    <row r="9" spans="1:11">
      <c r="A9" s="8" t="s">
        <v>121</v>
      </c>
      <c r="B9" s="9" t="s">
        <v>122</v>
      </c>
      <c r="C9" s="10">
        <v>147933.29999999999</v>
      </c>
      <c r="D9" s="10">
        <v>168112.3</v>
      </c>
      <c r="E9" s="10">
        <v>168112.3</v>
      </c>
      <c r="F9" s="10">
        <v>168112.3</v>
      </c>
      <c r="G9" s="10">
        <v>0</v>
      </c>
      <c r="H9" s="10">
        <v>0</v>
      </c>
      <c r="I9" s="10">
        <v>168232.7</v>
      </c>
      <c r="J9" s="10">
        <v>168502.19541991942</v>
      </c>
      <c r="K9" s="3"/>
    </row>
    <row r="10" spans="1:11">
      <c r="A10" s="8" t="s">
        <v>123</v>
      </c>
      <c r="B10" s="9" t="s">
        <v>124</v>
      </c>
      <c r="C10" s="10">
        <v>9198.1</v>
      </c>
      <c r="D10" s="10">
        <v>7952.7</v>
      </c>
      <c r="E10" s="10">
        <v>7952.7</v>
      </c>
      <c r="F10" s="10">
        <v>7952.7</v>
      </c>
      <c r="G10" s="10">
        <v>0</v>
      </c>
      <c r="H10" s="10">
        <v>0</v>
      </c>
      <c r="I10" s="10">
        <v>7959.6</v>
      </c>
      <c r="J10" s="10">
        <v>7975.1507252865467</v>
      </c>
      <c r="K10" s="3"/>
    </row>
    <row r="11" spans="1:11">
      <c r="A11" s="8" t="s">
        <v>125</v>
      </c>
      <c r="B11" s="9" t="s">
        <v>126</v>
      </c>
      <c r="C11" s="10">
        <v>206931.7</v>
      </c>
      <c r="D11" s="10">
        <v>236730.7</v>
      </c>
      <c r="E11" s="10">
        <v>236730.7</v>
      </c>
      <c r="F11" s="10">
        <v>236730.7</v>
      </c>
      <c r="G11" s="10">
        <v>0</v>
      </c>
      <c r="H11" s="10">
        <v>0</v>
      </c>
      <c r="I11" s="10">
        <v>255909.44528366372</v>
      </c>
      <c r="J11" s="10">
        <v>256349.8</v>
      </c>
      <c r="K11" s="3"/>
    </row>
    <row r="12" spans="1:11">
      <c r="A12" s="8" t="s">
        <v>127</v>
      </c>
      <c r="B12" s="9" t="s">
        <v>128</v>
      </c>
      <c r="C12" s="10">
        <v>751060.3</v>
      </c>
      <c r="D12" s="10">
        <v>486033.1</v>
      </c>
      <c r="E12" s="10">
        <v>654932.80000000005</v>
      </c>
      <c r="F12" s="10">
        <v>505073.7</v>
      </c>
      <c r="G12" s="10">
        <v>149859.1</v>
      </c>
      <c r="H12" s="10">
        <v>0</v>
      </c>
      <c r="I12" s="10">
        <v>501460.64571038011</v>
      </c>
      <c r="J12" s="10">
        <v>502438.10585596692</v>
      </c>
      <c r="K12" s="3"/>
    </row>
    <row r="13" spans="1:11">
      <c r="A13" s="8" t="s">
        <v>129</v>
      </c>
      <c r="B13" s="9" t="s">
        <v>130</v>
      </c>
      <c r="C13" s="10">
        <v>1488181.1</v>
      </c>
      <c r="D13" s="10">
        <v>2154617.1</v>
      </c>
      <c r="E13" s="10">
        <v>2193739.7999999998</v>
      </c>
      <c r="F13" s="10">
        <v>2193739.7999999998</v>
      </c>
      <c r="G13" s="10">
        <v>0</v>
      </c>
      <c r="H13" s="10">
        <v>0</v>
      </c>
      <c r="I13" s="22">
        <v>2155618</v>
      </c>
      <c r="J13" s="10">
        <v>2159819.9</v>
      </c>
      <c r="K13" s="3"/>
    </row>
    <row r="14" spans="1:11">
      <c r="A14" s="8" t="s">
        <v>131</v>
      </c>
      <c r="B14" s="9" t="s">
        <v>132</v>
      </c>
      <c r="C14" s="10">
        <v>249893.6</v>
      </c>
      <c r="D14" s="10">
        <v>254719.6</v>
      </c>
      <c r="E14" s="10">
        <v>254719.6</v>
      </c>
      <c r="F14" s="10">
        <v>254719.6</v>
      </c>
      <c r="G14" s="10">
        <v>0</v>
      </c>
      <c r="H14" s="10">
        <v>0</v>
      </c>
      <c r="I14" s="10">
        <v>254941.74245866956</v>
      </c>
      <c r="J14" s="10">
        <v>255438.7</v>
      </c>
      <c r="K14" s="3"/>
    </row>
    <row r="15" spans="1:11" ht="22.5">
      <c r="A15" s="8" t="s">
        <v>133</v>
      </c>
      <c r="B15" s="9" t="s">
        <v>134</v>
      </c>
      <c r="C15" s="10">
        <v>126533.5</v>
      </c>
      <c r="D15" s="10">
        <v>122637.6</v>
      </c>
      <c r="E15" s="10">
        <v>928244.2</v>
      </c>
      <c r="F15" s="10">
        <v>928244.2</v>
      </c>
      <c r="G15" s="10">
        <v>0</v>
      </c>
      <c r="H15" s="10">
        <v>0</v>
      </c>
      <c r="I15" s="10">
        <v>122725.06035824149</v>
      </c>
      <c r="J15" s="10">
        <v>122964.3</v>
      </c>
      <c r="K15" s="3"/>
    </row>
    <row r="16" spans="1:11">
      <c r="A16" s="8" t="s">
        <v>135</v>
      </c>
      <c r="B16" s="9" t="s">
        <v>136</v>
      </c>
      <c r="C16" s="10">
        <v>652197.69999999995</v>
      </c>
      <c r="D16" s="10">
        <v>596569.30000000005</v>
      </c>
      <c r="E16" s="10">
        <v>616208.6</v>
      </c>
      <c r="F16" s="10">
        <v>611808.6</v>
      </c>
      <c r="G16" s="10">
        <v>4400</v>
      </c>
      <c r="H16" s="10">
        <v>0</v>
      </c>
      <c r="I16" s="10">
        <v>611311.86412632663</v>
      </c>
      <c r="J16" s="10">
        <v>612503.5</v>
      </c>
      <c r="K16" s="3"/>
    </row>
    <row r="17" spans="1:11">
      <c r="A17" s="8" t="s">
        <v>137</v>
      </c>
      <c r="B17" s="9" t="s">
        <v>138</v>
      </c>
      <c r="C17" s="10">
        <v>39513.199999999997</v>
      </c>
      <c r="D17" s="10">
        <v>30716.5</v>
      </c>
      <c r="E17" s="10">
        <v>33716.5</v>
      </c>
      <c r="F17" s="10">
        <v>33716.5</v>
      </c>
      <c r="G17" s="10">
        <v>0</v>
      </c>
      <c r="H17" s="10">
        <v>0</v>
      </c>
      <c r="I17" s="10">
        <v>30743.288039992702</v>
      </c>
      <c r="J17" s="10">
        <v>30803.9</v>
      </c>
      <c r="K17" s="3"/>
    </row>
    <row r="18" spans="1:11">
      <c r="A18" s="8" t="s">
        <v>139</v>
      </c>
      <c r="B18" s="9" t="s">
        <v>140</v>
      </c>
      <c r="C18" s="10">
        <v>27541.9</v>
      </c>
      <c r="D18" s="10">
        <v>31603.7</v>
      </c>
      <c r="E18" s="10">
        <v>53842.1</v>
      </c>
      <c r="F18" s="10">
        <v>53842.1</v>
      </c>
      <c r="G18" s="10">
        <v>0</v>
      </c>
      <c r="H18" s="10">
        <v>0</v>
      </c>
      <c r="I18" s="10">
        <v>53755.940021446848</v>
      </c>
      <c r="J18" s="10">
        <v>53860.722499212556</v>
      </c>
      <c r="K18" s="3"/>
    </row>
    <row r="19" spans="1:11">
      <c r="A19" s="8" t="s">
        <v>141</v>
      </c>
      <c r="B19" s="9" t="s">
        <v>142</v>
      </c>
      <c r="C19" s="10">
        <v>138602.29999999999</v>
      </c>
      <c r="D19" s="10">
        <v>148464.29999999999</v>
      </c>
      <c r="E19" s="10">
        <v>287950.90000000002</v>
      </c>
      <c r="F19" s="10">
        <v>255450.9</v>
      </c>
      <c r="G19" s="10">
        <v>32500</v>
      </c>
      <c r="H19" s="10">
        <v>0</v>
      </c>
      <c r="I19" s="10">
        <v>255673.68022969324</v>
      </c>
      <c r="J19" s="10">
        <v>256172.04602337588</v>
      </c>
      <c r="K19" s="3"/>
    </row>
    <row r="20" spans="1:11">
      <c r="A20" s="8" t="s">
        <v>143</v>
      </c>
      <c r="B20" s="9" t="s">
        <v>144</v>
      </c>
      <c r="C20" s="10">
        <v>1131422.8</v>
      </c>
      <c r="D20" s="10">
        <v>1318879.2</v>
      </c>
      <c r="E20" s="10">
        <v>1855245.1</v>
      </c>
      <c r="F20" s="10">
        <v>1323578.7</v>
      </c>
      <c r="G20" s="10">
        <v>531666.4</v>
      </c>
      <c r="H20" s="10">
        <v>0</v>
      </c>
      <c r="I20" s="10">
        <v>1324733</v>
      </c>
      <c r="J20" s="10">
        <v>1327315.2</v>
      </c>
      <c r="K20" s="3"/>
    </row>
    <row r="21" spans="1:11">
      <c r="A21" s="8" t="s">
        <v>145</v>
      </c>
      <c r="B21" s="9" t="s">
        <v>146</v>
      </c>
      <c r="C21" s="10">
        <v>444477.2</v>
      </c>
      <c r="D21" s="10">
        <v>598222.19999999995</v>
      </c>
      <c r="E21" s="10">
        <v>1086458.8</v>
      </c>
      <c r="F21" s="10">
        <v>636458.80000000005</v>
      </c>
      <c r="G21" s="10">
        <v>450000</v>
      </c>
      <c r="H21" s="10">
        <v>0</v>
      </c>
      <c r="I21" s="10">
        <v>623888.4</v>
      </c>
      <c r="J21" s="10">
        <v>624309.80000000005</v>
      </c>
      <c r="K21" s="3"/>
    </row>
    <row r="22" spans="1:11">
      <c r="A22" s="8" t="s">
        <v>147</v>
      </c>
      <c r="B22" s="9" t="s">
        <v>148</v>
      </c>
      <c r="C22" s="10">
        <v>548082.19999999995</v>
      </c>
      <c r="D22" s="10">
        <v>599539.6</v>
      </c>
      <c r="E22" s="10">
        <v>713150.7</v>
      </c>
      <c r="F22" s="10">
        <v>587813.69999999995</v>
      </c>
      <c r="G22" s="10">
        <v>17000</v>
      </c>
      <c r="H22" s="10">
        <v>108337</v>
      </c>
      <c r="I22" s="10">
        <v>588652.51999824506</v>
      </c>
      <c r="J22" s="10">
        <v>589800</v>
      </c>
      <c r="K22" s="3"/>
    </row>
    <row r="23" spans="1:11" ht="22.5">
      <c r="A23" s="8" t="s">
        <v>149</v>
      </c>
      <c r="B23" s="9" t="s">
        <v>150</v>
      </c>
      <c r="C23" s="10">
        <f>23094815.7+20021746.4</f>
        <v>43116562.099999994</v>
      </c>
      <c r="D23" s="10">
        <v>55175013.399999999</v>
      </c>
      <c r="E23" s="10">
        <v>61927383.399999999</v>
      </c>
      <c r="F23" s="10">
        <v>61925883.399999999</v>
      </c>
      <c r="G23" s="10">
        <v>1500</v>
      </c>
      <c r="H23" s="10">
        <v>0</v>
      </c>
      <c r="I23" s="10">
        <v>66134556.899999999</v>
      </c>
      <c r="J23" s="10">
        <v>75715784</v>
      </c>
      <c r="K23" s="3"/>
    </row>
    <row r="24" spans="1:11">
      <c r="A24" s="8" t="s">
        <v>151</v>
      </c>
      <c r="B24" s="9" t="s">
        <v>152</v>
      </c>
      <c r="C24" s="10">
        <v>1678.2</v>
      </c>
      <c r="D24" s="10">
        <v>3000.7</v>
      </c>
      <c r="E24" s="10">
        <v>3000</v>
      </c>
      <c r="F24" s="10">
        <v>0</v>
      </c>
      <c r="G24" s="10">
        <v>3000</v>
      </c>
      <c r="H24" s="10">
        <v>0</v>
      </c>
      <c r="I24" s="10">
        <v>0</v>
      </c>
      <c r="J24" s="10">
        <v>0</v>
      </c>
      <c r="K24" s="3"/>
    </row>
    <row r="25" spans="1:11">
      <c r="A25" s="8" t="s">
        <v>153</v>
      </c>
      <c r="B25" s="9" t="s">
        <v>154</v>
      </c>
      <c r="C25" s="10">
        <v>236063.6</v>
      </c>
      <c r="D25" s="10">
        <v>247435.9</v>
      </c>
      <c r="E25" s="10">
        <v>638220.4</v>
      </c>
      <c r="F25" s="10">
        <v>261435.9</v>
      </c>
      <c r="G25" s="10">
        <v>11700</v>
      </c>
      <c r="H25" s="10">
        <v>365084.5</v>
      </c>
      <c r="I25" s="10">
        <v>247649.81501188068</v>
      </c>
      <c r="J25" s="10">
        <v>248132.5404785884</v>
      </c>
      <c r="K25" s="3"/>
    </row>
    <row r="26" spans="1:11" ht="22.5">
      <c r="A26" s="8" t="s">
        <v>283</v>
      </c>
      <c r="B26" s="9" t="s">
        <v>284</v>
      </c>
      <c r="C26" s="10">
        <v>0</v>
      </c>
      <c r="D26" s="10">
        <v>0</v>
      </c>
      <c r="E26" s="10">
        <v>167325.5</v>
      </c>
      <c r="F26" s="10">
        <v>161904.70000000001</v>
      </c>
      <c r="G26" s="10">
        <v>5420.8</v>
      </c>
      <c r="H26" s="10">
        <v>0</v>
      </c>
      <c r="I26" s="10"/>
      <c r="J26" s="10"/>
      <c r="K26" s="3"/>
    </row>
    <row r="27" spans="1:11" ht="22.5">
      <c r="A27" s="8" t="s">
        <v>155</v>
      </c>
      <c r="B27" s="9" t="s">
        <v>156</v>
      </c>
      <c r="C27" s="10">
        <v>1255483</v>
      </c>
      <c r="D27" s="10">
        <v>1378582.8</v>
      </c>
      <c r="E27" s="10">
        <v>1439484</v>
      </c>
      <c r="F27" s="10">
        <v>1399787</v>
      </c>
      <c r="G27" s="10">
        <v>39697</v>
      </c>
      <c r="H27" s="10">
        <v>0</v>
      </c>
      <c r="I27" s="10">
        <v>1349886.618258388</v>
      </c>
      <c r="J27" s="10">
        <v>1352517.9</v>
      </c>
      <c r="K27" s="3"/>
    </row>
    <row r="28" spans="1:11">
      <c r="A28" s="8" t="s">
        <v>157</v>
      </c>
      <c r="B28" s="9" t="s">
        <v>158</v>
      </c>
      <c r="C28" s="10">
        <v>21402127.899999999</v>
      </c>
      <c r="D28" s="10">
        <v>22038815.600000001</v>
      </c>
      <c r="E28" s="10">
        <v>34253769.799999997</v>
      </c>
      <c r="F28" s="10">
        <v>28571421.399999999</v>
      </c>
      <c r="G28" s="10">
        <v>5050248.4000000004</v>
      </c>
      <c r="H28" s="10">
        <v>632100</v>
      </c>
      <c r="I28" s="10">
        <v>22070930.916603886</v>
      </c>
      <c r="J28" s="10">
        <v>22113952.199999999</v>
      </c>
      <c r="K28" s="3"/>
    </row>
    <row r="29" spans="1:11" ht="22.5">
      <c r="A29" s="8" t="s">
        <v>159</v>
      </c>
      <c r="B29" s="9" t="s">
        <v>293</v>
      </c>
      <c r="C29" s="10">
        <v>59284.3</v>
      </c>
      <c r="D29" s="10">
        <v>60192</v>
      </c>
      <c r="E29" s="10">
        <v>130192</v>
      </c>
      <c r="F29" s="10">
        <v>60192</v>
      </c>
      <c r="G29" s="10">
        <v>70000</v>
      </c>
      <c r="H29" s="10">
        <v>0</v>
      </c>
      <c r="I29" s="10">
        <v>60244.493796599243</v>
      </c>
      <c r="J29" s="10">
        <v>60361.923932305748</v>
      </c>
      <c r="K29" s="3"/>
    </row>
    <row r="30" spans="1:11" ht="22.5">
      <c r="A30" s="8" t="s">
        <v>160</v>
      </c>
      <c r="B30" s="9" t="s">
        <v>161</v>
      </c>
      <c r="C30" s="10">
        <v>10466697.199999999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/>
      <c r="J30" s="10"/>
      <c r="K30" s="3"/>
    </row>
    <row r="31" spans="1:11">
      <c r="A31" s="8" t="s">
        <v>162</v>
      </c>
      <c r="B31" s="9" t="s">
        <v>163</v>
      </c>
      <c r="C31" s="10">
        <v>2416253.2999999998</v>
      </c>
      <c r="D31" s="10">
        <v>2432667.2000000002</v>
      </c>
      <c r="E31" s="10">
        <v>4455516.5</v>
      </c>
      <c r="F31" s="10">
        <v>2273656.7000000002</v>
      </c>
      <c r="G31" s="10">
        <v>1552250.8</v>
      </c>
      <c r="H31" s="10">
        <v>629609</v>
      </c>
      <c r="I31" s="10">
        <v>2436429.7732525817</v>
      </c>
      <c r="J31" s="10">
        <v>2441178.9255963354</v>
      </c>
      <c r="K31" s="3"/>
    </row>
    <row r="32" spans="1:11">
      <c r="A32" s="8" t="s">
        <v>164</v>
      </c>
      <c r="B32" s="9" t="s">
        <v>165</v>
      </c>
      <c r="C32" s="10">
        <v>9288830.0999999996</v>
      </c>
      <c r="D32" s="10">
        <v>11736979.699999999</v>
      </c>
      <c r="E32" s="10">
        <v>10843860.9</v>
      </c>
      <c r="F32" s="10">
        <v>10833661.800000001</v>
      </c>
      <c r="G32" s="10">
        <v>10199.1</v>
      </c>
      <c r="H32" s="10">
        <v>0</v>
      </c>
      <c r="I32" s="10">
        <v>10829097.690580176</v>
      </c>
      <c r="J32" s="10">
        <v>10831463.199999999</v>
      </c>
      <c r="K32" s="3"/>
    </row>
    <row r="33" spans="1:11" ht="22.5">
      <c r="A33" s="8" t="s">
        <v>166</v>
      </c>
      <c r="B33" s="9" t="s">
        <v>167</v>
      </c>
      <c r="C33" s="10">
        <v>14566.3</v>
      </c>
      <c r="D33" s="10">
        <v>13696.1</v>
      </c>
      <c r="E33" s="10">
        <v>131545.9</v>
      </c>
      <c r="F33" s="10">
        <v>21435.9</v>
      </c>
      <c r="G33" s="10">
        <v>110110</v>
      </c>
      <c r="H33" s="10">
        <v>0</v>
      </c>
      <c r="I33" s="10">
        <v>21454.594374244447</v>
      </c>
      <c r="J33" s="10">
        <v>21496.41422814515</v>
      </c>
      <c r="K33" s="3"/>
    </row>
    <row r="34" spans="1:11" ht="33.75">
      <c r="A34" s="8" t="s">
        <v>168</v>
      </c>
      <c r="B34" s="9" t="s">
        <v>169</v>
      </c>
      <c r="C34" s="10">
        <v>739.4</v>
      </c>
      <c r="D34" s="10">
        <v>739.4</v>
      </c>
      <c r="E34" s="10">
        <v>739.4</v>
      </c>
      <c r="F34" s="10">
        <v>739.4</v>
      </c>
      <c r="G34" s="10">
        <v>0</v>
      </c>
      <c r="H34" s="10">
        <v>0</v>
      </c>
      <c r="I34" s="10">
        <v>740.04483508116493</v>
      </c>
      <c r="J34" s="10">
        <v>741.48734973994658</v>
      </c>
      <c r="K34" s="3"/>
    </row>
    <row r="35" spans="1:11" ht="22.5">
      <c r="A35" s="8" t="s">
        <v>170</v>
      </c>
      <c r="B35" s="9" t="s">
        <v>171</v>
      </c>
      <c r="C35" s="10">
        <v>1685497.7</v>
      </c>
      <c r="D35" s="10">
        <v>1700168.1</v>
      </c>
      <c r="E35" s="10">
        <v>978252</v>
      </c>
      <c r="F35" s="10">
        <v>419517.9</v>
      </c>
      <c r="G35" s="10">
        <v>24707.5</v>
      </c>
      <c r="H35" s="10">
        <v>534026.6</v>
      </c>
      <c r="I35" s="10">
        <v>404233.42716578714</v>
      </c>
      <c r="J35" s="10">
        <v>405021.36948578479</v>
      </c>
      <c r="K35" s="3"/>
    </row>
    <row r="36" spans="1:11" ht="22.5">
      <c r="A36" s="8" t="s">
        <v>172</v>
      </c>
      <c r="B36" s="9" t="s">
        <v>173</v>
      </c>
      <c r="C36" s="10">
        <v>0</v>
      </c>
      <c r="D36" s="10">
        <v>0</v>
      </c>
      <c r="E36" s="10">
        <v>6288293.2000000002</v>
      </c>
      <c r="F36" s="10">
        <v>1283613.6000000001</v>
      </c>
      <c r="G36" s="10">
        <v>105597.5</v>
      </c>
      <c r="H36" s="10">
        <v>4899082.0999999996</v>
      </c>
      <c r="I36" s="10">
        <v>1297417.3994162495</v>
      </c>
      <c r="J36" s="10">
        <v>1299946.3591880053</v>
      </c>
      <c r="K36" s="3"/>
    </row>
    <row r="37" spans="1:11">
      <c r="A37" s="8" t="s">
        <v>174</v>
      </c>
      <c r="B37" s="9" t="s">
        <v>175</v>
      </c>
      <c r="C37" s="10">
        <v>2263028.7999999998</v>
      </c>
      <c r="D37" s="10">
        <v>2263690.7000000002</v>
      </c>
      <c r="E37" s="10">
        <v>10936264.699999999</v>
      </c>
      <c r="F37" s="10">
        <v>2310855.1</v>
      </c>
      <c r="G37" s="10">
        <v>139068.20000000001</v>
      </c>
      <c r="H37" s="10">
        <v>8486341.4000000004</v>
      </c>
      <c r="I37" s="10">
        <v>2265664.8779500499</v>
      </c>
      <c r="J37" s="10">
        <v>2270081.1709142071</v>
      </c>
      <c r="K37" s="3"/>
    </row>
    <row r="38" spans="1:11">
      <c r="A38" s="8" t="s">
        <v>176</v>
      </c>
      <c r="B38" s="9" t="s">
        <v>177</v>
      </c>
      <c r="C38" s="10">
        <v>2179808</v>
      </c>
      <c r="D38" s="10">
        <v>1884236.4</v>
      </c>
      <c r="E38" s="10">
        <v>2284915.1</v>
      </c>
      <c r="F38" s="10">
        <v>2126489.7999999998</v>
      </c>
      <c r="G38" s="10">
        <v>158425.29999999999</v>
      </c>
      <c r="H38" s="10">
        <v>0</v>
      </c>
      <c r="I38" s="10">
        <v>1908864.6815385004</v>
      </c>
      <c r="J38" s="10">
        <v>1912585.4902709173</v>
      </c>
      <c r="K38" s="3"/>
    </row>
    <row r="39" spans="1:11">
      <c r="A39" s="8" t="s">
        <v>178</v>
      </c>
      <c r="B39" s="9" t="s">
        <v>179</v>
      </c>
      <c r="C39" s="10">
        <v>2097826</v>
      </c>
      <c r="D39" s="10">
        <v>1918585.9</v>
      </c>
      <c r="E39" s="10">
        <v>2337695.1</v>
      </c>
      <c r="F39" s="10">
        <v>1918585.9</v>
      </c>
      <c r="G39" s="10">
        <v>8799.2000000000007</v>
      </c>
      <c r="H39" s="10">
        <v>410310</v>
      </c>
      <c r="I39" s="10">
        <v>1920259.110027791</v>
      </c>
      <c r="J39" s="10">
        <v>1924002.1290768594</v>
      </c>
      <c r="K39" s="3"/>
    </row>
    <row r="40" spans="1:11">
      <c r="A40" s="8" t="s">
        <v>180</v>
      </c>
      <c r="B40" s="9" t="s">
        <v>181</v>
      </c>
      <c r="C40" s="10">
        <v>26355.1</v>
      </c>
      <c r="D40" s="10">
        <v>14924</v>
      </c>
      <c r="E40" s="10">
        <v>14924</v>
      </c>
      <c r="F40" s="10">
        <v>14924</v>
      </c>
      <c r="G40" s="10">
        <v>0</v>
      </c>
      <c r="H40" s="10">
        <v>0</v>
      </c>
      <c r="I40" s="10">
        <v>14937.015308021784</v>
      </c>
      <c r="J40" s="10">
        <v>14966.130927128703</v>
      </c>
      <c r="K40" s="3"/>
    </row>
    <row r="41" spans="1:11" ht="22.5">
      <c r="A41" s="8" t="s">
        <v>182</v>
      </c>
      <c r="B41" s="9" t="s">
        <v>183</v>
      </c>
      <c r="C41" s="10">
        <v>1310951</v>
      </c>
      <c r="D41" s="10">
        <v>1623624.3</v>
      </c>
      <c r="E41" s="10">
        <v>1632910</v>
      </c>
      <c r="F41" s="10">
        <v>1632910</v>
      </c>
      <c r="G41" s="10">
        <v>0</v>
      </c>
      <c r="H41" s="10">
        <v>0</v>
      </c>
      <c r="I41" s="10">
        <v>1625040.2722846528</v>
      </c>
      <c r="J41" s="10">
        <v>1628207.8430895002</v>
      </c>
      <c r="K41" s="3"/>
    </row>
    <row r="42" spans="1:11" ht="22.5">
      <c r="A42" s="8" t="s">
        <v>184</v>
      </c>
      <c r="B42" s="9" t="s">
        <v>185</v>
      </c>
      <c r="C42" s="10">
        <v>751042.5</v>
      </c>
      <c r="D42" s="10">
        <v>1071867.8999999999</v>
      </c>
      <c r="E42" s="10">
        <v>1043771.7</v>
      </c>
      <c r="F42" s="10">
        <v>1043771.7</v>
      </c>
      <c r="G42" s="10">
        <v>0</v>
      </c>
      <c r="H42" s="10">
        <v>0</v>
      </c>
      <c r="I42" s="10">
        <v>1044681.9794277621</v>
      </c>
      <c r="J42" s="10">
        <v>1046718.3007391922</v>
      </c>
      <c r="K42" s="3"/>
    </row>
    <row r="43" spans="1:11">
      <c r="A43" s="8" t="s">
        <v>186</v>
      </c>
      <c r="B43" s="9" t="s">
        <v>294</v>
      </c>
      <c r="C43" s="10">
        <v>39701.300000000003</v>
      </c>
      <c r="D43" s="10">
        <v>39701.300000000003</v>
      </c>
      <c r="E43" s="10">
        <v>39701.300000000003</v>
      </c>
      <c r="F43" s="10">
        <v>39701.300000000003</v>
      </c>
      <c r="G43" s="10">
        <v>0</v>
      </c>
      <c r="H43" s="10">
        <v>0</v>
      </c>
      <c r="I43" s="10">
        <v>39735.923736824261</v>
      </c>
      <c r="J43" s="10">
        <v>39813.37803385251</v>
      </c>
      <c r="K43" s="3"/>
    </row>
    <row r="44" spans="1:11" ht="22.5">
      <c r="A44" s="8" t="s">
        <v>187</v>
      </c>
      <c r="B44" s="9" t="s">
        <v>188</v>
      </c>
      <c r="C44" s="10">
        <v>21638.3</v>
      </c>
      <c r="D44" s="10">
        <v>30403.5</v>
      </c>
      <c r="E44" s="10">
        <v>28403.5</v>
      </c>
      <c r="F44" s="10">
        <v>28403.5</v>
      </c>
      <c r="G44" s="10">
        <v>0</v>
      </c>
      <c r="H44" s="10">
        <v>0</v>
      </c>
      <c r="I44" s="10">
        <v>28428.270859112617</v>
      </c>
      <c r="J44" s="10">
        <v>28483.683984769508</v>
      </c>
      <c r="K44" s="3"/>
    </row>
    <row r="45" spans="1:11" ht="22.5">
      <c r="A45" s="8" t="s">
        <v>189</v>
      </c>
      <c r="B45" s="9" t="s">
        <v>190</v>
      </c>
      <c r="C45" s="10">
        <v>36139.9</v>
      </c>
      <c r="D45" s="10">
        <v>32956.9</v>
      </c>
      <c r="E45" s="10">
        <v>1258360.8999999999</v>
      </c>
      <c r="F45" s="10">
        <v>37260.9</v>
      </c>
      <c r="G45" s="10">
        <v>0</v>
      </c>
      <c r="H45" s="10">
        <v>1221100</v>
      </c>
      <c r="I45" s="10">
        <v>37293.395449656186</v>
      </c>
      <c r="J45" s="10">
        <v>37366.088706958595</v>
      </c>
      <c r="K45" s="3"/>
    </row>
    <row r="46" spans="1:11" ht="22.5">
      <c r="A46" s="8" t="s">
        <v>191</v>
      </c>
      <c r="B46" s="9" t="s">
        <v>192</v>
      </c>
      <c r="C46" s="10">
        <v>595964</v>
      </c>
      <c r="D46" s="10">
        <v>683900.2</v>
      </c>
      <c r="E46" s="10">
        <v>1022900.2</v>
      </c>
      <c r="F46" s="10">
        <v>683900.2</v>
      </c>
      <c r="G46" s="10">
        <v>57000</v>
      </c>
      <c r="H46" s="10">
        <v>282000</v>
      </c>
      <c r="I46" s="10">
        <v>684496.63337973459</v>
      </c>
      <c r="J46" s="10">
        <v>685830.87203762447</v>
      </c>
      <c r="K46" s="3"/>
    </row>
    <row r="47" spans="1:11" ht="22.5">
      <c r="A47" s="8" t="s">
        <v>193</v>
      </c>
      <c r="B47" s="9" t="s">
        <v>194</v>
      </c>
      <c r="C47" s="10">
        <v>518760.6</v>
      </c>
      <c r="D47" s="10">
        <v>578178</v>
      </c>
      <c r="E47" s="10">
        <v>1245688.8</v>
      </c>
      <c r="F47" s="10">
        <v>553124.4</v>
      </c>
      <c r="G47" s="10">
        <v>463439.4</v>
      </c>
      <c r="H47" s="10">
        <v>229125</v>
      </c>
      <c r="I47" s="10">
        <v>553343.9</v>
      </c>
      <c r="J47" s="10">
        <v>554386.19999999995</v>
      </c>
      <c r="K47" s="3"/>
    </row>
    <row r="48" spans="1:11" ht="22.5">
      <c r="A48" s="8" t="s">
        <v>195</v>
      </c>
      <c r="B48" s="9" t="s">
        <v>196</v>
      </c>
      <c r="C48" s="10">
        <v>295535.7</v>
      </c>
      <c r="D48" s="10">
        <v>303831.2</v>
      </c>
      <c r="E48" s="10">
        <v>312831.2</v>
      </c>
      <c r="F48" s="10">
        <v>312831.2</v>
      </c>
      <c r="G48" s="10">
        <v>0</v>
      </c>
      <c r="H48" s="10">
        <v>0</v>
      </c>
      <c r="I48" s="10">
        <v>304096.17297337361</v>
      </c>
      <c r="J48" s="10">
        <v>304688.92515053781</v>
      </c>
      <c r="K48" s="3"/>
    </row>
    <row r="49" spans="1:11" ht="22.5">
      <c r="A49" s="8" t="s">
        <v>197</v>
      </c>
      <c r="B49" s="9" t="s">
        <v>198</v>
      </c>
      <c r="C49" s="10">
        <v>1427322.5</v>
      </c>
      <c r="D49" s="10">
        <v>1404330</v>
      </c>
      <c r="E49" s="10">
        <v>7184437.2999999998</v>
      </c>
      <c r="F49" s="10">
        <v>1374664.8</v>
      </c>
      <c r="G49" s="10">
        <v>15000</v>
      </c>
      <c r="H49" s="10">
        <v>5794772.5</v>
      </c>
      <c r="I49" s="10">
        <v>1405605.3685666593</v>
      </c>
      <c r="J49" s="10">
        <v>1408345.4</v>
      </c>
      <c r="K49" s="3"/>
    </row>
    <row r="50" spans="1:11" ht="22.5">
      <c r="A50" s="8" t="s">
        <v>199</v>
      </c>
      <c r="B50" s="9" t="s">
        <v>200</v>
      </c>
      <c r="C50" s="10">
        <v>966921.4</v>
      </c>
      <c r="D50" s="10">
        <v>919472.7</v>
      </c>
      <c r="E50" s="10">
        <v>1031610.1</v>
      </c>
      <c r="F50" s="10">
        <v>1012333.3</v>
      </c>
      <c r="G50" s="10">
        <v>19276.8</v>
      </c>
      <c r="H50" s="10">
        <v>0</v>
      </c>
      <c r="I50" s="10">
        <v>847270.96613783261</v>
      </c>
      <c r="J50" s="10">
        <v>848922.48876278242</v>
      </c>
      <c r="K50" s="3"/>
    </row>
    <row r="51" spans="1:11">
      <c r="A51" s="8" t="s">
        <v>201</v>
      </c>
      <c r="B51" s="9" t="s">
        <v>202</v>
      </c>
      <c r="C51" s="10">
        <v>21015.5</v>
      </c>
      <c r="D51" s="10">
        <v>22628.5</v>
      </c>
      <c r="E51" s="10">
        <v>20146.599999999999</v>
      </c>
      <c r="F51" s="10">
        <v>20146.599999999999</v>
      </c>
      <c r="G51" s="10">
        <v>0</v>
      </c>
      <c r="H51" s="10">
        <v>0</v>
      </c>
      <c r="I51" s="10">
        <v>22648.23444770644</v>
      </c>
      <c r="J51" s="10">
        <v>22692.380975913416</v>
      </c>
      <c r="K51" s="3"/>
    </row>
    <row r="52" spans="1:11" ht="22.5">
      <c r="A52" s="8" t="s">
        <v>203</v>
      </c>
      <c r="B52" s="9" t="s">
        <v>204</v>
      </c>
      <c r="C52" s="10">
        <v>23975.1</v>
      </c>
      <c r="D52" s="10">
        <v>24164.3</v>
      </c>
      <c r="E52" s="10">
        <v>24164.3</v>
      </c>
      <c r="F52" s="10">
        <v>24164.3</v>
      </c>
      <c r="G52" s="10">
        <v>0</v>
      </c>
      <c r="H52" s="10">
        <v>0</v>
      </c>
      <c r="I52" s="10">
        <v>24185.37382790343</v>
      </c>
      <c r="J52" s="10">
        <v>24232.516588207989</v>
      </c>
      <c r="K52" s="3"/>
    </row>
    <row r="53" spans="1:11">
      <c r="A53" s="8" t="s">
        <v>205</v>
      </c>
      <c r="B53" s="9" t="s">
        <v>206</v>
      </c>
      <c r="C53" s="10">
        <v>73714.600000000006</v>
      </c>
      <c r="D53" s="10">
        <v>60899.6</v>
      </c>
      <c r="E53" s="10">
        <v>68873.600000000006</v>
      </c>
      <c r="F53" s="10">
        <v>68873.600000000006</v>
      </c>
      <c r="G53" s="10">
        <v>0</v>
      </c>
      <c r="H53" s="10">
        <v>0</v>
      </c>
      <c r="I53" s="10">
        <v>68933.665070930656</v>
      </c>
      <c r="J53" s="10">
        <v>69068.032365497958</v>
      </c>
      <c r="K53" s="3"/>
    </row>
    <row r="54" spans="1:11" ht="22.5">
      <c r="A54" s="8" t="s">
        <v>207</v>
      </c>
      <c r="B54" s="9" t="s">
        <v>208</v>
      </c>
      <c r="C54" s="10">
        <v>39391.599999999999</v>
      </c>
      <c r="D54" s="10">
        <v>37866.199999999997</v>
      </c>
      <c r="E54" s="10">
        <v>949308.4</v>
      </c>
      <c r="F54" s="10">
        <v>28908.6</v>
      </c>
      <c r="G54" s="10">
        <v>0</v>
      </c>
      <c r="H54" s="10">
        <v>920399.8</v>
      </c>
      <c r="I54" s="10">
        <v>42102.886179999063</v>
      </c>
      <c r="J54" s="10">
        <v>42184.954221842767</v>
      </c>
      <c r="K54" s="3"/>
    </row>
    <row r="55" spans="1:11" ht="22.5">
      <c r="A55" s="8" t="s">
        <v>209</v>
      </c>
      <c r="B55" s="9" t="s">
        <v>210</v>
      </c>
      <c r="C55" s="10">
        <v>216679.4</v>
      </c>
      <c r="D55" s="10">
        <v>151979.70000000001</v>
      </c>
      <c r="E55" s="10">
        <v>151979.70000000001</v>
      </c>
      <c r="F55" s="10">
        <v>151979.70000000001</v>
      </c>
      <c r="G55" s="10">
        <v>0</v>
      </c>
      <c r="H55" s="10">
        <v>0</v>
      </c>
      <c r="I55" s="10">
        <v>152112.24238867316</v>
      </c>
      <c r="J55" s="10">
        <v>152408.74353160965</v>
      </c>
      <c r="K55" s="3"/>
    </row>
    <row r="56" spans="1:11" ht="22.5">
      <c r="A56" s="8" t="s">
        <v>211</v>
      </c>
      <c r="B56" s="9" t="s">
        <v>212</v>
      </c>
      <c r="C56" s="10">
        <v>723420.3</v>
      </c>
      <c r="D56" s="10">
        <v>599243.4</v>
      </c>
      <c r="E56" s="10">
        <v>603143.4</v>
      </c>
      <c r="F56" s="10">
        <v>599243.4</v>
      </c>
      <c r="G56" s="10">
        <v>3900</v>
      </c>
      <c r="H56" s="10">
        <v>0</v>
      </c>
      <c r="I56" s="10">
        <v>599766.0036874176</v>
      </c>
      <c r="J56" s="10">
        <v>600935.08319604374</v>
      </c>
      <c r="K56" s="3"/>
    </row>
    <row r="57" spans="1:11" ht="22.5">
      <c r="A57" s="8" t="s">
        <v>213</v>
      </c>
      <c r="B57" s="9" t="s">
        <v>214</v>
      </c>
      <c r="C57" s="10">
        <v>135997.9</v>
      </c>
      <c r="D57" s="10">
        <v>790226.5</v>
      </c>
      <c r="E57" s="10">
        <v>805485.7</v>
      </c>
      <c r="F57" s="10">
        <v>228885.7</v>
      </c>
      <c r="G57" s="10">
        <v>153600</v>
      </c>
      <c r="H57" s="10">
        <v>423000</v>
      </c>
      <c r="I57" s="10">
        <v>229085.31256280365</v>
      </c>
      <c r="J57" s="10">
        <v>229531.85161803153</v>
      </c>
      <c r="K57" s="3"/>
    </row>
    <row r="58" spans="1:11">
      <c r="A58" s="8" t="s">
        <v>215</v>
      </c>
      <c r="B58" s="9" t="s">
        <v>216</v>
      </c>
      <c r="C58" s="10">
        <v>22310</v>
      </c>
      <c r="D58" s="10">
        <v>25905.9</v>
      </c>
      <c r="E58" s="10">
        <v>41205.9</v>
      </c>
      <c r="F58" s="10">
        <v>25905.9</v>
      </c>
      <c r="G58" s="10">
        <v>15300</v>
      </c>
      <c r="H58" s="10">
        <v>0</v>
      </c>
      <c r="I58" s="10">
        <v>25928.492687488713</v>
      </c>
      <c r="J58" s="10">
        <v>25979.033180454539</v>
      </c>
      <c r="K58" s="3"/>
    </row>
    <row r="59" spans="1:11">
      <c r="A59" s="8" t="s">
        <v>217</v>
      </c>
      <c r="B59" s="9" t="s">
        <v>218</v>
      </c>
      <c r="C59" s="10">
        <v>2073.6999999999998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/>
      <c r="J59" s="10"/>
      <c r="K59" s="3"/>
    </row>
    <row r="60" spans="1:11">
      <c r="A60" s="8" t="s">
        <v>219</v>
      </c>
      <c r="B60" s="9" t="s">
        <v>220</v>
      </c>
      <c r="C60" s="10">
        <v>10211.799999999999</v>
      </c>
      <c r="D60" s="10">
        <v>11402.5</v>
      </c>
      <c r="E60" s="10">
        <v>11402.5</v>
      </c>
      <c r="F60" s="10">
        <v>11402.5</v>
      </c>
      <c r="G60" s="10">
        <v>0</v>
      </c>
      <c r="H60" s="10">
        <v>0</v>
      </c>
      <c r="I60" s="10">
        <v>11412.444187196355</v>
      </c>
      <c r="J60" s="10">
        <v>11434.689620516285</v>
      </c>
      <c r="K60" s="3"/>
    </row>
    <row r="61" spans="1:11" ht="22.5">
      <c r="A61" s="8" t="s">
        <v>221</v>
      </c>
      <c r="B61" s="9" t="s">
        <v>222</v>
      </c>
      <c r="C61" s="10">
        <v>3185.1</v>
      </c>
      <c r="D61" s="10">
        <v>3210.7</v>
      </c>
      <c r="E61" s="10">
        <v>3536.6</v>
      </c>
      <c r="F61" s="10">
        <v>3536.6</v>
      </c>
      <c r="G61" s="10">
        <v>0</v>
      </c>
      <c r="H61" s="10">
        <v>0</v>
      </c>
      <c r="I61" s="10">
        <v>3213.5000703206606</v>
      </c>
      <c r="J61" s="10">
        <v>3219.7639083176173</v>
      </c>
      <c r="K61" s="3"/>
    </row>
    <row r="62" spans="1:11" ht="22.5">
      <c r="A62" s="8" t="s">
        <v>223</v>
      </c>
      <c r="B62" s="9" t="s">
        <v>224</v>
      </c>
      <c r="C62" s="10">
        <v>13815.8</v>
      </c>
      <c r="D62" s="10">
        <v>15044.2</v>
      </c>
      <c r="E62" s="10">
        <v>15044.2</v>
      </c>
      <c r="F62" s="10">
        <v>15044.2</v>
      </c>
      <c r="G62" s="10">
        <v>0</v>
      </c>
      <c r="H62" s="10">
        <v>0</v>
      </c>
      <c r="I62" s="10">
        <v>15057.320135147502</v>
      </c>
      <c r="J62" s="10">
        <v>15086.670255555458</v>
      </c>
      <c r="K62" s="3"/>
    </row>
    <row r="63" spans="1:11" ht="22.5">
      <c r="A63" s="8" t="s">
        <v>225</v>
      </c>
      <c r="B63" s="9" t="s">
        <v>226</v>
      </c>
      <c r="C63" s="10">
        <v>24861.1</v>
      </c>
      <c r="D63" s="10">
        <v>27203.1</v>
      </c>
      <c r="E63" s="10">
        <v>40839.699999999997</v>
      </c>
      <c r="F63" s="10">
        <v>40839.699999999997</v>
      </c>
      <c r="G63" s="10">
        <v>0</v>
      </c>
      <c r="H63" s="10">
        <v>0</v>
      </c>
      <c r="I63" s="10">
        <v>40875.31654214803</v>
      </c>
      <c r="J63" s="10">
        <v>40954.991773295238</v>
      </c>
      <c r="K63" s="3"/>
    </row>
    <row r="64" spans="1:11" ht="22.5">
      <c r="A64" s="8" t="s">
        <v>227</v>
      </c>
      <c r="B64" s="9" t="s">
        <v>228</v>
      </c>
      <c r="C64" s="10">
        <v>81163.899999999994</v>
      </c>
      <c r="D64" s="10">
        <v>72803.600000000006</v>
      </c>
      <c r="E64" s="10">
        <v>72803.600000000006</v>
      </c>
      <c r="F64" s="10">
        <v>72803.600000000006</v>
      </c>
      <c r="G64" s="10">
        <v>0</v>
      </c>
      <c r="H64" s="10">
        <v>0</v>
      </c>
      <c r="I64" s="10">
        <v>72867.09244700447</v>
      </c>
      <c r="J64" s="10">
        <v>73009.126880615615</v>
      </c>
      <c r="K64" s="3"/>
    </row>
    <row r="65" spans="1:23" ht="22.5">
      <c r="A65" s="8" t="s">
        <v>229</v>
      </c>
      <c r="B65" s="9" t="s">
        <v>230</v>
      </c>
      <c r="C65" s="10">
        <v>72817.5</v>
      </c>
      <c r="D65" s="10">
        <v>89839.3</v>
      </c>
      <c r="E65" s="10">
        <v>101297.3</v>
      </c>
      <c r="F65" s="10">
        <v>99839.3</v>
      </c>
      <c r="G65" s="10">
        <v>1458</v>
      </c>
      <c r="H65" s="10">
        <v>0</v>
      </c>
      <c r="I65" s="10">
        <v>89917.649380994466</v>
      </c>
      <c r="J65" s="10">
        <v>90092.919204073536</v>
      </c>
      <c r="K65" s="3"/>
    </row>
    <row r="66" spans="1:23">
      <c r="A66" s="8" t="s">
        <v>231</v>
      </c>
      <c r="B66" s="9" t="s">
        <v>232</v>
      </c>
      <c r="C66" s="10">
        <v>273593.40000000002</v>
      </c>
      <c r="D66" s="10">
        <v>465903.4</v>
      </c>
      <c r="E66" s="10">
        <v>728796.9</v>
      </c>
      <c r="F66" s="10">
        <v>694796.9</v>
      </c>
      <c r="G66" s="10">
        <v>34000</v>
      </c>
      <c r="H66" s="10">
        <v>0</v>
      </c>
      <c r="I66" s="10">
        <v>466145.45717065968</v>
      </c>
      <c r="J66" s="10">
        <v>467054.08003135351</v>
      </c>
      <c r="K66" s="3"/>
    </row>
    <row r="67" spans="1:23" ht="22.5">
      <c r="A67" s="8" t="s">
        <v>233</v>
      </c>
      <c r="B67" s="9" t="s">
        <v>234</v>
      </c>
      <c r="C67" s="10">
        <v>46892.6</v>
      </c>
      <c r="D67" s="10">
        <v>58167</v>
      </c>
      <c r="E67" s="10">
        <v>80727</v>
      </c>
      <c r="F67" s="10">
        <v>58167</v>
      </c>
      <c r="G67" s="10">
        <v>0</v>
      </c>
      <c r="H67" s="10">
        <v>22560</v>
      </c>
      <c r="I67" s="10">
        <v>58217.7</v>
      </c>
      <c r="J67" s="10">
        <v>58331.207292836727</v>
      </c>
      <c r="K67" s="3"/>
    </row>
    <row r="68" spans="1:23" ht="22.5">
      <c r="A68" s="8" t="s">
        <v>235</v>
      </c>
      <c r="B68" s="9" t="s">
        <v>236</v>
      </c>
      <c r="C68" s="10">
        <v>252416</v>
      </c>
      <c r="D68" s="10">
        <v>290314</v>
      </c>
      <c r="E68" s="10">
        <v>290314</v>
      </c>
      <c r="F68" s="10">
        <v>290314</v>
      </c>
      <c r="G68" s="10">
        <v>0</v>
      </c>
      <c r="H68" s="10">
        <v>0</v>
      </c>
      <c r="I68" s="10">
        <v>290567.18454389146</v>
      </c>
      <c r="J68" s="10">
        <v>291133.5656645968</v>
      </c>
      <c r="K68" s="3"/>
    </row>
    <row r="69" spans="1:23">
      <c r="A69" s="8" t="s">
        <v>237</v>
      </c>
      <c r="B69" s="9" t="s">
        <v>238</v>
      </c>
      <c r="C69" s="10">
        <v>6624.3</v>
      </c>
      <c r="D69" s="10">
        <v>6555.4</v>
      </c>
      <c r="E69" s="10">
        <v>13523</v>
      </c>
      <c r="F69" s="10">
        <v>7823</v>
      </c>
      <c r="G69" s="10">
        <v>5700</v>
      </c>
      <c r="H69" s="10">
        <v>0</v>
      </c>
      <c r="I69" s="10">
        <v>6753.3845343659195</v>
      </c>
      <c r="J69" s="10">
        <v>6766.5484073171347</v>
      </c>
      <c r="K69" s="3"/>
    </row>
    <row r="70" spans="1:23">
      <c r="A70" s="8" t="s">
        <v>239</v>
      </c>
      <c r="B70" s="9" t="s">
        <v>240</v>
      </c>
      <c r="C70" s="10">
        <v>1473</v>
      </c>
      <c r="D70" s="10">
        <v>18147.8</v>
      </c>
      <c r="E70" s="10">
        <v>18147.8</v>
      </c>
      <c r="F70" s="10">
        <v>18147.8</v>
      </c>
      <c r="G70" s="10">
        <v>0</v>
      </c>
      <c r="H70" s="10">
        <v>0</v>
      </c>
      <c r="I70" s="10">
        <v>18163.599999999999</v>
      </c>
      <c r="J70" s="10">
        <v>18199.031817163381</v>
      </c>
      <c r="K70" s="3"/>
    </row>
    <row r="71" spans="1:23">
      <c r="A71" s="8" t="s">
        <v>241</v>
      </c>
      <c r="B71" s="9" t="s">
        <v>242</v>
      </c>
      <c r="C71" s="10">
        <v>320582.5</v>
      </c>
      <c r="D71" s="10">
        <v>301477.3</v>
      </c>
      <c r="E71" s="10">
        <v>418873.7</v>
      </c>
      <c r="F71" s="10">
        <v>398973.7</v>
      </c>
      <c r="G71" s="10">
        <v>19900</v>
      </c>
      <c r="H71" s="10">
        <v>0</v>
      </c>
      <c r="I71" s="10">
        <v>362503.76619406743</v>
      </c>
      <c r="J71" s="10">
        <v>363210.36797251389</v>
      </c>
      <c r="K71" s="3"/>
    </row>
    <row r="72" spans="1:23" ht="22.5">
      <c r="A72" s="8" t="s">
        <v>243</v>
      </c>
      <c r="B72" s="9" t="s">
        <v>244</v>
      </c>
      <c r="C72" s="10">
        <v>151790.39999999999</v>
      </c>
      <c r="D72" s="10">
        <v>152233.20000000001</v>
      </c>
      <c r="E72" s="10">
        <v>215233.2</v>
      </c>
      <c r="F72" s="10">
        <v>152233.20000000001</v>
      </c>
      <c r="G72" s="10">
        <v>63000</v>
      </c>
      <c r="H72" s="10">
        <v>0</v>
      </c>
      <c r="I72" s="10">
        <v>152365.96346751152</v>
      </c>
      <c r="J72" s="10">
        <v>152662.95917018023</v>
      </c>
      <c r="K72" s="3"/>
      <c r="T72" s="27"/>
      <c r="U72" s="27"/>
      <c r="V72" s="27"/>
      <c r="W72" s="27"/>
    </row>
    <row r="73" spans="1:23" ht="33.75">
      <c r="A73" s="8" t="s">
        <v>245</v>
      </c>
      <c r="B73" s="9" t="s">
        <v>246</v>
      </c>
      <c r="C73" s="10">
        <v>12209.2</v>
      </c>
      <c r="D73" s="10">
        <v>12467.8</v>
      </c>
      <c r="E73" s="10">
        <v>12467.8</v>
      </c>
      <c r="F73" s="10">
        <v>12467.8</v>
      </c>
      <c r="G73" s="10">
        <v>0</v>
      </c>
      <c r="H73" s="10">
        <v>0</v>
      </c>
      <c r="I73" s="10">
        <v>12478.673241580942</v>
      </c>
      <c r="J73" s="10">
        <v>12502.996996331764</v>
      </c>
      <c r="K73" s="3"/>
    </row>
    <row r="74" spans="1:23" ht="22.5">
      <c r="A74" s="8" t="s">
        <v>247</v>
      </c>
      <c r="B74" s="9" t="s">
        <v>248</v>
      </c>
      <c r="C74" s="10">
        <v>20981.4</v>
      </c>
      <c r="D74" s="10">
        <v>20679.2</v>
      </c>
      <c r="E74" s="10">
        <v>21779.200000000001</v>
      </c>
      <c r="F74" s="10">
        <v>21779.200000000001</v>
      </c>
      <c r="G74" s="10">
        <v>0</v>
      </c>
      <c r="H74" s="10">
        <v>0</v>
      </c>
      <c r="I74" s="10">
        <v>20697.2</v>
      </c>
      <c r="J74" s="10">
        <v>20737.578039954427</v>
      </c>
      <c r="K74" s="3"/>
    </row>
    <row r="75" spans="1:23">
      <c r="A75" s="8" t="s">
        <v>249</v>
      </c>
      <c r="B75" s="9" t="s">
        <v>250</v>
      </c>
      <c r="C75" s="10">
        <v>481.3</v>
      </c>
      <c r="D75" s="10">
        <v>481.3</v>
      </c>
      <c r="E75" s="10">
        <v>481.3</v>
      </c>
      <c r="F75" s="10">
        <v>481.3</v>
      </c>
      <c r="G75" s="10">
        <v>0</v>
      </c>
      <c r="H75" s="10">
        <v>0</v>
      </c>
      <c r="I75" s="10">
        <v>481.7</v>
      </c>
      <c r="J75" s="10">
        <v>482.65872522293256</v>
      </c>
      <c r="K75" s="3"/>
    </row>
    <row r="76" spans="1:23">
      <c r="A76" s="8" t="s">
        <v>251</v>
      </c>
      <c r="B76" s="9" t="s">
        <v>252</v>
      </c>
      <c r="C76" s="10">
        <v>519621.3</v>
      </c>
      <c r="D76" s="10">
        <v>533226.5</v>
      </c>
      <c r="E76" s="10">
        <v>533226.5</v>
      </c>
      <c r="F76" s="10">
        <v>533226.5</v>
      </c>
      <c r="G76" s="10">
        <v>0</v>
      </c>
      <c r="H76" s="10">
        <v>0</v>
      </c>
      <c r="I76" s="10">
        <v>533691.5</v>
      </c>
      <c r="J76" s="10">
        <v>534731.81538559322</v>
      </c>
      <c r="K76" s="3"/>
    </row>
    <row r="77" spans="1:23" ht="22.5">
      <c r="A77" s="8" t="s">
        <v>253</v>
      </c>
      <c r="B77" s="9" t="s">
        <v>254</v>
      </c>
      <c r="C77" s="10">
        <v>37017</v>
      </c>
      <c r="D77" s="10">
        <v>39893.800000000003</v>
      </c>
      <c r="E77" s="10">
        <v>60050.3</v>
      </c>
      <c r="F77" s="10">
        <v>59234.2</v>
      </c>
      <c r="G77" s="10">
        <v>816.1</v>
      </c>
      <c r="H77" s="10">
        <v>0</v>
      </c>
      <c r="I77" s="10">
        <v>39928.59161720446</v>
      </c>
      <c r="J77" s="10">
        <v>40006.421467481043</v>
      </c>
      <c r="K77" s="3"/>
    </row>
    <row r="78" spans="1:23">
      <c r="A78" s="8" t="s">
        <v>255</v>
      </c>
      <c r="B78" s="9" t="s">
        <v>295</v>
      </c>
      <c r="C78" s="10">
        <v>11777.2</v>
      </c>
      <c r="D78" s="10">
        <v>19046.900000000001</v>
      </c>
      <c r="E78" s="10">
        <v>19046.900000000001</v>
      </c>
      <c r="F78" s="10">
        <v>19046.900000000001</v>
      </c>
      <c r="G78" s="10">
        <v>0</v>
      </c>
      <c r="H78" s="10">
        <v>0</v>
      </c>
      <c r="I78" s="10">
        <v>19063.5</v>
      </c>
      <c r="J78" s="10">
        <v>19100.670005087628</v>
      </c>
      <c r="K78" s="3"/>
    </row>
    <row r="79" spans="1:23">
      <c r="A79" s="8" t="s">
        <v>256</v>
      </c>
      <c r="B79" s="9" t="s">
        <v>292</v>
      </c>
      <c r="C79" s="10"/>
      <c r="D79" s="10">
        <v>0</v>
      </c>
      <c r="E79" s="10">
        <v>35944.9</v>
      </c>
      <c r="F79" s="10">
        <v>35944.9</v>
      </c>
      <c r="G79" s="10">
        <v>0</v>
      </c>
      <c r="H79" s="10">
        <v>0</v>
      </c>
      <c r="I79" s="10"/>
      <c r="J79" s="10"/>
      <c r="K79" s="3"/>
    </row>
    <row r="80" spans="1:23">
      <c r="A80" s="41" t="s">
        <v>112</v>
      </c>
      <c r="B80" s="42"/>
      <c r="C80" s="11">
        <v>124368044</v>
      </c>
      <c r="D80" s="11">
        <v>130256315.90000001</v>
      </c>
      <c r="E80" s="11">
        <v>179722488.90000001</v>
      </c>
      <c r="F80" s="11">
        <v>144014958.80000001</v>
      </c>
      <c r="G80" s="11">
        <v>10749682.1</v>
      </c>
      <c r="H80" s="11">
        <v>24957848</v>
      </c>
      <c r="I80" s="11">
        <f>SUM(I8:I79)</f>
        <v>128654407.33219774</v>
      </c>
      <c r="J80" s="11">
        <f>SUM(J8:J79)</f>
        <v>138337752.00077263</v>
      </c>
      <c r="K80" s="3"/>
    </row>
  </sheetData>
  <mergeCells count="9">
    <mergeCell ref="A80:B80"/>
    <mergeCell ref="H1:J1"/>
    <mergeCell ref="A2:I2"/>
    <mergeCell ref="A3:J3"/>
    <mergeCell ref="A4:J4"/>
    <mergeCell ref="A5:I5"/>
    <mergeCell ref="A6:A7"/>
    <mergeCell ref="B6:B7"/>
    <mergeCell ref="E6:H6"/>
  </mergeCells>
  <pageMargins left="0.19685039370078741" right="0.19685039370078741" top="0.98425196850393704" bottom="0.59055118110236227" header="0.11811023622047245" footer="0.11811023622047245"/>
  <pageSetup paperSize="9" scale="95" orientation="landscape" r:id="rId1"/>
  <headerFooter>
    <oddFooter>&amp;R&amp;8&amp;P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pane xSplit="3" ySplit="6" topLeftCell="D59" activePane="bottomRight" state="frozen"/>
      <selection pane="topRight" activeCell="D1" sqref="D1"/>
      <selection pane="bottomLeft" activeCell="A7" sqref="A7"/>
      <selection pane="bottomRight" activeCell="C66" sqref="C66"/>
    </sheetView>
  </sheetViews>
  <sheetFormatPr defaultRowHeight="15"/>
  <cols>
    <col min="1" max="1" width="0.140625" style="14" customWidth="1"/>
    <col min="2" max="2" width="8.28515625" style="14" customWidth="1"/>
    <col min="3" max="3" width="63.5703125" style="18" customWidth="1"/>
    <col min="4" max="4" width="14.140625" style="14" customWidth="1"/>
    <col min="5" max="5" width="12.28515625" style="14" customWidth="1"/>
    <col min="6" max="6" width="11.28515625" style="14" customWidth="1"/>
    <col min="7" max="7" width="12.7109375" style="14" customWidth="1"/>
    <col min="8" max="8" width="7.5703125" style="14" customWidth="1"/>
    <col min="9" max="9" width="17" style="14" customWidth="1"/>
    <col min="10" max="16384" width="9.140625" style="14"/>
  </cols>
  <sheetData>
    <row r="1" spans="1:9" ht="67.5" customHeight="1">
      <c r="A1" s="12"/>
      <c r="B1" s="12"/>
      <c r="C1" s="13"/>
      <c r="D1" s="12"/>
      <c r="E1" s="37" t="s">
        <v>279</v>
      </c>
      <c r="F1" s="37"/>
      <c r="G1" s="37"/>
      <c r="H1" s="12"/>
    </row>
    <row r="2" spans="1:9" s="15" customFormat="1" ht="15.95" customHeight="1">
      <c r="A2" s="39" t="s">
        <v>113</v>
      </c>
      <c r="B2" s="39"/>
      <c r="C2" s="39"/>
      <c r="D2" s="39"/>
      <c r="E2" s="39"/>
      <c r="F2" s="39"/>
    </row>
    <row r="3" spans="1:9" s="15" customFormat="1" ht="15.95" customHeight="1">
      <c r="A3" s="40" t="s">
        <v>280</v>
      </c>
      <c r="B3" s="40"/>
      <c r="C3" s="40"/>
      <c r="D3" s="40"/>
      <c r="E3" s="40"/>
      <c r="F3" s="40"/>
    </row>
    <row r="4" spans="1:9" ht="11.25" customHeight="1">
      <c r="A4" s="12"/>
      <c r="B4" s="16"/>
      <c r="C4" s="17"/>
      <c r="D4" s="16"/>
      <c r="E4" s="16"/>
      <c r="F4" s="38" t="s">
        <v>282</v>
      </c>
      <c r="G4" s="38"/>
      <c r="H4" s="12"/>
    </row>
    <row r="5" spans="1:9" ht="15" customHeight="1">
      <c r="A5" s="12"/>
      <c r="B5" s="36" t="s">
        <v>0</v>
      </c>
      <c r="C5" s="36" t="s">
        <v>1</v>
      </c>
      <c r="D5" s="31" t="s">
        <v>285</v>
      </c>
      <c r="E5" s="32"/>
      <c r="F5" s="32"/>
      <c r="G5" s="33"/>
      <c r="H5" s="12"/>
    </row>
    <row r="6" spans="1:9" ht="60" customHeight="1">
      <c r="A6" s="12"/>
      <c r="B6" s="36"/>
      <c r="C6" s="36"/>
      <c r="D6" s="25" t="s">
        <v>6</v>
      </c>
      <c r="E6" s="25" t="s">
        <v>7</v>
      </c>
      <c r="F6" s="25" t="s">
        <v>8</v>
      </c>
      <c r="G6" s="25" t="s">
        <v>9</v>
      </c>
    </row>
    <row r="7" spans="1:9">
      <c r="A7" s="12"/>
      <c r="B7" s="19" t="s">
        <v>10</v>
      </c>
      <c r="C7" s="20" t="s">
        <v>11</v>
      </c>
      <c r="D7" s="21">
        <v>55842272.899999999</v>
      </c>
      <c r="E7" s="21">
        <v>54662121.200000003</v>
      </c>
      <c r="F7" s="21">
        <v>1180151.7</v>
      </c>
      <c r="G7" s="21">
        <v>0</v>
      </c>
      <c r="I7" s="23"/>
    </row>
    <row r="8" spans="1:9" ht="24">
      <c r="A8" s="12"/>
      <c r="B8" s="21" t="s">
        <v>12</v>
      </c>
      <c r="C8" s="20" t="s">
        <v>281</v>
      </c>
      <c r="D8" s="21">
        <v>6098068</v>
      </c>
      <c r="E8" s="21">
        <v>5463681.9000000004</v>
      </c>
      <c r="F8" s="21">
        <v>634386.1</v>
      </c>
      <c r="G8" s="21">
        <v>0</v>
      </c>
    </row>
    <row r="9" spans="1:9">
      <c r="A9" s="12"/>
      <c r="B9" s="21" t="s">
        <v>13</v>
      </c>
      <c r="C9" s="20" t="s">
        <v>14</v>
      </c>
      <c r="D9" s="21">
        <v>2114549.2999999998</v>
      </c>
      <c r="E9" s="21">
        <v>2036719.7</v>
      </c>
      <c r="F9" s="21">
        <v>77829.600000000006</v>
      </c>
      <c r="G9" s="21">
        <v>0</v>
      </c>
    </row>
    <row r="10" spans="1:9" ht="24">
      <c r="A10" s="12"/>
      <c r="B10" s="21" t="s">
        <v>15</v>
      </c>
      <c r="C10" s="20" t="s">
        <v>257</v>
      </c>
      <c r="D10" s="21">
        <v>344345.1</v>
      </c>
      <c r="E10" s="21">
        <v>327909.09999999998</v>
      </c>
      <c r="F10" s="21">
        <v>16436</v>
      </c>
      <c r="G10" s="21">
        <v>0</v>
      </c>
    </row>
    <row r="11" spans="1:9">
      <c r="A11" s="12"/>
      <c r="B11" s="21" t="s">
        <v>16</v>
      </c>
      <c r="C11" s="20" t="s">
        <v>258</v>
      </c>
      <c r="D11" s="21">
        <v>2978807.7</v>
      </c>
      <c r="E11" s="21">
        <v>2527307.7000000002</v>
      </c>
      <c r="F11" s="21">
        <v>451500</v>
      </c>
      <c r="G11" s="21">
        <v>0</v>
      </c>
    </row>
    <row r="12" spans="1:9">
      <c r="A12" s="12"/>
      <c r="B12" s="21" t="s">
        <v>17</v>
      </c>
      <c r="C12" s="20" t="s">
        <v>259</v>
      </c>
      <c r="D12" s="21">
        <v>8421881</v>
      </c>
      <c r="E12" s="21">
        <v>8421881</v>
      </c>
      <c r="F12" s="21">
        <v>0</v>
      </c>
      <c r="G12" s="21">
        <v>0</v>
      </c>
    </row>
    <row r="13" spans="1:9">
      <c r="A13" s="12"/>
      <c r="B13" s="21" t="s">
        <v>18</v>
      </c>
      <c r="C13" s="20" t="s">
        <v>19</v>
      </c>
      <c r="D13" s="21">
        <v>35884621.799999997</v>
      </c>
      <c r="E13" s="21">
        <v>35884621.799999997</v>
      </c>
      <c r="F13" s="21">
        <v>0</v>
      </c>
      <c r="G13" s="21">
        <v>0</v>
      </c>
    </row>
    <row r="14" spans="1:9">
      <c r="A14" s="12"/>
      <c r="B14" s="19" t="s">
        <v>20</v>
      </c>
      <c r="C14" s="20" t="s">
        <v>21</v>
      </c>
      <c r="D14" s="21">
        <v>6703505</v>
      </c>
      <c r="E14" s="21">
        <v>6259342.5</v>
      </c>
      <c r="F14" s="21">
        <v>33852.5</v>
      </c>
      <c r="G14" s="21">
        <v>410310</v>
      </c>
    </row>
    <row r="15" spans="1:9">
      <c r="A15" s="12"/>
      <c r="B15" s="21" t="s">
        <v>22</v>
      </c>
      <c r="C15" s="20" t="s">
        <v>23</v>
      </c>
      <c r="D15" s="21">
        <v>4274132.4000000004</v>
      </c>
      <c r="E15" s="21">
        <v>4247564.0999999996</v>
      </c>
      <c r="F15" s="21">
        <v>26568.3</v>
      </c>
      <c r="G15" s="21">
        <v>0</v>
      </c>
    </row>
    <row r="16" spans="1:9">
      <c r="A16" s="12"/>
      <c r="B16" s="21" t="s">
        <v>24</v>
      </c>
      <c r="C16" s="20" t="s">
        <v>25</v>
      </c>
      <c r="D16" s="21">
        <v>1782518.1</v>
      </c>
      <c r="E16" s="21">
        <v>1775233.9</v>
      </c>
      <c r="F16" s="21">
        <v>7284.2</v>
      </c>
      <c r="G16" s="21">
        <v>0</v>
      </c>
    </row>
    <row r="17" spans="1:7">
      <c r="A17" s="12"/>
      <c r="B17" s="21" t="s">
        <v>26</v>
      </c>
      <c r="C17" s="20" t="s">
        <v>260</v>
      </c>
      <c r="D17" s="21">
        <v>646854.5</v>
      </c>
      <c r="E17" s="21">
        <v>236544.5</v>
      </c>
      <c r="F17" s="21">
        <v>0</v>
      </c>
      <c r="G17" s="21">
        <v>410310</v>
      </c>
    </row>
    <row r="18" spans="1:7">
      <c r="A18" s="12"/>
      <c r="B18" s="19" t="s">
        <v>27</v>
      </c>
      <c r="C18" s="20" t="s">
        <v>28</v>
      </c>
      <c r="D18" s="21">
        <v>15770095</v>
      </c>
      <c r="E18" s="21">
        <v>14420345.300000001</v>
      </c>
      <c r="F18" s="21">
        <v>1349749.7</v>
      </c>
      <c r="G18" s="21">
        <v>0</v>
      </c>
    </row>
    <row r="19" spans="1:7">
      <c r="A19" s="12"/>
      <c r="B19" s="21" t="s">
        <v>29</v>
      </c>
      <c r="C19" s="20" t="s">
        <v>30</v>
      </c>
      <c r="D19" s="21">
        <v>11342882.5</v>
      </c>
      <c r="E19" s="21">
        <v>10032875.9</v>
      </c>
      <c r="F19" s="21">
        <v>1310006.6000000001</v>
      </c>
      <c r="G19" s="21">
        <v>0</v>
      </c>
    </row>
    <row r="20" spans="1:7">
      <c r="A20" s="12"/>
      <c r="B20" s="21" t="s">
        <v>31</v>
      </c>
      <c r="C20" s="20" t="s">
        <v>32</v>
      </c>
      <c r="D20" s="21">
        <v>2877523.4</v>
      </c>
      <c r="E20" s="21">
        <v>2876707.3</v>
      </c>
      <c r="F20" s="21">
        <v>816.1</v>
      </c>
      <c r="G20" s="21">
        <v>0</v>
      </c>
    </row>
    <row r="21" spans="1:7">
      <c r="A21" s="12"/>
      <c r="B21" s="21" t="s">
        <v>33</v>
      </c>
      <c r="C21" s="20" t="s">
        <v>34</v>
      </c>
      <c r="D21" s="21">
        <v>1346920.5</v>
      </c>
      <c r="E21" s="21">
        <v>1307993.5</v>
      </c>
      <c r="F21" s="21">
        <v>38927</v>
      </c>
      <c r="G21" s="21">
        <v>0</v>
      </c>
    </row>
    <row r="22" spans="1:7" ht="24">
      <c r="A22" s="12"/>
      <c r="B22" s="21" t="s">
        <v>35</v>
      </c>
      <c r="C22" s="20" t="s">
        <v>261</v>
      </c>
      <c r="D22" s="21">
        <v>202768.6</v>
      </c>
      <c r="E22" s="21">
        <v>202768.6</v>
      </c>
      <c r="F22" s="21">
        <v>0</v>
      </c>
      <c r="G22" s="21">
        <v>0</v>
      </c>
    </row>
    <row r="23" spans="1:7">
      <c r="A23" s="12"/>
      <c r="B23" s="19" t="s">
        <v>36</v>
      </c>
      <c r="C23" s="20" t="s">
        <v>37</v>
      </c>
      <c r="D23" s="21">
        <v>43708494.100000001</v>
      </c>
      <c r="E23" s="21">
        <v>17500208.899999999</v>
      </c>
      <c r="F23" s="21">
        <v>922456.2</v>
      </c>
      <c r="G23" s="21">
        <v>25285829</v>
      </c>
    </row>
    <row r="24" spans="1:7">
      <c r="A24" s="12"/>
      <c r="B24" s="21" t="s">
        <v>38</v>
      </c>
      <c r="C24" s="20" t="s">
        <v>39</v>
      </c>
      <c r="D24" s="21">
        <v>2050149.9</v>
      </c>
      <c r="E24" s="21">
        <v>1600904.3</v>
      </c>
      <c r="F24" s="21">
        <v>449245.6</v>
      </c>
      <c r="G24" s="21">
        <v>0</v>
      </c>
    </row>
    <row r="25" spans="1:7">
      <c r="A25" s="12"/>
      <c r="B25" s="21" t="s">
        <v>40</v>
      </c>
      <c r="C25" s="20" t="s">
        <v>262</v>
      </c>
      <c r="D25" s="21">
        <v>1943088</v>
      </c>
      <c r="E25" s="21">
        <v>1793567.4</v>
      </c>
      <c r="F25" s="21">
        <v>149520.6</v>
      </c>
      <c r="G25" s="21">
        <v>0</v>
      </c>
    </row>
    <row r="26" spans="1:7">
      <c r="A26" s="12"/>
      <c r="B26" s="21" t="s">
        <v>41</v>
      </c>
      <c r="C26" s="20" t="s">
        <v>263</v>
      </c>
      <c r="D26" s="21">
        <v>20679.2</v>
      </c>
      <c r="E26" s="21">
        <v>20679.2</v>
      </c>
      <c r="F26" s="21">
        <v>0</v>
      </c>
      <c r="G26" s="21">
        <v>0</v>
      </c>
    </row>
    <row r="27" spans="1:7" ht="24">
      <c r="A27" s="12"/>
      <c r="B27" s="21" t="s">
        <v>42</v>
      </c>
      <c r="C27" s="20" t="s">
        <v>264</v>
      </c>
      <c r="D27" s="21">
        <v>143089</v>
      </c>
      <c r="E27" s="21">
        <v>128089</v>
      </c>
      <c r="F27" s="21">
        <v>15000</v>
      </c>
      <c r="G27" s="21">
        <v>0</v>
      </c>
    </row>
    <row r="28" spans="1:7">
      <c r="A28" s="12"/>
      <c r="B28" s="21" t="s">
        <v>43</v>
      </c>
      <c r="C28" s="20" t="s">
        <v>44</v>
      </c>
      <c r="D28" s="21">
        <v>2341542.6</v>
      </c>
      <c r="E28" s="21">
        <v>2251542.6</v>
      </c>
      <c r="F28" s="21">
        <v>90000</v>
      </c>
      <c r="G28" s="21">
        <v>0</v>
      </c>
    </row>
    <row r="29" spans="1:7">
      <c r="A29" s="12"/>
      <c r="B29" s="21" t="s">
        <v>45</v>
      </c>
      <c r="C29" s="20" t="s">
        <v>46</v>
      </c>
      <c r="D29" s="21">
        <v>289678.40000000002</v>
      </c>
      <c r="E29" s="21">
        <v>136078.39999999999</v>
      </c>
      <c r="F29" s="21">
        <v>153600</v>
      </c>
      <c r="G29" s="21">
        <v>0</v>
      </c>
    </row>
    <row r="30" spans="1:7">
      <c r="A30" s="12"/>
      <c r="B30" s="21" t="s">
        <v>47</v>
      </c>
      <c r="C30" s="20" t="s">
        <v>48</v>
      </c>
      <c r="D30" s="21">
        <v>8429.2999999999993</v>
      </c>
      <c r="E30" s="21">
        <v>8429.2999999999993</v>
      </c>
      <c r="F30" s="21">
        <v>0</v>
      </c>
      <c r="G30" s="21">
        <v>0</v>
      </c>
    </row>
    <row r="31" spans="1:7" ht="24">
      <c r="A31" s="12"/>
      <c r="B31" s="21" t="s">
        <v>49</v>
      </c>
      <c r="C31" s="20" t="s">
        <v>265</v>
      </c>
      <c r="D31" s="21">
        <v>221910.5</v>
      </c>
      <c r="E31" s="21">
        <v>156820.5</v>
      </c>
      <c r="F31" s="21">
        <v>65090</v>
      </c>
      <c r="G31" s="21">
        <v>0</v>
      </c>
    </row>
    <row r="32" spans="1:7">
      <c r="A32" s="12"/>
      <c r="B32" s="21" t="s">
        <v>50</v>
      </c>
      <c r="C32" s="20" t="s">
        <v>266</v>
      </c>
      <c r="D32" s="21">
        <v>36689927.200000003</v>
      </c>
      <c r="E32" s="21">
        <v>11404098.199999999</v>
      </c>
      <c r="F32" s="21">
        <v>0</v>
      </c>
      <c r="G32" s="21">
        <v>25285829</v>
      </c>
    </row>
    <row r="33" spans="1:7">
      <c r="A33" s="12"/>
      <c r="B33" s="19" t="s">
        <v>51</v>
      </c>
      <c r="C33" s="20" t="s">
        <v>52</v>
      </c>
      <c r="D33" s="21">
        <v>897440.6</v>
      </c>
      <c r="E33" s="21">
        <v>826978.8</v>
      </c>
      <c r="F33" s="21">
        <v>70461.8</v>
      </c>
      <c r="G33" s="21">
        <v>0</v>
      </c>
    </row>
    <row r="34" spans="1:7">
      <c r="A34" s="12"/>
      <c r="B34" s="21" t="s">
        <v>53</v>
      </c>
      <c r="C34" s="20" t="s">
        <v>54</v>
      </c>
      <c r="D34" s="21">
        <v>75911.899999999994</v>
      </c>
      <c r="E34" s="21">
        <v>71039.399999999994</v>
      </c>
      <c r="F34" s="21">
        <v>4872.5</v>
      </c>
      <c r="G34" s="21">
        <v>0</v>
      </c>
    </row>
    <row r="35" spans="1:7">
      <c r="A35" s="12"/>
      <c r="B35" s="21" t="s">
        <v>55</v>
      </c>
      <c r="C35" s="20" t="s">
        <v>56</v>
      </c>
      <c r="D35" s="21">
        <v>820447.7</v>
      </c>
      <c r="E35" s="21">
        <v>754858.4</v>
      </c>
      <c r="F35" s="21">
        <v>65589.3</v>
      </c>
      <c r="G35" s="21">
        <v>0</v>
      </c>
    </row>
    <row r="36" spans="1:7" ht="24">
      <c r="A36" s="12"/>
      <c r="B36" s="21" t="s">
        <v>57</v>
      </c>
      <c r="C36" s="20" t="s">
        <v>58</v>
      </c>
      <c r="D36" s="21">
        <v>1081</v>
      </c>
      <c r="E36" s="21">
        <v>1081</v>
      </c>
      <c r="F36" s="21">
        <v>0</v>
      </c>
      <c r="G36" s="21">
        <v>0</v>
      </c>
    </row>
    <row r="37" spans="1:7">
      <c r="A37" s="12"/>
      <c r="B37" s="21" t="s">
        <v>59</v>
      </c>
      <c r="C37" s="20" t="s">
        <v>267</v>
      </c>
      <c r="D37" s="21">
        <v>0</v>
      </c>
      <c r="E37" s="21">
        <v>0</v>
      </c>
      <c r="F37" s="21">
        <v>0</v>
      </c>
      <c r="G37" s="21">
        <v>0</v>
      </c>
    </row>
    <row r="38" spans="1:7">
      <c r="A38" s="12"/>
      <c r="B38" s="19" t="s">
        <v>60</v>
      </c>
      <c r="C38" s="20" t="s">
        <v>61</v>
      </c>
      <c r="D38" s="21">
        <v>1249860.3999999999</v>
      </c>
      <c r="E38" s="21">
        <v>1249860.3999999999</v>
      </c>
      <c r="F38" s="21">
        <v>0</v>
      </c>
      <c r="G38" s="21">
        <v>0</v>
      </c>
    </row>
    <row r="39" spans="1:7">
      <c r="A39" s="12"/>
      <c r="B39" s="21" t="s">
        <v>62</v>
      </c>
      <c r="C39" s="20" t="s">
        <v>61</v>
      </c>
      <c r="D39" s="21">
        <v>1249860.3999999999</v>
      </c>
      <c r="E39" s="21">
        <v>1249860.3999999999</v>
      </c>
      <c r="F39" s="21">
        <v>0</v>
      </c>
      <c r="G39" s="21">
        <v>0</v>
      </c>
    </row>
    <row r="40" spans="1:7">
      <c r="A40" s="12"/>
      <c r="B40" s="21" t="s">
        <v>63</v>
      </c>
      <c r="C40" s="20" t="s">
        <v>268</v>
      </c>
      <c r="D40" s="21">
        <v>0</v>
      </c>
      <c r="E40" s="21">
        <v>0</v>
      </c>
      <c r="F40" s="21">
        <v>0</v>
      </c>
      <c r="G40" s="21">
        <v>0</v>
      </c>
    </row>
    <row r="41" spans="1:7">
      <c r="A41" s="12"/>
      <c r="B41" s="19" t="s">
        <v>64</v>
      </c>
      <c r="C41" s="20" t="s">
        <v>65</v>
      </c>
      <c r="D41" s="21">
        <v>4684967.5999999996</v>
      </c>
      <c r="E41" s="21">
        <v>3318491.6</v>
      </c>
      <c r="F41" s="21">
        <v>736867</v>
      </c>
      <c r="G41" s="21">
        <v>629609</v>
      </c>
    </row>
    <row r="42" spans="1:7">
      <c r="A42" s="12"/>
      <c r="B42" s="21" t="s">
        <v>66</v>
      </c>
      <c r="C42" s="20" t="s">
        <v>67</v>
      </c>
      <c r="D42" s="21">
        <v>62473.7</v>
      </c>
      <c r="E42" s="21">
        <v>54773.7</v>
      </c>
      <c r="F42" s="21">
        <v>7700</v>
      </c>
      <c r="G42" s="21">
        <v>0</v>
      </c>
    </row>
    <row r="43" spans="1:7">
      <c r="A43" s="12"/>
      <c r="B43" s="21" t="s">
        <v>68</v>
      </c>
      <c r="C43" s="20" t="s">
        <v>69</v>
      </c>
      <c r="D43" s="21">
        <v>894884</v>
      </c>
      <c r="E43" s="21">
        <v>635625.69999999995</v>
      </c>
      <c r="F43" s="21">
        <v>259258.3</v>
      </c>
      <c r="G43" s="21">
        <v>0</v>
      </c>
    </row>
    <row r="44" spans="1:7">
      <c r="A44" s="12"/>
      <c r="B44" s="21" t="s">
        <v>70</v>
      </c>
      <c r="C44" s="20" t="s">
        <v>71</v>
      </c>
      <c r="D44" s="21">
        <v>986331.9</v>
      </c>
      <c r="E44" s="21">
        <v>701450.8</v>
      </c>
      <c r="F44" s="21">
        <v>284881.09999999998</v>
      </c>
      <c r="G44" s="21">
        <v>0</v>
      </c>
    </row>
    <row r="45" spans="1:7" ht="24">
      <c r="A45" s="12"/>
      <c r="B45" s="21" t="s">
        <v>72</v>
      </c>
      <c r="C45" s="20" t="s">
        <v>73</v>
      </c>
      <c r="D45" s="21">
        <v>47040.800000000003</v>
      </c>
      <c r="E45" s="21">
        <v>45638.1</v>
      </c>
      <c r="F45" s="21">
        <v>1402.7</v>
      </c>
      <c r="G45" s="21">
        <v>0</v>
      </c>
    </row>
    <row r="46" spans="1:7">
      <c r="A46" s="12"/>
      <c r="B46" s="21" t="s">
        <v>74</v>
      </c>
      <c r="C46" s="20" t="s">
        <v>269</v>
      </c>
      <c r="D46" s="21">
        <v>2694237.2</v>
      </c>
      <c r="E46" s="21">
        <v>1881003.3</v>
      </c>
      <c r="F46" s="21">
        <v>183624.9</v>
      </c>
      <c r="G46" s="21">
        <v>629609</v>
      </c>
    </row>
    <row r="47" spans="1:7">
      <c r="A47" s="12"/>
      <c r="B47" s="19" t="s">
        <v>75</v>
      </c>
      <c r="C47" s="20" t="s">
        <v>270</v>
      </c>
      <c r="D47" s="21">
        <v>3090827.3</v>
      </c>
      <c r="E47" s="21">
        <v>2922401.9</v>
      </c>
      <c r="F47" s="21">
        <v>168425.4</v>
      </c>
      <c r="G47" s="21">
        <v>0</v>
      </c>
    </row>
    <row r="48" spans="1:7">
      <c r="A48" s="12"/>
      <c r="B48" s="21" t="s">
        <v>76</v>
      </c>
      <c r="C48" s="20" t="s">
        <v>77</v>
      </c>
      <c r="D48" s="21">
        <v>787587.2</v>
      </c>
      <c r="E48" s="21">
        <v>753302.9</v>
      </c>
      <c r="F48" s="21">
        <v>34284.300000000003</v>
      </c>
      <c r="G48" s="21">
        <v>0</v>
      </c>
    </row>
    <row r="49" spans="1:7">
      <c r="A49" s="12"/>
      <c r="B49" s="21" t="s">
        <v>78</v>
      </c>
      <c r="C49" s="20" t="s">
        <v>79</v>
      </c>
      <c r="D49" s="21">
        <v>1101288.2</v>
      </c>
      <c r="E49" s="21">
        <v>983089</v>
      </c>
      <c r="F49" s="21">
        <v>118199.2</v>
      </c>
      <c r="G49" s="21">
        <v>0</v>
      </c>
    </row>
    <row r="50" spans="1:7">
      <c r="A50" s="12"/>
      <c r="B50" s="21" t="s">
        <v>80</v>
      </c>
      <c r="C50" s="20" t="s">
        <v>271</v>
      </c>
      <c r="D50" s="21">
        <v>936828.8</v>
      </c>
      <c r="E50" s="21">
        <v>936387.9</v>
      </c>
      <c r="F50" s="21">
        <v>440.9</v>
      </c>
      <c r="G50" s="21">
        <v>0</v>
      </c>
    </row>
    <row r="51" spans="1:7">
      <c r="A51" s="12"/>
      <c r="B51" s="21" t="s">
        <v>81</v>
      </c>
      <c r="C51" s="20" t="s">
        <v>272</v>
      </c>
      <c r="D51" s="21">
        <v>41205.9</v>
      </c>
      <c r="E51" s="21">
        <v>25905.9</v>
      </c>
      <c r="F51" s="21">
        <v>15300</v>
      </c>
      <c r="G51" s="21">
        <v>0</v>
      </c>
    </row>
    <row r="52" spans="1:7" ht="24">
      <c r="A52" s="12"/>
      <c r="B52" s="21" t="s">
        <v>82</v>
      </c>
      <c r="C52" s="20" t="s">
        <v>273</v>
      </c>
      <c r="D52" s="21">
        <v>20896.7</v>
      </c>
      <c r="E52" s="21">
        <v>20795.7</v>
      </c>
      <c r="F52" s="21">
        <v>101</v>
      </c>
      <c r="G52" s="21">
        <v>0</v>
      </c>
    </row>
    <row r="53" spans="1:7">
      <c r="A53" s="12"/>
      <c r="B53" s="21" t="s">
        <v>83</v>
      </c>
      <c r="C53" s="20" t="s">
        <v>274</v>
      </c>
      <c r="D53" s="21">
        <v>203020.5</v>
      </c>
      <c r="E53" s="21">
        <v>202920.5</v>
      </c>
      <c r="F53" s="21">
        <v>100</v>
      </c>
      <c r="G53" s="21">
        <v>0</v>
      </c>
    </row>
    <row r="54" spans="1:7">
      <c r="A54" s="12"/>
      <c r="B54" s="19" t="s">
        <v>84</v>
      </c>
      <c r="C54" s="20" t="s">
        <v>85</v>
      </c>
      <c r="D54" s="21">
        <v>37809783.100000001</v>
      </c>
      <c r="E54" s="21">
        <v>30901622.399999999</v>
      </c>
      <c r="F54" s="21">
        <v>6276060.7000000002</v>
      </c>
      <c r="G54" s="21">
        <v>632100</v>
      </c>
    </row>
    <row r="55" spans="1:7">
      <c r="A55" s="12"/>
      <c r="B55" s="21" t="s">
        <v>86</v>
      </c>
      <c r="C55" s="20" t="s">
        <v>87</v>
      </c>
      <c r="D55" s="21">
        <v>3054687.9</v>
      </c>
      <c r="E55" s="21">
        <v>2988543.5</v>
      </c>
      <c r="F55" s="21">
        <v>66144.399999999994</v>
      </c>
      <c r="G55" s="21">
        <v>0</v>
      </c>
    </row>
    <row r="56" spans="1:7">
      <c r="A56" s="12"/>
      <c r="B56" s="21" t="s">
        <v>88</v>
      </c>
      <c r="C56" s="20" t="s">
        <v>89</v>
      </c>
      <c r="D56" s="21">
        <v>17556122.899999999</v>
      </c>
      <c r="E56" s="21">
        <v>17276022.5</v>
      </c>
      <c r="F56" s="21">
        <v>280100.40000000002</v>
      </c>
      <c r="G56" s="21">
        <v>0</v>
      </c>
    </row>
    <row r="57" spans="1:7">
      <c r="A57" s="12"/>
      <c r="B57" s="21" t="s">
        <v>90</v>
      </c>
      <c r="C57" s="20" t="s">
        <v>91</v>
      </c>
      <c r="D57" s="21">
        <v>843233</v>
      </c>
      <c r="E57" s="21">
        <v>447400.9</v>
      </c>
      <c r="F57" s="21">
        <v>395832.1</v>
      </c>
      <c r="G57" s="21">
        <v>0</v>
      </c>
    </row>
    <row r="58" spans="1:7">
      <c r="A58" s="12"/>
      <c r="B58" s="21" t="s">
        <v>92</v>
      </c>
      <c r="C58" s="20" t="s">
        <v>93</v>
      </c>
      <c r="D58" s="21">
        <v>6390078</v>
      </c>
      <c r="E58" s="21">
        <v>997611.2</v>
      </c>
      <c r="F58" s="21">
        <v>5392466.7999999998</v>
      </c>
      <c r="G58" s="21">
        <v>0</v>
      </c>
    </row>
    <row r="59" spans="1:7">
      <c r="A59" s="12"/>
      <c r="B59" s="21" t="s">
        <v>94</v>
      </c>
      <c r="C59" s="20" t="s">
        <v>275</v>
      </c>
      <c r="D59" s="21">
        <v>558628.6</v>
      </c>
      <c r="E59" s="21">
        <v>468519.2</v>
      </c>
      <c r="F59" s="21">
        <v>90109.4</v>
      </c>
      <c r="G59" s="21">
        <v>0</v>
      </c>
    </row>
    <row r="60" spans="1:7">
      <c r="A60" s="12"/>
      <c r="B60" s="21" t="s">
        <v>95</v>
      </c>
      <c r="C60" s="20" t="s">
        <v>96</v>
      </c>
      <c r="D60" s="21">
        <v>1087783.1000000001</v>
      </c>
      <c r="E60" s="21">
        <v>1044552.9</v>
      </c>
      <c r="F60" s="21">
        <v>43230.2</v>
      </c>
      <c r="G60" s="21">
        <v>0</v>
      </c>
    </row>
    <row r="61" spans="1:7" ht="24">
      <c r="A61" s="12"/>
      <c r="B61" s="21" t="s">
        <v>97</v>
      </c>
      <c r="C61" s="20" t="s">
        <v>98</v>
      </c>
      <c r="D61" s="21">
        <v>71027.199999999997</v>
      </c>
      <c r="E61" s="21">
        <v>65327.199999999997</v>
      </c>
      <c r="F61" s="21">
        <v>5700</v>
      </c>
      <c r="G61" s="21">
        <v>0</v>
      </c>
    </row>
    <row r="62" spans="1:7">
      <c r="A62" s="12"/>
      <c r="B62" s="21" t="s">
        <v>99</v>
      </c>
      <c r="C62" s="20" t="s">
        <v>276</v>
      </c>
      <c r="D62" s="21">
        <v>8248222.4000000004</v>
      </c>
      <c r="E62" s="21">
        <v>7613645</v>
      </c>
      <c r="F62" s="21">
        <v>2477.4</v>
      </c>
      <c r="G62" s="21">
        <v>632100</v>
      </c>
    </row>
    <row r="63" spans="1:7">
      <c r="A63" s="12"/>
      <c r="B63" s="19" t="s">
        <v>100</v>
      </c>
      <c r="C63" s="20" t="s">
        <v>101</v>
      </c>
      <c r="D63" s="21">
        <v>11965242.9</v>
      </c>
      <c r="E63" s="21">
        <v>11953585.800000001</v>
      </c>
      <c r="F63" s="21">
        <v>11657.1</v>
      </c>
      <c r="G63" s="21">
        <v>0</v>
      </c>
    </row>
    <row r="64" spans="1:7">
      <c r="A64" s="12"/>
      <c r="B64" s="21" t="s">
        <v>102</v>
      </c>
      <c r="C64" s="20" t="s">
        <v>103</v>
      </c>
      <c r="D64" s="21">
        <v>657389.69999999995</v>
      </c>
      <c r="E64" s="21">
        <v>653925.80000000005</v>
      </c>
      <c r="F64" s="21">
        <v>3463.9</v>
      </c>
      <c r="G64" s="21">
        <v>0</v>
      </c>
    </row>
    <row r="65" spans="1:7">
      <c r="A65" s="12"/>
      <c r="B65" s="21" t="s">
        <v>104</v>
      </c>
      <c r="C65" s="20" t="s">
        <v>105</v>
      </c>
      <c r="D65" s="21">
        <v>113632.1</v>
      </c>
      <c r="E65" s="21">
        <v>109242</v>
      </c>
      <c r="F65" s="21">
        <v>4390.1000000000004</v>
      </c>
      <c r="G65" s="21">
        <v>0</v>
      </c>
    </row>
    <row r="66" spans="1:7">
      <c r="A66" s="12"/>
      <c r="B66" s="21" t="s">
        <v>106</v>
      </c>
      <c r="C66" s="20" t="s">
        <v>107</v>
      </c>
      <c r="D66" s="21">
        <v>8062975</v>
      </c>
      <c r="E66" s="21">
        <v>8061229.9000000004</v>
      </c>
      <c r="F66" s="21">
        <v>1745.1</v>
      </c>
      <c r="G66" s="21">
        <v>0</v>
      </c>
    </row>
    <row r="67" spans="1:7">
      <c r="A67" s="12"/>
      <c r="B67" s="21" t="s">
        <v>108</v>
      </c>
      <c r="C67" s="20" t="s">
        <v>109</v>
      </c>
      <c r="D67" s="21">
        <v>112594.4</v>
      </c>
      <c r="E67" s="21">
        <v>112594.4</v>
      </c>
      <c r="F67" s="21">
        <v>0</v>
      </c>
      <c r="G67" s="21">
        <v>0</v>
      </c>
    </row>
    <row r="68" spans="1:7">
      <c r="A68" s="12"/>
      <c r="B68" s="21" t="s">
        <v>110</v>
      </c>
      <c r="C68" s="20" t="s">
        <v>277</v>
      </c>
      <c r="D68" s="21">
        <v>107188.5</v>
      </c>
      <c r="E68" s="21">
        <v>105630.5</v>
      </c>
      <c r="F68" s="21">
        <v>1558</v>
      </c>
      <c r="G68" s="21">
        <v>0</v>
      </c>
    </row>
    <row r="69" spans="1:7">
      <c r="A69" s="12"/>
      <c r="B69" s="21" t="s">
        <v>111</v>
      </c>
      <c r="C69" s="20" t="s">
        <v>278</v>
      </c>
      <c r="D69" s="21">
        <v>2911463.2</v>
      </c>
      <c r="E69" s="21">
        <v>2910963.2</v>
      </c>
      <c r="F69" s="21">
        <v>500</v>
      </c>
      <c r="G69" s="21">
        <v>0</v>
      </c>
    </row>
    <row r="70" spans="1:7">
      <c r="A70" s="12"/>
      <c r="B70" s="34" t="s">
        <v>112</v>
      </c>
      <c r="C70" s="35"/>
      <c r="D70" s="24">
        <v>181722488.90000001</v>
      </c>
      <c r="E70" s="24">
        <v>144014958.80000001</v>
      </c>
      <c r="F70" s="24">
        <v>10749682.1</v>
      </c>
      <c r="G70" s="24">
        <v>26957848</v>
      </c>
    </row>
    <row r="71" spans="1:7">
      <c r="A71" s="12"/>
    </row>
    <row r="72" spans="1:7">
      <c r="A72" s="12"/>
    </row>
    <row r="73" spans="1:7" ht="31.5" customHeight="1">
      <c r="C73" s="18" t="s">
        <v>286</v>
      </c>
      <c r="D73" s="23">
        <f>E73+F73+G73</f>
        <v>55842272.900000006</v>
      </c>
      <c r="E73" s="23">
        <f>E7</f>
        <v>54662121.200000003</v>
      </c>
      <c r="F73" s="23">
        <f t="shared" ref="F73:G73" si="0">F7</f>
        <v>1180151.7</v>
      </c>
      <c r="G73" s="23">
        <f t="shared" si="0"/>
        <v>0</v>
      </c>
    </row>
    <row r="74" spans="1:7">
      <c r="C74" s="18" t="s">
        <v>21</v>
      </c>
      <c r="D74" s="23">
        <f t="shared" ref="D74:D76" si="1">E74+F74+G74</f>
        <v>22473600</v>
      </c>
      <c r="E74" s="23">
        <f>E14+E18</f>
        <v>20679687.800000001</v>
      </c>
      <c r="F74" s="23">
        <f t="shared" ref="F74:G74" si="2">F14+F18</f>
        <v>1383602.2</v>
      </c>
      <c r="G74" s="23">
        <f t="shared" si="2"/>
        <v>410310</v>
      </c>
    </row>
    <row r="75" spans="1:7">
      <c r="C75" s="18" t="s">
        <v>287</v>
      </c>
      <c r="D75" s="23">
        <f t="shared" si="1"/>
        <v>45855795.099999994</v>
      </c>
      <c r="E75" s="23">
        <f>E23+E33+E39</f>
        <v>19577048.099999998</v>
      </c>
      <c r="F75" s="23">
        <f t="shared" ref="F75:G75" si="3">F23+F33+F39</f>
        <v>992918</v>
      </c>
      <c r="G75" s="23">
        <f t="shared" si="3"/>
        <v>25285829</v>
      </c>
    </row>
    <row r="76" spans="1:7">
      <c r="C76" s="18" t="s">
        <v>288</v>
      </c>
      <c r="D76" s="23">
        <f t="shared" si="1"/>
        <v>57550820.900000006</v>
      </c>
      <c r="E76" s="23">
        <f>E63+E54+E47+E41</f>
        <v>49096101.700000003</v>
      </c>
      <c r="F76" s="23">
        <f t="shared" ref="F76:G76" si="4">F63+F54+F47+F41</f>
        <v>7193010.2000000002</v>
      </c>
      <c r="G76" s="23">
        <f t="shared" si="4"/>
        <v>1261709</v>
      </c>
    </row>
    <row r="78" spans="1:7">
      <c r="D78" s="23">
        <f>SUM(D73:D77)</f>
        <v>181722488.90000001</v>
      </c>
      <c r="E78" s="23">
        <f t="shared" ref="E78:G78" si="5">SUM(E73:E77)</f>
        <v>144014958.80000001</v>
      </c>
      <c r="F78" s="23">
        <f t="shared" si="5"/>
        <v>10749682.1</v>
      </c>
      <c r="G78" s="23">
        <f t="shared" si="5"/>
        <v>26957848</v>
      </c>
    </row>
    <row r="81" spans="4:7">
      <c r="D81" s="23">
        <f>D70-D78</f>
        <v>0</v>
      </c>
      <c r="E81" s="23">
        <f t="shared" ref="E81:G81" si="6">E70-E78</f>
        <v>0</v>
      </c>
      <c r="F81" s="23">
        <f t="shared" si="6"/>
        <v>0</v>
      </c>
      <c r="G81" s="23">
        <f t="shared" si="6"/>
        <v>0</v>
      </c>
    </row>
  </sheetData>
  <mergeCells count="8">
    <mergeCell ref="B70:C70"/>
    <mergeCell ref="E1:G1"/>
    <mergeCell ref="A2:F2"/>
    <mergeCell ref="A3:F3"/>
    <mergeCell ref="F4:G4"/>
    <mergeCell ref="B5:B6"/>
    <mergeCell ref="C5:C6"/>
    <mergeCell ref="D5:G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7377C0E8-1D8A-4DF7-AD11-D22DCECC494E}"/>
</file>

<file path=customXml/itemProps2.xml><?xml version="1.0" encoding="utf-8"?>
<ds:datastoreItem xmlns:ds="http://schemas.openxmlformats.org/officeDocument/2006/customXml" ds:itemID="{4C04A113-21E6-4828-B1AF-6BE8DB6A82EB}"/>
</file>

<file path=customXml/itemProps3.xml><?xml version="1.0" encoding="utf-8"?>
<ds:datastoreItem xmlns:ds="http://schemas.openxmlformats.org/officeDocument/2006/customXml" ds:itemID="{41A79CB0-F084-43ED-8D0A-084A975218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Приложение 4</vt:lpstr>
      <vt:lpstr>Приложение 5</vt:lpstr>
      <vt:lpstr>Лист1</vt:lpstr>
      <vt:lpstr>'Приложение 4'!Заголовки_для_печати</vt:lpstr>
      <vt:lpstr>'Приложение 5'!Заголовки_для_печати</vt:lpstr>
      <vt:lpstr>'Приложение 5'!Область_печати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2019-09-05T13:01:30Z</dcterms:created>
  <dcterms:modified xsi:type="dcterms:W3CDTF">2019-12-10T03:54:37Z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