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228" activeTab="1"/>
  </bookViews>
  <sheets>
    <sheet name="Приложение 4" sheetId="1" r:id="rId1"/>
    <sheet name="Приложение 5" sheetId="2" r:id="rId2"/>
  </sheets>
  <definedNames>
    <definedName name="_xlnm._FilterDatabase" localSheetId="1" hidden="1">'Приложение 5'!$I$1:$I$80</definedName>
    <definedName name="JR_PAGE_ANCHOR_0_1">'Приложение 4'!#REF!</definedName>
    <definedName name="_xlnm.Print_Titles" localSheetId="0">'Приложение 4'!$5:$6</definedName>
    <definedName name="_xlnm.Print_Titles" localSheetId="1">'Приложение 5'!$6:$7</definedName>
    <definedName name="_xlnm.Print_Area" localSheetId="1">'Приложение 5'!$A$1:$K$80</definedName>
  </definedNames>
  <calcPr calcId="162913"/>
</workbook>
</file>

<file path=xl/calcChain.xml><?xml version="1.0" encoding="utf-8"?>
<calcChain xmlns="http://schemas.openxmlformats.org/spreadsheetml/2006/main">
  <c r="H54" i="1" l="1"/>
  <c r="G54" i="1"/>
  <c r="H60" i="1"/>
  <c r="G60" i="1"/>
  <c r="H14" i="1"/>
  <c r="G14" i="1"/>
  <c r="G23" i="1"/>
  <c r="H23" i="1"/>
</calcChain>
</file>

<file path=xl/sharedStrings.xml><?xml version="1.0" encoding="utf-8"?>
<sst xmlns="http://schemas.openxmlformats.org/spreadsheetml/2006/main" count="292" uniqueCount="274">
  <si>
    <t>Код</t>
  </si>
  <si>
    <t>Наименование
 министерств и ведомств</t>
  </si>
  <si>
    <t>2019 год</t>
  </si>
  <si>
    <t>Текущий бюджет (факт без софин.)</t>
  </si>
  <si>
    <t>Текущий бюджет (утв. бюджет)</t>
  </si>
  <si>
    <t>Всего</t>
  </si>
  <si>
    <t xml:space="preserve">Текущий
бюджет
</t>
  </si>
  <si>
    <t xml:space="preserve">Средства специальных
счетов
</t>
  </si>
  <si>
    <t>ГИ</t>
  </si>
  <si>
    <t>701</t>
  </si>
  <si>
    <t>Государственные службы общего назначения</t>
  </si>
  <si>
    <t>7011</t>
  </si>
  <si>
    <t>7013</t>
  </si>
  <si>
    <t>Общие службы</t>
  </si>
  <si>
    <t>7015</t>
  </si>
  <si>
    <t>7016</t>
  </si>
  <si>
    <t>7017</t>
  </si>
  <si>
    <t>7018</t>
  </si>
  <si>
    <t>Трансферты и ссуды местным бюджетам</t>
  </si>
  <si>
    <t>704</t>
  </si>
  <si>
    <t>Экономические вопросы</t>
  </si>
  <si>
    <t>7041</t>
  </si>
  <si>
    <t>Общие экономические вопросы и делимитация границ</t>
  </si>
  <si>
    <t>7042</t>
  </si>
  <si>
    <t>7043</t>
  </si>
  <si>
    <t>7044</t>
  </si>
  <si>
    <t>7045</t>
  </si>
  <si>
    <t>Транспорт</t>
  </si>
  <si>
    <t>7046</t>
  </si>
  <si>
    <t>Связь</t>
  </si>
  <si>
    <t>7047</t>
  </si>
  <si>
    <t>Другие отрасли экономической деятельности</t>
  </si>
  <si>
    <t>7048</t>
  </si>
  <si>
    <t>7049</t>
  </si>
  <si>
    <t>705</t>
  </si>
  <si>
    <t>Охрана окружающей среды</t>
  </si>
  <si>
    <t>7053</t>
  </si>
  <si>
    <t>Борьба с загрязнением окружающей среды</t>
  </si>
  <si>
    <t>7054</t>
  </si>
  <si>
    <t>Защита биоразнообразия и охрана ландшафта</t>
  </si>
  <si>
    <t>7055</t>
  </si>
  <si>
    <t>Научные исследования и опытно-конструкторские разработки в области охраны окружающей среды</t>
  </si>
  <si>
    <t>7056</t>
  </si>
  <si>
    <t>706</t>
  </si>
  <si>
    <t>Жилищные и коммунальные услуги</t>
  </si>
  <si>
    <t>7062</t>
  </si>
  <si>
    <t>7066</t>
  </si>
  <si>
    <t>707</t>
  </si>
  <si>
    <t>Здравоохранение</t>
  </si>
  <si>
    <t>7072</t>
  </si>
  <si>
    <t>Амбулаторные услуги</t>
  </si>
  <si>
    <t>7073</t>
  </si>
  <si>
    <t>Услуги больниц</t>
  </si>
  <si>
    <t>7074</t>
  </si>
  <si>
    <t>Услуги в области здравоохранения</t>
  </si>
  <si>
    <t>7075</t>
  </si>
  <si>
    <t>Научные исследования и опытно-конструкторские разработки в области здравоохранения</t>
  </si>
  <si>
    <t>7076</t>
  </si>
  <si>
    <t>708</t>
  </si>
  <si>
    <t>7081</t>
  </si>
  <si>
    <t>Услуги по организации отдыха и занятий спортом</t>
  </si>
  <si>
    <t>7082</t>
  </si>
  <si>
    <t>Услуги в области культуры</t>
  </si>
  <si>
    <t>7083</t>
  </si>
  <si>
    <t>7084</t>
  </si>
  <si>
    <t>7085</t>
  </si>
  <si>
    <t>7086</t>
  </si>
  <si>
    <t>709</t>
  </si>
  <si>
    <t>Образование</t>
  </si>
  <si>
    <t>7091</t>
  </si>
  <si>
    <t>Дошкольное образование</t>
  </si>
  <si>
    <t>7092</t>
  </si>
  <si>
    <t>Среднее образование</t>
  </si>
  <si>
    <t>7093</t>
  </si>
  <si>
    <t>Продолженное среднее образование</t>
  </si>
  <si>
    <t>7094</t>
  </si>
  <si>
    <t>Высшее образование</t>
  </si>
  <si>
    <t>7095</t>
  </si>
  <si>
    <t>7096</t>
  </si>
  <si>
    <t>Вспомогательные услуги в системе образования</t>
  </si>
  <si>
    <t>7097</t>
  </si>
  <si>
    <t>Научные исследования и опытно-конструкторские разработки в области образования</t>
  </si>
  <si>
    <t>7098</t>
  </si>
  <si>
    <t>710</t>
  </si>
  <si>
    <t>Социальная защита</t>
  </si>
  <si>
    <t>7101</t>
  </si>
  <si>
    <t>Заболевания и нетрудоспособность</t>
  </si>
  <si>
    <t>7102</t>
  </si>
  <si>
    <t>Старость</t>
  </si>
  <si>
    <t>7104</t>
  </si>
  <si>
    <t>Семья и дети</t>
  </si>
  <si>
    <t>7105</t>
  </si>
  <si>
    <t>Безработица</t>
  </si>
  <si>
    <t>7107</t>
  </si>
  <si>
    <t>7109</t>
  </si>
  <si>
    <t>Итого</t>
  </si>
  <si>
    <t>(Расходы по ведомственной классификации: операционные расходы, нефинансовые активы, финансовые активы)</t>
  </si>
  <si>
    <t>(тыс. сом.)</t>
  </si>
  <si>
    <t>2022 год</t>
  </si>
  <si>
    <t>11</t>
  </si>
  <si>
    <t>Жогорку Кенеш Кыргызской Республики</t>
  </si>
  <si>
    <t>12</t>
  </si>
  <si>
    <t>Аппарат Президента Кыргызской Республики</t>
  </si>
  <si>
    <t>13</t>
  </si>
  <si>
    <t>Архив Президента Кыргызской Республики</t>
  </si>
  <si>
    <t>14</t>
  </si>
  <si>
    <t>Аппарат Правительства Кыргызской Республики</t>
  </si>
  <si>
    <t>15</t>
  </si>
  <si>
    <t xml:space="preserve">Управление делами Президента и Правительства Кыргызской Республики </t>
  </si>
  <si>
    <t>16</t>
  </si>
  <si>
    <t>Верховный суд Кыргызской Республики</t>
  </si>
  <si>
    <t>17</t>
  </si>
  <si>
    <t>Счетная палата Кыргызской Республики</t>
  </si>
  <si>
    <t>18</t>
  </si>
  <si>
    <t>Центральная комиссия по выборам и проведению референдумов Кыргызской Республики</t>
  </si>
  <si>
    <t>19</t>
  </si>
  <si>
    <t>Генеральная прокуратура Кыргызской Республики</t>
  </si>
  <si>
    <t>20</t>
  </si>
  <si>
    <t>Военная прокуратура Кыргызской Республики</t>
  </si>
  <si>
    <t>21</t>
  </si>
  <si>
    <t xml:space="preserve"> Омбудсмен (Акыйкатчы)  Кыргызской Республики</t>
  </si>
  <si>
    <t>22</t>
  </si>
  <si>
    <t>Министерство юстиции Кыргызской Республики</t>
  </si>
  <si>
    <t>23</t>
  </si>
  <si>
    <t>Министерство иностранных дел Кыргызской Республики</t>
  </si>
  <si>
    <t>24</t>
  </si>
  <si>
    <t>Резервные и другие фонды территорий</t>
  </si>
  <si>
    <t>25</t>
  </si>
  <si>
    <t>Министерство финансов Кыргызской Республики</t>
  </si>
  <si>
    <t>26</t>
  </si>
  <si>
    <t>27</t>
  </si>
  <si>
    <t>Национальный центр информационных технологий</t>
  </si>
  <si>
    <t>28</t>
  </si>
  <si>
    <t>Министерство экономики Кыргызской Республики</t>
  </si>
  <si>
    <t>32</t>
  </si>
  <si>
    <t>Государственная служба исполнения наказаний при Правительстве Кыргызской Республики</t>
  </si>
  <si>
    <t>34</t>
  </si>
  <si>
    <t>35</t>
  </si>
  <si>
    <t>36</t>
  </si>
  <si>
    <t>Фонд обязательного медицинского страхования при Правительстве Кыргызской Республики</t>
  </si>
  <si>
    <t>37</t>
  </si>
  <si>
    <t>Министерство здравоохранения Кыргызской Республики</t>
  </si>
  <si>
    <t>38</t>
  </si>
  <si>
    <t>Министерство труда и социального развития Кыргызской Республики</t>
  </si>
  <si>
    <t>39</t>
  </si>
  <si>
    <t>Академия государственного управления при Президенте Кыргызской Республики</t>
  </si>
  <si>
    <t>40</t>
  </si>
  <si>
    <t>41</t>
  </si>
  <si>
    <t>Министерство сельского хозяйства, пищевой промышленности  и мелиорации Кыргызской Республики</t>
  </si>
  <si>
    <t>42</t>
  </si>
  <si>
    <t>Государственное агентство водных ресурсов при Правительстве Кыргызской Республики</t>
  </si>
  <si>
    <t>43</t>
  </si>
  <si>
    <t>Министерство транспорта и дорог Кыргызской Республики</t>
  </si>
  <si>
    <t>44</t>
  </si>
  <si>
    <t>Министерство культуры, информации  и туризма Кыргызской Республики</t>
  </si>
  <si>
    <t>45</t>
  </si>
  <si>
    <t>Министерство чрезвычайных ситуаций Кыргызской Республики</t>
  </si>
  <si>
    <t>46</t>
  </si>
  <si>
    <t>Центрально-Азиатский институт прикладных исследований Земли</t>
  </si>
  <si>
    <t>47</t>
  </si>
  <si>
    <t xml:space="preserve">Государственная налоговая служба при Правительстве Кыргызской Республики </t>
  </si>
  <si>
    <t>48</t>
  </si>
  <si>
    <t>Государственная таможенная служба при Правительстве Кыргызской Республики</t>
  </si>
  <si>
    <t>49</t>
  </si>
  <si>
    <t>50</t>
  </si>
  <si>
    <t>Национальная комиссия по государственному языку  при Президенте Кыргызской Республики</t>
  </si>
  <si>
    <t>51</t>
  </si>
  <si>
    <t xml:space="preserve">Государственное агентство по делам местного самоуправления и межэтнических отношений при Правительстве Кыргызской Республики </t>
  </si>
  <si>
    <t>52</t>
  </si>
  <si>
    <t>Государственное агентство охраны окружающей среды и лесного хозяйства при Правительстве Кыргызской Республики</t>
  </si>
  <si>
    <t>53</t>
  </si>
  <si>
    <t>Государственная регистрационная служба при Правительстве Кыргызской Республики</t>
  </si>
  <si>
    <t>54</t>
  </si>
  <si>
    <t>Государственная инспекция по экологической и технической безопасности при Правительстве Кыргызской Республики</t>
  </si>
  <si>
    <t>55</t>
  </si>
  <si>
    <t>Государственный комитет промышленности, энергетики и недропользования Кыргызской Республики</t>
  </si>
  <si>
    <t>56</t>
  </si>
  <si>
    <t>Государственное агентство по делам молодежи,  физической культуры и спорта при Правительстве Кыргызской Республики</t>
  </si>
  <si>
    <t>57</t>
  </si>
  <si>
    <t>Агентство по продвижению и защите инвестиций Кыргызской Республики</t>
  </si>
  <si>
    <t>58</t>
  </si>
  <si>
    <t>Государственная служба  регулирования и надзора за финансовым рынком при Правительстве Кыргызской Республики</t>
  </si>
  <si>
    <t>59</t>
  </si>
  <si>
    <t xml:space="preserve">Государственная кадровая служба Кыргызской Республики </t>
  </si>
  <si>
    <t>60</t>
  </si>
  <si>
    <t>Государственное агентство архитектуры, строительства и жилищно-коммунального хозяйства при Правительстве Кыргызской Республики</t>
  </si>
  <si>
    <t>61</t>
  </si>
  <si>
    <t>Государственная служба по борьбе с экономическими преступлениями при Правительстве  Кыргызской Республики</t>
  </si>
  <si>
    <t>62</t>
  </si>
  <si>
    <t xml:space="preserve">Государственная инспекция  по ветеринарной и фитосанитарной безопасности при Правительстве Кыргызской Республики </t>
  </si>
  <si>
    <t>63</t>
  </si>
  <si>
    <t>Государственный комитет информационных технологий и связи  Кыргызской Республики</t>
  </si>
  <si>
    <t>64</t>
  </si>
  <si>
    <t>Государственная комиссия по делам религий Кыргызской Республики</t>
  </si>
  <si>
    <t>65</t>
  </si>
  <si>
    <t xml:space="preserve">Секретариат по подготовке и проведению III Всемирных игр кочевников </t>
  </si>
  <si>
    <t>66</t>
  </si>
  <si>
    <t>Центр судебного представительства Правительства Кыргызской Республики</t>
  </si>
  <si>
    <t>68</t>
  </si>
  <si>
    <t xml:space="preserve">Секретариат Национальной  комиссии Кыргызской Республики по делам ЮНЕСКО  </t>
  </si>
  <si>
    <t>70</t>
  </si>
  <si>
    <t>Национальный институт стратегических исследований Кыргызской Республики</t>
  </si>
  <si>
    <t>71</t>
  </si>
  <si>
    <t>Государственная служба финансовой разведки при Правительстве  Кыргызской Республики</t>
  </si>
  <si>
    <t>72</t>
  </si>
  <si>
    <t xml:space="preserve">Государственное агентство антимонопольного регулирования при Правительстве Кыргызской Республики </t>
  </si>
  <si>
    <t>73</t>
  </si>
  <si>
    <t>Государственная служба миграции при Правительстве Кыргызской Республики</t>
  </si>
  <si>
    <t>74</t>
  </si>
  <si>
    <t>Национальный статистический комитет Кыргызской Республики</t>
  </si>
  <si>
    <t>75</t>
  </si>
  <si>
    <t>Фонд по управлению государственным имуществом при Правительстве Кыргызской Республики</t>
  </si>
  <si>
    <t>76</t>
  </si>
  <si>
    <t>Фонд государственных материальных резервов при Правительстве Кыргызской Республики</t>
  </si>
  <si>
    <t>77</t>
  </si>
  <si>
    <t>Высшая аттестационная комиссия Кыргызской Республики</t>
  </si>
  <si>
    <t>79</t>
  </si>
  <si>
    <t>Секретариат Совета безопасности Кыргызской Республики</t>
  </si>
  <si>
    <t>80</t>
  </si>
  <si>
    <t>Национальная академия наук Кыргызской Республики</t>
  </si>
  <si>
    <t>81</t>
  </si>
  <si>
    <t>82</t>
  </si>
  <si>
    <t>Национальный центр Кыргызской Республики по предупреждению пыток и других жестоких, бесчеловечных или унижающих достоинство видов обращения и наказания</t>
  </si>
  <si>
    <t>83</t>
  </si>
  <si>
    <t>Государственное агентство по регулированию топливно-энергетического комплекса при Правительстве Кыргызской Республики</t>
  </si>
  <si>
    <t>84</t>
  </si>
  <si>
    <t>Редакции журналов и газет</t>
  </si>
  <si>
    <t>85</t>
  </si>
  <si>
    <t>Телерадиовещательные компании Кыргызской Республики</t>
  </si>
  <si>
    <t>86</t>
  </si>
  <si>
    <t>Государственная судебно-экспертная служба при Правительстве Кыргызской Республики</t>
  </si>
  <si>
    <t>87</t>
  </si>
  <si>
    <t>88</t>
  </si>
  <si>
    <t>Научные исследования и опытно-конструкторские разработки в области  отдыха культуры и религии</t>
  </si>
  <si>
    <t>29</t>
  </si>
  <si>
    <t>Государственное агентство по земельным ресурсам при Правительстве Кыргызской Республики</t>
  </si>
  <si>
    <t>2020 год</t>
  </si>
  <si>
    <t>Топливо и энергетика</t>
  </si>
  <si>
    <t>(Расходы по функциональной классификации: операционные расходы, нефинансовые активы, финансовые активы)</t>
  </si>
  <si>
    <t>Исполнительные и законодательные органы, бюджетно-финансовые вопросы, международные отношения</t>
  </si>
  <si>
    <t>Операции, связанные с государственным долгом и ценными бумагами</t>
  </si>
  <si>
    <t>Научные исследования и опытно-конструкторские разработки, связанные с государственными службами общего назначения</t>
  </si>
  <si>
    <t>Государственные службы общего назначения, не отнесенные к другим категориям</t>
  </si>
  <si>
    <t>Сельское хозяйство, лесное хозяйство, рыболовство и охота</t>
  </si>
  <si>
    <t>Горнодобывающая промышленность, обрабатывающая промышленность и строительство</t>
  </si>
  <si>
    <t>Научные исследования и опытно-конструкторские разработки, связанные с экономической деятельностью</t>
  </si>
  <si>
    <t>Экономические вопросы, не отнесенные к другим категориям</t>
  </si>
  <si>
    <t>Вопросы охраны окружающей среды, не отнесенные к другим категориям</t>
  </si>
  <si>
    <t>Жилищные и коммунальные услуги, не отнесенные к другим категориям</t>
  </si>
  <si>
    <t>Вопросы здравоохранения, не отнесенные к другим категориям</t>
  </si>
  <si>
    <t>Отдых, культура и религия</t>
  </si>
  <si>
    <t>Услуги, связанные с радио- и телевизионным вещанием и издательским делом</t>
  </si>
  <si>
    <t>Услуги, связанные с религией и другие общественные услуги</t>
  </si>
  <si>
    <t>Вопросы отдыха спорта культуры и религии, не отнесенные к другим категориям</t>
  </si>
  <si>
    <t>Образование, не подразделенное по ступеням</t>
  </si>
  <si>
    <t>Вопросы образования, не отнесенные к другим категориям</t>
  </si>
  <si>
    <t>Вопросы социальной неустроенности, не отнесенные к другим категориям</t>
  </si>
  <si>
    <t>Вопросы социальной защиты, не отнесенные к другим категориям</t>
  </si>
  <si>
    <t xml:space="preserve">Министерство финансов Кыргызской Республики (государственные программы, мероприятия и выплаты) </t>
  </si>
  <si>
    <t>Государственная служба интеллектуальной собственности и инноваций при Правительстве Кыргызской Республики</t>
  </si>
  <si>
    <t xml:space="preserve">Центральное правление "Кыргызское общество слепых и глухих" </t>
  </si>
  <si>
    <t>ГУ "Клиническая больница Управления делами Президента и Правительства  Кыргызской Республики"</t>
  </si>
  <si>
    <t xml:space="preserve">Государственное учреждение «Кыргызтест» </t>
  </si>
  <si>
    <t>Министерство образования и науки Кыргызской Республики</t>
  </si>
  <si>
    <t>(тыс.сом.)</t>
  </si>
  <si>
    <t>2023 год</t>
  </si>
  <si>
    <t>РЕСПУБЛИКАНСКИЙ БЮДЖЕТ КЫРГЫЗСКОЙ РЕСПУБЛИКИ НА 2021 ГОД</t>
  </si>
  <si>
    <t xml:space="preserve">Текущий бюджет </t>
  </si>
  <si>
    <t>Приложение 4
к Закону Кыргызской Республики
«О республиканском бюджете
Кыргызской Республики на 2021 год
и прогнозе на 2022-2023 годы»</t>
  </si>
  <si>
    <t>2021 год (утвержденный бюджет)</t>
  </si>
  <si>
    <t>Приложение 5
к Закону Кыргызской Республики
«О республиканском бюджете
Кыргызской Республики на 2021 год
и прогнозе на 2022-2023 годы»</t>
  </si>
  <si>
    <t>Общественное объединение "Республиканский Совет ветеранов войны, Вооруженных сил, правоохранительных органов и труженников тыла Кыргызской Республики"</t>
  </si>
  <si>
    <t>Государственное учреждение "Национальная академия "Манас" и Чингиза Айтматова"</t>
  </si>
  <si>
    <t>Текущий бюджет (уточ. бюджет)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</si>
</sst>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Arial"/>
      <family val="2"/>
      <charset val="1"/>
    </font>
    <font>
      <sz val="8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1" xfId="0" applyNumberFormat="1" applyFont="1" applyFill="1" applyBorder="1" applyAlignment="1" applyProtection="1">
      <alignment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</xf>
    <xf numFmtId="0" fontId="7" fillId="3" borderId="0" xfId="0" applyFont="1" applyFill="1"/>
    <xf numFmtId="0" fontId="8" fillId="2" borderId="1" xfId="0" applyNumberFormat="1" applyFont="1" applyFill="1" applyBorder="1" applyAlignment="1" applyProtection="1">
      <alignment horizontal="right" wrapText="1"/>
      <protection locked="0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164" fontId="2" fillId="2" borderId="2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horizontal="left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NumberFormat="1" applyFont="1" applyFill="1" applyBorder="1" applyAlignment="1" applyProtection="1">
      <alignment horizontal="left" wrapText="1"/>
      <protection locked="0"/>
    </xf>
    <xf numFmtId="0" fontId="1" fillId="0" borderId="0" xfId="0" applyFont="1" applyFill="1" applyAlignment="1">
      <alignment horizontal="left"/>
    </xf>
    <xf numFmtId="164" fontId="11" fillId="0" borderId="2" xfId="0" applyNumberFormat="1" applyFont="1" applyFill="1" applyBorder="1" applyAlignment="1" applyProtection="1">
      <alignment horizontal="center" vertical="center" wrapText="1"/>
    </xf>
    <xf numFmtId="164" fontId="11" fillId="0" borderId="2" xfId="0" applyNumberFormat="1" applyFont="1" applyFill="1" applyBorder="1" applyAlignment="1" applyProtection="1">
      <alignment horizontal="left" vertical="center" wrapText="1"/>
    </xf>
    <xf numFmtId="164" fontId="11" fillId="0" borderId="2" xfId="0" applyNumberFormat="1" applyFont="1" applyFill="1" applyBorder="1" applyAlignment="1" applyProtection="1">
      <alignment horizontal="right"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164" fontId="9" fillId="0" borderId="2" xfId="0" applyNumberFormat="1" applyFont="1" applyFill="1" applyBorder="1" applyAlignment="1" applyProtection="1">
      <alignment horizontal="right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/>
    <xf numFmtId="0" fontId="5" fillId="0" borderId="0" xfId="0" applyFont="1" applyFill="1" applyAlignment="1"/>
    <xf numFmtId="164" fontId="1" fillId="0" borderId="0" xfId="0" applyNumberFormat="1" applyFont="1" applyFill="1" applyAlignment="1"/>
    <xf numFmtId="0" fontId="3" fillId="2" borderId="2" xfId="0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/>
    <xf numFmtId="164" fontId="8" fillId="0" borderId="0" xfId="0" applyNumberFormat="1" applyFont="1" applyFill="1" applyAlignment="1"/>
    <xf numFmtId="164" fontId="3" fillId="0" borderId="2" xfId="0" applyNumberFormat="1" applyFont="1" applyFill="1" applyBorder="1" applyAlignment="1" applyProtection="1">
      <alignment horizontal="right" vertical="center" wrapText="1"/>
    </xf>
    <xf numFmtId="165" fontId="8" fillId="0" borderId="0" xfId="0" applyNumberFormat="1" applyFont="1"/>
    <xf numFmtId="164" fontId="8" fillId="0" borderId="0" xfId="0" applyNumberFormat="1" applyFont="1"/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right" vertical="center" wrapText="1"/>
    </xf>
    <xf numFmtId="164" fontId="11" fillId="0" borderId="3" xfId="0" applyNumberFormat="1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right" vertical="center" wrapText="1"/>
    </xf>
    <xf numFmtId="0" fontId="2" fillId="0" borderId="1" xfId="0" applyNumberFormat="1" applyFont="1" applyFill="1" applyBorder="1" applyAlignment="1" applyProtection="1">
      <alignment horizontal="right" wrapText="1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  <pageSetUpPr fitToPage="1"/>
  </sheetPr>
  <dimension ref="A1:K65"/>
  <sheetViews>
    <sheetView showZeros="0" zoomScale="85" zoomScaleNormal="85" workbookViewId="0">
      <pane xSplit="3" ySplit="6" topLeftCell="D31" activePane="bottomRight" state="frozen"/>
      <selection pane="topRight" activeCell="D1" sqref="D1"/>
      <selection pane="bottomLeft" activeCell="A7" sqref="A7"/>
      <selection pane="bottomRight" activeCell="O41" sqref="O41"/>
    </sheetView>
  </sheetViews>
  <sheetFormatPr defaultColWidth="9.109375" defaultRowHeight="13.8" x14ac:dyDescent="0.25"/>
  <cols>
    <col min="1" max="1" width="0.109375" style="21" customWidth="1"/>
    <col min="2" max="2" width="8.33203125" style="21" customWidth="1"/>
    <col min="3" max="3" width="62.33203125" style="14" customWidth="1"/>
    <col min="4" max="4" width="12.5546875" style="21" customWidth="1"/>
    <col min="5" max="6" width="11.6640625" style="21" customWidth="1"/>
    <col min="7" max="7" width="12.109375" style="21" customWidth="1"/>
    <col min="8" max="8" width="12.33203125" style="21" customWidth="1"/>
    <col min="9" max="9" width="11.33203125" style="21" customWidth="1"/>
    <col min="10" max="10" width="10.5546875" style="21" customWidth="1"/>
    <col min="11" max="16384" width="9.109375" style="21"/>
  </cols>
  <sheetData>
    <row r="1" spans="1:11" ht="57" customHeight="1" x14ac:dyDescent="0.25">
      <c r="A1" s="10"/>
      <c r="B1" s="10"/>
      <c r="C1" s="11"/>
      <c r="D1" s="10"/>
      <c r="E1" s="10"/>
      <c r="F1" s="12"/>
      <c r="G1" s="10"/>
      <c r="H1" s="36" t="s">
        <v>268</v>
      </c>
      <c r="I1" s="36"/>
      <c r="J1" s="36"/>
    </row>
    <row r="2" spans="1:11" s="22" customFormat="1" ht="13.2" x14ac:dyDescent="0.25">
      <c r="A2" s="38" t="s">
        <v>266</v>
      </c>
      <c r="B2" s="38"/>
      <c r="C2" s="38"/>
      <c r="D2" s="38"/>
      <c r="E2" s="38"/>
      <c r="F2" s="38"/>
      <c r="G2" s="38"/>
      <c r="H2" s="38"/>
      <c r="I2" s="38"/>
    </row>
    <row r="3" spans="1:11" s="22" customFormat="1" ht="13.2" x14ac:dyDescent="0.25">
      <c r="A3" s="39" t="s">
        <v>238</v>
      </c>
      <c r="B3" s="39"/>
      <c r="C3" s="39"/>
      <c r="D3" s="39"/>
      <c r="E3" s="39"/>
      <c r="F3" s="39"/>
      <c r="G3" s="39"/>
      <c r="H3" s="39"/>
      <c r="I3" s="39"/>
    </row>
    <row r="4" spans="1:11" x14ac:dyDescent="0.25">
      <c r="A4" s="10"/>
      <c r="B4" s="12"/>
      <c r="C4" s="13"/>
      <c r="D4" s="12"/>
      <c r="E4" s="12"/>
      <c r="F4" s="12"/>
      <c r="G4" s="12"/>
      <c r="H4" s="12"/>
      <c r="I4" s="37" t="s">
        <v>264</v>
      </c>
      <c r="J4" s="37"/>
    </row>
    <row r="5" spans="1:11" x14ac:dyDescent="0.25">
      <c r="A5" s="10"/>
      <c r="B5" s="35" t="s">
        <v>0</v>
      </c>
      <c r="C5" s="35" t="s">
        <v>1</v>
      </c>
      <c r="D5" s="20" t="s">
        <v>2</v>
      </c>
      <c r="E5" s="20" t="s">
        <v>236</v>
      </c>
      <c r="F5" s="30" t="s">
        <v>236</v>
      </c>
      <c r="G5" s="40" t="s">
        <v>269</v>
      </c>
      <c r="H5" s="41"/>
      <c r="I5" s="41"/>
      <c r="J5" s="42"/>
    </row>
    <row r="6" spans="1:11" ht="45.6" x14ac:dyDescent="0.25">
      <c r="A6" s="10"/>
      <c r="B6" s="35"/>
      <c r="C6" s="35"/>
      <c r="D6" s="20" t="s">
        <v>3</v>
      </c>
      <c r="E6" s="20" t="s">
        <v>4</v>
      </c>
      <c r="F6" s="30" t="s">
        <v>273</v>
      </c>
      <c r="G6" s="20" t="s">
        <v>5</v>
      </c>
      <c r="H6" s="20" t="s">
        <v>6</v>
      </c>
      <c r="I6" s="20" t="s">
        <v>7</v>
      </c>
      <c r="J6" s="20" t="s">
        <v>8</v>
      </c>
    </row>
    <row r="7" spans="1:11" x14ac:dyDescent="0.25">
      <c r="A7" s="10"/>
      <c r="B7" s="15" t="s">
        <v>9</v>
      </c>
      <c r="C7" s="16" t="s">
        <v>10</v>
      </c>
      <c r="D7" s="17">
        <v>51533056.808490001</v>
      </c>
      <c r="E7" s="17">
        <v>54988456.899999999</v>
      </c>
      <c r="F7" s="17">
        <v>57328826.686970003</v>
      </c>
      <c r="G7" s="17">
        <v>58531697.100000001</v>
      </c>
      <c r="H7" s="17">
        <v>57330151.100000001</v>
      </c>
      <c r="I7" s="17">
        <v>1201546</v>
      </c>
      <c r="J7" s="17">
        <v>0</v>
      </c>
      <c r="K7" s="23"/>
    </row>
    <row r="8" spans="1:11" ht="24" x14ac:dyDescent="0.25">
      <c r="A8" s="10"/>
      <c r="B8" s="17" t="s">
        <v>11</v>
      </c>
      <c r="C8" s="16" t="s">
        <v>239</v>
      </c>
      <c r="D8" s="17">
        <v>5609040.5700400006</v>
      </c>
      <c r="E8" s="17">
        <v>5458035.7000000002</v>
      </c>
      <c r="F8" s="17">
        <v>5189320.5</v>
      </c>
      <c r="G8" s="17">
        <v>5969196</v>
      </c>
      <c r="H8" s="17">
        <v>5373885</v>
      </c>
      <c r="I8" s="17">
        <v>595311</v>
      </c>
      <c r="J8" s="17">
        <v>0</v>
      </c>
      <c r="K8" s="23"/>
    </row>
    <row r="9" spans="1:11" x14ac:dyDescent="0.25">
      <c r="A9" s="10"/>
      <c r="B9" s="17" t="s">
        <v>12</v>
      </c>
      <c r="C9" s="16" t="s">
        <v>13</v>
      </c>
      <c r="D9" s="17">
        <v>1597139.50064</v>
      </c>
      <c r="E9" s="17">
        <v>2056719.7</v>
      </c>
      <c r="F9" s="17">
        <v>1348877.5930699999</v>
      </c>
      <c r="G9" s="17">
        <v>1636078.2</v>
      </c>
      <c r="H9" s="17">
        <v>1554280.2</v>
      </c>
      <c r="I9" s="17">
        <v>81798</v>
      </c>
      <c r="J9" s="17">
        <v>0</v>
      </c>
      <c r="K9" s="23"/>
    </row>
    <row r="10" spans="1:11" ht="24" x14ac:dyDescent="0.25">
      <c r="A10" s="10"/>
      <c r="B10" s="17" t="s">
        <v>14</v>
      </c>
      <c r="C10" s="16" t="s">
        <v>241</v>
      </c>
      <c r="D10" s="17">
        <v>265567.85110999999</v>
      </c>
      <c r="E10" s="17">
        <v>347909.1</v>
      </c>
      <c r="F10" s="17">
        <v>303351.2</v>
      </c>
      <c r="G10" s="17">
        <v>343761.6</v>
      </c>
      <c r="H10" s="17">
        <v>320124.59999999998</v>
      </c>
      <c r="I10" s="17">
        <v>23637</v>
      </c>
      <c r="J10" s="17">
        <v>0</v>
      </c>
      <c r="K10" s="23"/>
    </row>
    <row r="11" spans="1:11" x14ac:dyDescent="0.25">
      <c r="A11" s="10"/>
      <c r="B11" s="17" t="s">
        <v>15</v>
      </c>
      <c r="C11" s="16" t="s">
        <v>242</v>
      </c>
      <c r="D11" s="17">
        <v>1399713.0534399999</v>
      </c>
      <c r="E11" s="17">
        <v>2555289.6000000001</v>
      </c>
      <c r="F11" s="17">
        <v>2260035.1869999999</v>
      </c>
      <c r="G11" s="17">
        <v>3265437.7</v>
      </c>
      <c r="H11" s="17">
        <v>2764637.7</v>
      </c>
      <c r="I11" s="17">
        <v>500800</v>
      </c>
      <c r="J11" s="17">
        <v>0</v>
      </c>
      <c r="K11" s="23"/>
    </row>
    <row r="12" spans="1:11" x14ac:dyDescent="0.25">
      <c r="A12" s="10"/>
      <c r="B12" s="17" t="s">
        <v>16</v>
      </c>
      <c r="C12" s="16" t="s">
        <v>240</v>
      </c>
      <c r="D12" s="17">
        <v>7911905.9628899992</v>
      </c>
      <c r="E12" s="17">
        <v>8421881</v>
      </c>
      <c r="F12" s="17">
        <v>8754423.4138999991</v>
      </c>
      <c r="G12" s="17">
        <v>9904618.5999999996</v>
      </c>
      <c r="H12" s="17">
        <v>9904618.5999999996</v>
      </c>
      <c r="I12" s="17">
        <v>0</v>
      </c>
      <c r="J12" s="17">
        <v>0</v>
      </c>
      <c r="K12" s="23"/>
    </row>
    <row r="13" spans="1:11" x14ac:dyDescent="0.25">
      <c r="A13" s="10"/>
      <c r="B13" s="17" t="s">
        <v>17</v>
      </c>
      <c r="C13" s="16" t="s">
        <v>18</v>
      </c>
      <c r="D13" s="17">
        <v>34749689.870370001</v>
      </c>
      <c r="E13" s="17">
        <v>36148621.799999997</v>
      </c>
      <c r="F13" s="17">
        <v>39472818.792999998</v>
      </c>
      <c r="G13" s="17">
        <v>37412605</v>
      </c>
      <c r="H13" s="17">
        <v>37412605</v>
      </c>
      <c r="I13" s="17">
        <v>0</v>
      </c>
      <c r="J13" s="17">
        <v>0</v>
      </c>
      <c r="K13" s="23"/>
    </row>
    <row r="14" spans="1:11" x14ac:dyDescent="0.25">
      <c r="A14" s="10"/>
      <c r="B14" s="15" t="s">
        <v>19</v>
      </c>
      <c r="C14" s="16" t="s">
        <v>20</v>
      </c>
      <c r="D14" s="17">
        <v>11264052.127610002</v>
      </c>
      <c r="E14" s="17">
        <v>17626828.5</v>
      </c>
      <c r="F14" s="17">
        <v>14307603.124</v>
      </c>
      <c r="G14" s="17">
        <f>51281070.5-53.835</f>
        <v>51281016.664999999</v>
      </c>
      <c r="H14" s="17">
        <f>17496129.1-53.835</f>
        <v>17496075.265000001</v>
      </c>
      <c r="I14" s="17">
        <v>1039544.3</v>
      </c>
      <c r="J14" s="17">
        <v>32745397</v>
      </c>
      <c r="K14" s="23"/>
    </row>
    <row r="15" spans="1:11" x14ac:dyDescent="0.25">
      <c r="A15" s="10"/>
      <c r="B15" s="17" t="s">
        <v>21</v>
      </c>
      <c r="C15" s="16" t="s">
        <v>22</v>
      </c>
      <c r="D15" s="17">
        <v>1861974.0094099999</v>
      </c>
      <c r="E15" s="17">
        <v>1623090.5</v>
      </c>
      <c r="F15" s="17">
        <v>2346879.2480000001</v>
      </c>
      <c r="G15" s="17">
        <v>2141228</v>
      </c>
      <c r="H15" s="17">
        <v>1523723.2</v>
      </c>
      <c r="I15" s="17">
        <v>617504.80000000005</v>
      </c>
      <c r="J15" s="17">
        <v>0</v>
      </c>
      <c r="K15" s="23"/>
    </row>
    <row r="16" spans="1:11" x14ac:dyDescent="0.25">
      <c r="A16" s="10"/>
      <c r="B16" s="17" t="s">
        <v>23</v>
      </c>
      <c r="C16" s="16" t="s">
        <v>243</v>
      </c>
      <c r="D16" s="17">
        <v>1637707.0072500003</v>
      </c>
      <c r="E16" s="17">
        <v>1836967.4</v>
      </c>
      <c r="F16" s="17">
        <v>1596985.689</v>
      </c>
      <c r="G16" s="17">
        <v>1756352.8</v>
      </c>
      <c r="H16" s="17">
        <v>1599401.9</v>
      </c>
      <c r="I16" s="17">
        <v>156950.9</v>
      </c>
      <c r="J16" s="17">
        <v>0</v>
      </c>
      <c r="K16" s="23"/>
    </row>
    <row r="17" spans="1:11" x14ac:dyDescent="0.25">
      <c r="A17" s="10"/>
      <c r="B17" s="17" t="s">
        <v>24</v>
      </c>
      <c r="C17" s="16" t="s">
        <v>237</v>
      </c>
      <c r="D17" s="17">
        <v>26529.817179999998</v>
      </c>
      <c r="E17" s="17">
        <v>21779.200000000001</v>
      </c>
      <c r="F17" s="17">
        <v>19657.2</v>
      </c>
      <c r="G17" s="17">
        <v>17664.400000000001</v>
      </c>
      <c r="H17" s="17">
        <v>17664.400000000001</v>
      </c>
      <c r="I17" s="17">
        <v>0</v>
      </c>
      <c r="J17" s="17">
        <v>0</v>
      </c>
      <c r="K17" s="23"/>
    </row>
    <row r="18" spans="1:11" ht="24" x14ac:dyDescent="0.25">
      <c r="A18" s="10"/>
      <c r="B18" s="17" t="s">
        <v>25</v>
      </c>
      <c r="C18" s="16" t="s">
        <v>244</v>
      </c>
      <c r="D18" s="17">
        <v>114826.85359000001</v>
      </c>
      <c r="E18" s="17">
        <v>147902.79999999999</v>
      </c>
      <c r="F18" s="17">
        <v>105141.3</v>
      </c>
      <c r="G18" s="17">
        <v>129001.3</v>
      </c>
      <c r="H18" s="17">
        <v>120901.3</v>
      </c>
      <c r="I18" s="17">
        <v>8100</v>
      </c>
      <c r="J18" s="17">
        <v>0</v>
      </c>
      <c r="K18" s="23"/>
    </row>
    <row r="19" spans="1:11" x14ac:dyDescent="0.25">
      <c r="A19" s="10"/>
      <c r="B19" s="17" t="s">
        <v>26</v>
      </c>
      <c r="C19" s="16" t="s">
        <v>27</v>
      </c>
      <c r="D19" s="17">
        <v>2245208.86479</v>
      </c>
      <c r="E19" s="17">
        <v>2297542.6</v>
      </c>
      <c r="F19" s="17">
        <v>1104390.8999999999</v>
      </c>
      <c r="G19" s="17">
        <v>1052121.5</v>
      </c>
      <c r="H19" s="17">
        <v>962121.5</v>
      </c>
      <c r="I19" s="17">
        <v>90000</v>
      </c>
      <c r="J19" s="17">
        <v>0</v>
      </c>
      <c r="K19" s="23"/>
    </row>
    <row r="20" spans="1:11" x14ac:dyDescent="0.25">
      <c r="A20" s="10"/>
      <c r="B20" s="17" t="s">
        <v>28</v>
      </c>
      <c r="C20" s="16" t="s">
        <v>29</v>
      </c>
      <c r="D20" s="17">
        <v>84750.661659999998</v>
      </c>
      <c r="E20" s="17">
        <v>136078.39999999999</v>
      </c>
      <c r="F20" s="17">
        <v>84060.463000000003</v>
      </c>
      <c r="G20" s="17">
        <v>177584.5</v>
      </c>
      <c r="H20" s="17">
        <v>100784.5</v>
      </c>
      <c r="I20" s="17">
        <v>76800</v>
      </c>
      <c r="J20" s="17">
        <v>0</v>
      </c>
      <c r="K20" s="23"/>
    </row>
    <row r="21" spans="1:11" x14ac:dyDescent="0.25">
      <c r="A21" s="10"/>
      <c r="B21" s="17" t="s">
        <v>30</v>
      </c>
      <c r="C21" s="16" t="s">
        <v>31</v>
      </c>
      <c r="D21" s="17">
        <v>24508.936300000001</v>
      </c>
      <c r="E21" s="17">
        <v>8429.2999999999993</v>
      </c>
      <c r="F21" s="17">
        <v>5045.2</v>
      </c>
      <c r="G21" s="17">
        <v>4909</v>
      </c>
      <c r="H21" s="17">
        <v>4909</v>
      </c>
      <c r="I21" s="17">
        <v>0</v>
      </c>
      <c r="J21" s="17">
        <v>0</v>
      </c>
      <c r="K21" s="23"/>
    </row>
    <row r="22" spans="1:11" ht="24" x14ac:dyDescent="0.25">
      <c r="A22" s="10"/>
      <c r="B22" s="17" t="s">
        <v>32</v>
      </c>
      <c r="C22" s="16" t="s">
        <v>245</v>
      </c>
      <c r="D22" s="17">
        <v>148675.52517000001</v>
      </c>
      <c r="E22" s="17">
        <v>156820.5</v>
      </c>
      <c r="F22" s="17">
        <v>152499.522</v>
      </c>
      <c r="G22" s="17">
        <v>233877</v>
      </c>
      <c r="H22" s="17">
        <v>150688.4</v>
      </c>
      <c r="I22" s="17">
        <v>83188.600000000006</v>
      </c>
      <c r="J22" s="17">
        <v>0</v>
      </c>
      <c r="K22" s="23"/>
    </row>
    <row r="23" spans="1:11" x14ac:dyDescent="0.25">
      <c r="A23" s="10"/>
      <c r="B23" s="17" t="s">
        <v>33</v>
      </c>
      <c r="C23" s="16" t="s">
        <v>246</v>
      </c>
      <c r="D23" s="17">
        <v>5119870.4522600006</v>
      </c>
      <c r="E23" s="17">
        <v>11398217.800000001</v>
      </c>
      <c r="F23" s="17">
        <v>8892943.602</v>
      </c>
      <c r="G23" s="17">
        <f>45768332-53.835</f>
        <v>45768278.164999999</v>
      </c>
      <c r="H23" s="17">
        <f>13015934.9-53.835</f>
        <v>13015881.064999999</v>
      </c>
      <c r="I23" s="17">
        <v>7000</v>
      </c>
      <c r="J23" s="17">
        <v>32745397.100000001</v>
      </c>
      <c r="K23" s="23"/>
    </row>
    <row r="24" spans="1:11" x14ac:dyDescent="0.25">
      <c r="A24" s="10"/>
      <c r="B24" s="15" t="s">
        <v>34</v>
      </c>
      <c r="C24" s="16" t="s">
        <v>35</v>
      </c>
      <c r="D24" s="17">
        <v>731846.62118000002</v>
      </c>
      <c r="E24" s="17">
        <v>826978.8</v>
      </c>
      <c r="F24" s="17">
        <v>634897.79399999999</v>
      </c>
      <c r="G24" s="17">
        <v>721619.1</v>
      </c>
      <c r="H24" s="17">
        <v>639186.80000000005</v>
      </c>
      <c r="I24" s="17">
        <v>82432.3</v>
      </c>
      <c r="J24" s="17">
        <v>0</v>
      </c>
      <c r="K24" s="23"/>
    </row>
    <row r="25" spans="1:11" x14ac:dyDescent="0.25">
      <c r="A25" s="10"/>
      <c r="B25" s="17" t="s">
        <v>36</v>
      </c>
      <c r="C25" s="16" t="s">
        <v>37</v>
      </c>
      <c r="D25" s="17">
        <v>67592.362219999995</v>
      </c>
      <c r="E25" s="17">
        <v>71039.399999999994</v>
      </c>
      <c r="F25" s="17">
        <v>64843.8</v>
      </c>
      <c r="G25" s="17">
        <v>67541.600000000006</v>
      </c>
      <c r="H25" s="17">
        <v>62669.1</v>
      </c>
      <c r="I25" s="17">
        <v>4872.5</v>
      </c>
      <c r="J25" s="17">
        <v>0</v>
      </c>
      <c r="K25" s="23"/>
    </row>
    <row r="26" spans="1:11" x14ac:dyDescent="0.25">
      <c r="A26" s="10"/>
      <c r="B26" s="17" t="s">
        <v>38</v>
      </c>
      <c r="C26" s="16" t="s">
        <v>39</v>
      </c>
      <c r="D26" s="17">
        <v>650205.31495999999</v>
      </c>
      <c r="E26" s="17">
        <v>754858.4</v>
      </c>
      <c r="F26" s="17">
        <v>558152.29399999999</v>
      </c>
      <c r="G26" s="17">
        <v>652996.5</v>
      </c>
      <c r="H26" s="17">
        <v>575436.69999999995</v>
      </c>
      <c r="I26" s="17">
        <v>77559.8</v>
      </c>
      <c r="J26" s="17">
        <v>0</v>
      </c>
      <c r="K26" s="23"/>
    </row>
    <row r="27" spans="1:11" ht="24" x14ac:dyDescent="0.25">
      <c r="A27" s="10"/>
      <c r="B27" s="17" t="s">
        <v>40</v>
      </c>
      <c r="C27" s="16" t="s">
        <v>41</v>
      </c>
      <c r="D27" s="17">
        <v>1848.944</v>
      </c>
      <c r="E27" s="17">
        <v>1081</v>
      </c>
      <c r="F27" s="17">
        <v>1901.7</v>
      </c>
      <c r="G27" s="17">
        <v>1081</v>
      </c>
      <c r="H27" s="17">
        <v>1081</v>
      </c>
      <c r="I27" s="17">
        <v>0</v>
      </c>
      <c r="J27" s="17">
        <v>0</v>
      </c>
      <c r="K27" s="23"/>
    </row>
    <row r="28" spans="1:11" x14ac:dyDescent="0.25">
      <c r="A28" s="10"/>
      <c r="B28" s="17" t="s">
        <v>42</v>
      </c>
      <c r="C28" s="16" t="s">
        <v>247</v>
      </c>
      <c r="D28" s="17">
        <v>12200</v>
      </c>
      <c r="E28" s="17">
        <v>0</v>
      </c>
      <c r="F28" s="17">
        <v>10000</v>
      </c>
      <c r="G28" s="17">
        <v>0</v>
      </c>
      <c r="H28" s="17">
        <v>0</v>
      </c>
      <c r="I28" s="17">
        <v>0</v>
      </c>
      <c r="J28" s="17">
        <v>0</v>
      </c>
      <c r="K28" s="23"/>
    </row>
    <row r="29" spans="1:11" x14ac:dyDescent="0.25">
      <c r="A29" s="10"/>
      <c r="B29" s="15" t="s">
        <v>43</v>
      </c>
      <c r="C29" s="16" t="s">
        <v>44</v>
      </c>
      <c r="D29" s="17">
        <v>1808666.70209</v>
      </c>
      <c r="E29" s="17">
        <v>1249860.3999999999</v>
      </c>
      <c r="F29" s="17">
        <v>1616803.6</v>
      </c>
      <c r="G29" s="17">
        <v>1208140.5</v>
      </c>
      <c r="H29" s="17">
        <v>1208140.5</v>
      </c>
      <c r="I29" s="17">
        <v>0</v>
      </c>
      <c r="J29" s="17">
        <v>0</v>
      </c>
      <c r="K29" s="23"/>
    </row>
    <row r="30" spans="1:11" x14ac:dyDescent="0.25">
      <c r="A30" s="10"/>
      <c r="B30" s="17" t="s">
        <v>45</v>
      </c>
      <c r="C30" s="16" t="s">
        <v>44</v>
      </c>
      <c r="D30" s="17">
        <v>1245665.7161300001</v>
      </c>
      <c r="E30" s="17">
        <v>1249860.3999999999</v>
      </c>
      <c r="F30" s="17">
        <v>1208140.5</v>
      </c>
      <c r="G30" s="17">
        <v>1208140.5</v>
      </c>
      <c r="H30" s="17">
        <v>1208140.5</v>
      </c>
      <c r="I30" s="17">
        <v>0</v>
      </c>
      <c r="J30" s="17">
        <v>0</v>
      </c>
      <c r="K30" s="23"/>
    </row>
    <row r="31" spans="1:11" x14ac:dyDescent="0.25">
      <c r="A31" s="10"/>
      <c r="B31" s="17" t="s">
        <v>46</v>
      </c>
      <c r="C31" s="16" t="s">
        <v>248</v>
      </c>
      <c r="D31" s="17">
        <v>563000.98595999996</v>
      </c>
      <c r="E31" s="17">
        <v>0</v>
      </c>
      <c r="F31" s="17">
        <v>408663.1</v>
      </c>
      <c r="G31" s="17">
        <v>0</v>
      </c>
      <c r="H31" s="17">
        <v>0</v>
      </c>
      <c r="I31" s="17">
        <v>0</v>
      </c>
      <c r="J31" s="17">
        <v>0</v>
      </c>
      <c r="K31" s="23"/>
    </row>
    <row r="32" spans="1:11" x14ac:dyDescent="0.25">
      <c r="A32" s="10"/>
      <c r="B32" s="15" t="s">
        <v>47</v>
      </c>
      <c r="C32" s="16" t="s">
        <v>48</v>
      </c>
      <c r="D32" s="17">
        <v>2797561.1516200001</v>
      </c>
      <c r="E32" s="17">
        <v>3114491.6</v>
      </c>
      <c r="F32" s="17">
        <v>4456959.5609999998</v>
      </c>
      <c r="G32" s="17">
        <v>7987499.5</v>
      </c>
      <c r="H32" s="17">
        <v>3135762.4</v>
      </c>
      <c r="I32" s="17">
        <v>736632.9</v>
      </c>
      <c r="J32" s="17">
        <v>4115104.2</v>
      </c>
      <c r="K32" s="23"/>
    </row>
    <row r="33" spans="1:11" x14ac:dyDescent="0.25">
      <c r="A33" s="10"/>
      <c r="B33" s="17" t="s">
        <v>49</v>
      </c>
      <c r="C33" s="16" t="s">
        <v>50</v>
      </c>
      <c r="D33" s="17">
        <v>54300.28544</v>
      </c>
      <c r="E33" s="17">
        <v>54773.7</v>
      </c>
      <c r="F33" s="17">
        <v>61797</v>
      </c>
      <c r="G33" s="17">
        <v>67102.3</v>
      </c>
      <c r="H33" s="17">
        <v>59402.3</v>
      </c>
      <c r="I33" s="17">
        <v>7700</v>
      </c>
      <c r="J33" s="17">
        <v>0</v>
      </c>
      <c r="K33" s="23"/>
    </row>
    <row r="34" spans="1:11" x14ac:dyDescent="0.25">
      <c r="A34" s="10"/>
      <c r="B34" s="17" t="s">
        <v>51</v>
      </c>
      <c r="C34" s="16" t="s">
        <v>52</v>
      </c>
      <c r="D34" s="17">
        <v>622268.0969</v>
      </c>
      <c r="E34" s="17">
        <v>635625.69999999995</v>
      </c>
      <c r="F34" s="17">
        <v>706416.53</v>
      </c>
      <c r="G34" s="17">
        <v>916521.1</v>
      </c>
      <c r="H34" s="17">
        <v>652496.9</v>
      </c>
      <c r="I34" s="17">
        <v>264024.2</v>
      </c>
      <c r="J34" s="17">
        <v>0</v>
      </c>
      <c r="K34" s="23"/>
    </row>
    <row r="35" spans="1:11" x14ac:dyDescent="0.25">
      <c r="A35" s="10"/>
      <c r="B35" s="17" t="s">
        <v>53</v>
      </c>
      <c r="C35" s="16" t="s">
        <v>54</v>
      </c>
      <c r="D35" s="17">
        <v>689705.98778000008</v>
      </c>
      <c r="E35" s="17">
        <v>701450.8</v>
      </c>
      <c r="F35" s="17">
        <v>2177397.6740000001</v>
      </c>
      <c r="G35" s="17">
        <v>1028836</v>
      </c>
      <c r="H35" s="17">
        <v>743954.9</v>
      </c>
      <c r="I35" s="17">
        <v>284881.09999999998</v>
      </c>
      <c r="J35" s="17">
        <v>0</v>
      </c>
      <c r="K35" s="23"/>
    </row>
    <row r="36" spans="1:11" ht="24" x14ac:dyDescent="0.25">
      <c r="A36" s="10"/>
      <c r="B36" s="17" t="s">
        <v>55</v>
      </c>
      <c r="C36" s="16" t="s">
        <v>56</v>
      </c>
      <c r="D36" s="17">
        <v>32527.842540000001</v>
      </c>
      <c r="E36" s="17">
        <v>45638.1</v>
      </c>
      <c r="F36" s="17">
        <v>35759.1</v>
      </c>
      <c r="G36" s="17">
        <v>47040.800000000003</v>
      </c>
      <c r="H36" s="17">
        <v>45638.1</v>
      </c>
      <c r="I36" s="17">
        <v>1402.7</v>
      </c>
      <c r="J36" s="17">
        <v>0</v>
      </c>
      <c r="K36" s="23"/>
    </row>
    <row r="37" spans="1:11" x14ac:dyDescent="0.25">
      <c r="A37" s="10"/>
      <c r="B37" s="17" t="s">
        <v>57</v>
      </c>
      <c r="C37" s="16" t="s">
        <v>249</v>
      </c>
      <c r="D37" s="17">
        <v>1398758.9389599997</v>
      </c>
      <c r="E37" s="17">
        <v>1677003.3</v>
      </c>
      <c r="F37" s="17">
        <v>1475589.257</v>
      </c>
      <c r="G37" s="17">
        <v>5927999.2000000002</v>
      </c>
      <c r="H37" s="17">
        <v>1634270.2</v>
      </c>
      <c r="I37" s="17">
        <v>178624.9</v>
      </c>
      <c r="J37" s="17">
        <v>4115104.2</v>
      </c>
      <c r="K37" s="23"/>
    </row>
    <row r="38" spans="1:11" x14ac:dyDescent="0.25">
      <c r="A38" s="10"/>
      <c r="B38" s="15" t="s">
        <v>58</v>
      </c>
      <c r="C38" s="16" t="s">
        <v>250</v>
      </c>
      <c r="D38" s="17">
        <v>3403608.35188</v>
      </c>
      <c r="E38" s="17">
        <v>3048875.3</v>
      </c>
      <c r="F38" s="17">
        <v>3091978.7740000002</v>
      </c>
      <c r="G38" s="17">
        <v>2927621.6</v>
      </c>
      <c r="H38" s="17">
        <v>2808769.2</v>
      </c>
      <c r="I38" s="17">
        <v>118852.4</v>
      </c>
      <c r="J38" s="17">
        <v>0</v>
      </c>
      <c r="K38" s="23"/>
    </row>
    <row r="39" spans="1:11" x14ac:dyDescent="0.25">
      <c r="A39" s="10"/>
      <c r="B39" s="17" t="s">
        <v>59</v>
      </c>
      <c r="C39" s="16" t="s">
        <v>60</v>
      </c>
      <c r="D39" s="17">
        <v>758784.90224999993</v>
      </c>
      <c r="E39" s="17">
        <v>822802.9</v>
      </c>
      <c r="F39" s="17">
        <v>640319.06400000001</v>
      </c>
      <c r="G39" s="17">
        <v>775986.9</v>
      </c>
      <c r="H39" s="17">
        <v>743685.6</v>
      </c>
      <c r="I39" s="17">
        <v>32301.3</v>
      </c>
      <c r="J39" s="17">
        <v>0</v>
      </c>
      <c r="K39" s="23"/>
    </row>
    <row r="40" spans="1:11" x14ac:dyDescent="0.25">
      <c r="A40" s="10"/>
      <c r="B40" s="17" t="s">
        <v>61</v>
      </c>
      <c r="C40" s="16" t="s">
        <v>62</v>
      </c>
      <c r="D40" s="17">
        <v>1087105.8221799999</v>
      </c>
      <c r="E40" s="17">
        <v>1022476</v>
      </c>
      <c r="F40" s="17">
        <v>1019959.875</v>
      </c>
      <c r="G40" s="17">
        <v>1030729.5</v>
      </c>
      <c r="H40" s="17">
        <v>960842.3</v>
      </c>
      <c r="I40" s="17">
        <v>69887.199999999997</v>
      </c>
      <c r="J40" s="17">
        <v>0</v>
      </c>
      <c r="K40" s="23"/>
    </row>
    <row r="41" spans="1:11" x14ac:dyDescent="0.25">
      <c r="A41" s="10"/>
      <c r="B41" s="17" t="s">
        <v>63</v>
      </c>
      <c r="C41" s="16" t="s">
        <v>251</v>
      </c>
      <c r="D41" s="17">
        <v>898121.99846999999</v>
      </c>
      <c r="E41" s="17">
        <v>936387.9</v>
      </c>
      <c r="F41" s="17">
        <v>1077489.7</v>
      </c>
      <c r="G41" s="17">
        <v>877257.1</v>
      </c>
      <c r="H41" s="17">
        <v>875893.2</v>
      </c>
      <c r="I41" s="17">
        <v>1363.9</v>
      </c>
      <c r="J41" s="17">
        <v>0</v>
      </c>
      <c r="K41" s="23"/>
    </row>
    <row r="42" spans="1:11" x14ac:dyDescent="0.25">
      <c r="A42" s="10"/>
      <c r="B42" s="17" t="s">
        <v>64</v>
      </c>
      <c r="C42" s="16" t="s">
        <v>252</v>
      </c>
      <c r="D42" s="17">
        <v>22896.304649999998</v>
      </c>
      <c r="E42" s="17">
        <v>25905.9</v>
      </c>
      <c r="F42" s="17">
        <v>19843.5</v>
      </c>
      <c r="G42" s="17">
        <v>36724.800000000003</v>
      </c>
      <c r="H42" s="17">
        <v>21424.799999999999</v>
      </c>
      <c r="I42" s="17">
        <v>15300</v>
      </c>
      <c r="J42" s="17">
        <v>0</v>
      </c>
      <c r="K42" s="23"/>
    </row>
    <row r="43" spans="1:11" ht="24" x14ac:dyDescent="0.25">
      <c r="A43" s="10"/>
      <c r="B43" s="17" t="s">
        <v>65</v>
      </c>
      <c r="C43" s="16" t="s">
        <v>233</v>
      </c>
      <c r="D43" s="17">
        <v>26578.448</v>
      </c>
      <c r="E43" s="17">
        <v>37581.5</v>
      </c>
      <c r="F43" s="17">
        <v>31034.5</v>
      </c>
      <c r="G43" s="17">
        <v>20175.900000000001</v>
      </c>
      <c r="H43" s="17">
        <v>20175.900000000001</v>
      </c>
      <c r="I43" s="17">
        <v>0</v>
      </c>
      <c r="J43" s="17">
        <v>0</v>
      </c>
      <c r="K43" s="23"/>
    </row>
    <row r="44" spans="1:11" x14ac:dyDescent="0.25">
      <c r="A44" s="10"/>
      <c r="B44" s="17" t="s">
        <v>66</v>
      </c>
      <c r="C44" s="16" t="s">
        <v>253</v>
      </c>
      <c r="D44" s="17">
        <v>610120.87633</v>
      </c>
      <c r="E44" s="17">
        <v>203721.1</v>
      </c>
      <c r="F44" s="17">
        <v>303332.13500000001</v>
      </c>
      <c r="G44" s="17">
        <v>186747.4</v>
      </c>
      <c r="H44" s="17">
        <v>186747.4</v>
      </c>
      <c r="I44" s="17">
        <v>0</v>
      </c>
      <c r="J44" s="17">
        <v>0</v>
      </c>
      <c r="K44" s="23"/>
    </row>
    <row r="45" spans="1:11" x14ac:dyDescent="0.25">
      <c r="A45" s="10"/>
      <c r="B45" s="15" t="s">
        <v>67</v>
      </c>
      <c r="C45" s="16" t="s">
        <v>68</v>
      </c>
      <c r="D45" s="17">
        <v>26689297.866999999</v>
      </c>
      <c r="E45" s="17">
        <v>30278178.800000001</v>
      </c>
      <c r="F45" s="17">
        <v>31591164.811000001</v>
      </c>
      <c r="G45" s="17">
        <v>37358636.5</v>
      </c>
      <c r="H45" s="17">
        <v>30610356.300000001</v>
      </c>
      <c r="I45" s="17">
        <v>6268710.2000000002</v>
      </c>
      <c r="J45" s="17">
        <v>479570</v>
      </c>
      <c r="K45" s="23"/>
    </row>
    <row r="46" spans="1:11" x14ac:dyDescent="0.25">
      <c r="A46" s="10"/>
      <c r="B46" s="17" t="s">
        <v>69</v>
      </c>
      <c r="C46" s="16" t="s">
        <v>70</v>
      </c>
      <c r="D46" s="17">
        <v>3149585.0024600001</v>
      </c>
      <c r="E46" s="17">
        <v>3608171.6</v>
      </c>
      <c r="F46" s="17">
        <v>3667779.5410000002</v>
      </c>
      <c r="G46" s="17">
        <v>3671949.3</v>
      </c>
      <c r="H46" s="17">
        <v>3606609.3</v>
      </c>
      <c r="I46" s="17">
        <v>65340</v>
      </c>
      <c r="J46" s="17">
        <v>0</v>
      </c>
      <c r="K46" s="23"/>
    </row>
    <row r="47" spans="1:11" x14ac:dyDescent="0.25">
      <c r="A47" s="10"/>
      <c r="B47" s="17" t="s">
        <v>71</v>
      </c>
      <c r="C47" s="16" t="s">
        <v>72</v>
      </c>
      <c r="D47" s="17">
        <v>18287416.377939999</v>
      </c>
      <c r="E47" s="17">
        <v>22706068.899999999</v>
      </c>
      <c r="F47" s="17">
        <v>22784587</v>
      </c>
      <c r="G47" s="17">
        <v>23321406.5</v>
      </c>
      <c r="H47" s="17">
        <v>23046576.800000001</v>
      </c>
      <c r="I47" s="17">
        <v>274829.7</v>
      </c>
      <c r="J47" s="17">
        <v>0</v>
      </c>
      <c r="K47" s="23"/>
    </row>
    <row r="48" spans="1:11" x14ac:dyDescent="0.25">
      <c r="A48" s="10"/>
      <c r="B48" s="17" t="s">
        <v>73</v>
      </c>
      <c r="C48" s="16" t="s">
        <v>74</v>
      </c>
      <c r="D48" s="17">
        <v>475732.05732000002</v>
      </c>
      <c r="E48" s="17">
        <v>523050.3</v>
      </c>
      <c r="F48" s="17">
        <v>511480.82</v>
      </c>
      <c r="G48" s="17">
        <v>912594.3</v>
      </c>
      <c r="H48" s="17">
        <v>515854.1</v>
      </c>
      <c r="I48" s="17">
        <v>396740.2</v>
      </c>
      <c r="J48" s="17">
        <v>0</v>
      </c>
      <c r="K48" s="23"/>
    </row>
    <row r="49" spans="1:11" x14ac:dyDescent="0.25">
      <c r="A49" s="10"/>
      <c r="B49" s="17" t="s">
        <v>75</v>
      </c>
      <c r="C49" s="16" t="s">
        <v>76</v>
      </c>
      <c r="D49" s="17">
        <v>918147.58889000001</v>
      </c>
      <c r="E49" s="17">
        <v>1021405.9</v>
      </c>
      <c r="F49" s="17">
        <v>1013910.6</v>
      </c>
      <c r="G49" s="17">
        <v>6422606.4000000004</v>
      </c>
      <c r="H49" s="17">
        <v>1030402.2</v>
      </c>
      <c r="I49" s="17">
        <v>5392204.2000000002</v>
      </c>
      <c r="J49" s="17">
        <v>0</v>
      </c>
      <c r="K49" s="23"/>
    </row>
    <row r="50" spans="1:11" x14ac:dyDescent="0.25">
      <c r="A50" s="10"/>
      <c r="B50" s="17" t="s">
        <v>77</v>
      </c>
      <c r="C50" s="16" t="s">
        <v>254</v>
      </c>
      <c r="D50" s="17">
        <v>254213.46759000001</v>
      </c>
      <c r="E50" s="17">
        <v>524830.30000000005</v>
      </c>
      <c r="F50" s="17">
        <v>288930.25</v>
      </c>
      <c r="G50" s="17">
        <v>438501.6</v>
      </c>
      <c r="H50" s="17">
        <v>348626.9</v>
      </c>
      <c r="I50" s="17">
        <v>89874.7</v>
      </c>
      <c r="J50" s="17">
        <v>0</v>
      </c>
      <c r="K50" s="23"/>
    </row>
    <row r="51" spans="1:11" x14ac:dyDescent="0.25">
      <c r="A51" s="10"/>
      <c r="B51" s="17" t="s">
        <v>78</v>
      </c>
      <c r="C51" s="16" t="s">
        <v>79</v>
      </c>
      <c r="D51" s="17">
        <v>1005777.3681199999</v>
      </c>
      <c r="E51" s="17">
        <v>1277625.7</v>
      </c>
      <c r="F51" s="17">
        <v>1185681.3</v>
      </c>
      <c r="G51" s="17">
        <v>1333684.6000000001</v>
      </c>
      <c r="H51" s="17">
        <v>1289940.6000000001</v>
      </c>
      <c r="I51" s="17">
        <v>43744</v>
      </c>
      <c r="J51" s="17">
        <v>0</v>
      </c>
      <c r="K51" s="23"/>
    </row>
    <row r="52" spans="1:11" ht="23.4" customHeight="1" x14ac:dyDescent="0.25">
      <c r="A52" s="10"/>
      <c r="B52" s="17" t="s">
        <v>80</v>
      </c>
      <c r="C52" s="16" t="s">
        <v>81</v>
      </c>
      <c r="D52" s="17">
        <v>54270.847650000003</v>
      </c>
      <c r="E52" s="17">
        <v>65327.199999999997</v>
      </c>
      <c r="F52" s="17">
        <v>68430.899999999994</v>
      </c>
      <c r="G52" s="17">
        <v>68593.7</v>
      </c>
      <c r="H52" s="17">
        <v>65093.7</v>
      </c>
      <c r="I52" s="17">
        <v>3500</v>
      </c>
      <c r="J52" s="17">
        <v>0</v>
      </c>
      <c r="K52" s="23"/>
    </row>
    <row r="53" spans="1:11" x14ac:dyDescent="0.25">
      <c r="A53" s="10"/>
      <c r="B53" s="17" t="s">
        <v>82</v>
      </c>
      <c r="C53" s="16" t="s">
        <v>255</v>
      </c>
      <c r="D53" s="17">
        <v>2544155.1570299999</v>
      </c>
      <c r="E53" s="17">
        <v>551698.9</v>
      </c>
      <c r="F53" s="17">
        <v>2070364.4</v>
      </c>
      <c r="G53" s="17">
        <v>1189300.1000000001</v>
      </c>
      <c r="H53" s="17">
        <v>707252.7</v>
      </c>
      <c r="I53" s="17">
        <v>2477.4</v>
      </c>
      <c r="J53" s="17">
        <v>479570</v>
      </c>
      <c r="K53" s="23"/>
    </row>
    <row r="54" spans="1:11" x14ac:dyDescent="0.25">
      <c r="A54" s="10"/>
      <c r="B54" s="15" t="s">
        <v>83</v>
      </c>
      <c r="C54" s="16" t="s">
        <v>84</v>
      </c>
      <c r="D54" s="17">
        <v>11048243.764450001</v>
      </c>
      <c r="E54" s="17">
        <v>12169367.6</v>
      </c>
      <c r="F54" s="17">
        <v>11133004.85</v>
      </c>
      <c r="G54" s="17">
        <f>11688099.1+53.835</f>
        <v>11688152.935000001</v>
      </c>
      <c r="H54" s="17">
        <f>11675439.5+53.835</f>
        <v>11675493.335000001</v>
      </c>
      <c r="I54" s="17">
        <v>12659.6</v>
      </c>
      <c r="J54" s="17">
        <v>0</v>
      </c>
      <c r="K54" s="23"/>
    </row>
    <row r="55" spans="1:11" x14ac:dyDescent="0.25">
      <c r="A55" s="10"/>
      <c r="B55" s="17" t="s">
        <v>85</v>
      </c>
      <c r="C55" s="16" t="s">
        <v>86</v>
      </c>
      <c r="D55" s="17">
        <v>553420.16244999995</v>
      </c>
      <c r="E55" s="17">
        <v>653925.80000000005</v>
      </c>
      <c r="F55" s="17">
        <v>598464.9</v>
      </c>
      <c r="G55" s="17">
        <v>623268.6</v>
      </c>
      <c r="H55" s="17">
        <v>619800.1</v>
      </c>
      <c r="I55" s="17">
        <v>3468.5</v>
      </c>
      <c r="J55" s="17">
        <v>0</v>
      </c>
      <c r="K55" s="23"/>
    </row>
    <row r="56" spans="1:11" x14ac:dyDescent="0.25">
      <c r="A56" s="10"/>
      <c r="B56" s="17" t="s">
        <v>87</v>
      </c>
      <c r="C56" s="16" t="s">
        <v>88</v>
      </c>
      <c r="D56" s="17">
        <v>101284.31366</v>
      </c>
      <c r="E56" s="17">
        <v>109242</v>
      </c>
      <c r="F56" s="17">
        <v>106668.4</v>
      </c>
      <c r="G56" s="17">
        <v>118924.2</v>
      </c>
      <c r="H56" s="17">
        <v>114651.9</v>
      </c>
      <c r="I56" s="17">
        <v>4272.3</v>
      </c>
      <c r="J56" s="17">
        <v>0</v>
      </c>
      <c r="K56" s="23"/>
    </row>
    <row r="57" spans="1:11" x14ac:dyDescent="0.25">
      <c r="A57" s="10"/>
      <c r="B57" s="17" t="s">
        <v>89</v>
      </c>
      <c r="C57" s="16" t="s">
        <v>90</v>
      </c>
      <c r="D57" s="17">
        <v>8182763.8777999999</v>
      </c>
      <c r="E57" s="17">
        <v>8075229.9000000004</v>
      </c>
      <c r="F57" s="17">
        <v>8343769.0700000003</v>
      </c>
      <c r="G57" s="17">
        <v>8038356.0999999996</v>
      </c>
      <c r="H57" s="17">
        <v>8036571.7000000002</v>
      </c>
      <c r="I57" s="17">
        <v>1784.4</v>
      </c>
      <c r="J57" s="17">
        <v>0</v>
      </c>
      <c r="K57" s="23"/>
    </row>
    <row r="58" spans="1:11" x14ac:dyDescent="0.25">
      <c r="A58" s="10"/>
      <c r="B58" s="17" t="s">
        <v>91</v>
      </c>
      <c r="C58" s="16" t="s">
        <v>92</v>
      </c>
      <c r="D58" s="17">
        <v>110990.67448</v>
      </c>
      <c r="E58" s="17">
        <v>112594.4</v>
      </c>
      <c r="F58" s="17">
        <v>107435.2</v>
      </c>
      <c r="G58" s="17">
        <v>119691.8</v>
      </c>
      <c r="H58" s="17">
        <v>119691.8</v>
      </c>
      <c r="I58" s="17">
        <v>0</v>
      </c>
      <c r="J58" s="17">
        <v>0</v>
      </c>
      <c r="K58" s="23"/>
    </row>
    <row r="59" spans="1:11" x14ac:dyDescent="0.25">
      <c r="A59" s="10"/>
      <c r="B59" s="17" t="s">
        <v>93</v>
      </c>
      <c r="C59" s="16" t="s">
        <v>256</v>
      </c>
      <c r="D59" s="17">
        <v>81613.244829999996</v>
      </c>
      <c r="E59" s="17">
        <v>105630.5</v>
      </c>
      <c r="F59" s="17">
        <v>95543.4</v>
      </c>
      <c r="G59" s="17">
        <v>98842.7</v>
      </c>
      <c r="H59" s="17">
        <v>97216.3</v>
      </c>
      <c r="I59" s="17">
        <v>1626.4</v>
      </c>
      <c r="J59" s="17">
        <v>0</v>
      </c>
      <c r="K59" s="23"/>
    </row>
    <row r="60" spans="1:11" x14ac:dyDescent="0.25">
      <c r="A60" s="10"/>
      <c r="B60" s="17" t="s">
        <v>94</v>
      </c>
      <c r="C60" s="16" t="s">
        <v>257</v>
      </c>
      <c r="D60" s="17">
        <v>2018171.4912300003</v>
      </c>
      <c r="E60" s="17">
        <v>3112745</v>
      </c>
      <c r="F60" s="17">
        <v>1881123.88</v>
      </c>
      <c r="G60" s="17">
        <f>2689015.7+53.835</f>
        <v>2689069.5350000001</v>
      </c>
      <c r="H60" s="17">
        <f>2687507.7+53.835</f>
        <v>2687561.5350000001</v>
      </c>
      <c r="I60" s="17">
        <v>1508</v>
      </c>
      <c r="J60" s="17">
        <v>0</v>
      </c>
      <c r="K60" s="23"/>
    </row>
    <row r="61" spans="1:11" x14ac:dyDescent="0.25">
      <c r="A61" s="10"/>
      <c r="B61" s="33" t="s">
        <v>95</v>
      </c>
      <c r="C61" s="34"/>
      <c r="D61" s="19">
        <v>127420595.17171998</v>
      </c>
      <c r="E61" s="19">
        <v>144014958.80000001</v>
      </c>
      <c r="F61" s="19">
        <v>144775536.20096999</v>
      </c>
      <c r="G61" s="19">
        <v>194283610.09999999</v>
      </c>
      <c r="H61" s="19">
        <v>144215402.69999999</v>
      </c>
      <c r="I61" s="19">
        <v>11384881.1</v>
      </c>
      <c r="J61" s="19">
        <v>38683326.299999997</v>
      </c>
      <c r="K61" s="23"/>
    </row>
    <row r="62" spans="1:11" x14ac:dyDescent="0.25">
      <c r="D62" s="26"/>
      <c r="E62" s="26"/>
      <c r="F62" s="26"/>
      <c r="G62" s="26"/>
      <c r="H62" s="26"/>
      <c r="I62" s="26"/>
      <c r="J62" s="26"/>
    </row>
    <row r="63" spans="1:11" x14ac:dyDescent="0.25">
      <c r="D63" s="23"/>
      <c r="E63" s="23"/>
      <c r="F63" s="23"/>
      <c r="G63" s="23"/>
      <c r="H63" s="23"/>
      <c r="I63" s="23"/>
      <c r="J63" s="23"/>
    </row>
    <row r="64" spans="1:11" x14ac:dyDescent="0.25">
      <c r="D64" s="26"/>
    </row>
    <row r="65" spans="4:10" x14ac:dyDescent="0.25">
      <c r="D65" s="23"/>
      <c r="E65" s="23"/>
      <c r="F65" s="23"/>
      <c r="G65" s="23"/>
      <c r="H65" s="23"/>
      <c r="I65" s="23"/>
      <c r="J65" s="23"/>
    </row>
  </sheetData>
  <mergeCells count="8">
    <mergeCell ref="B61:C61"/>
    <mergeCell ref="B5:B6"/>
    <mergeCell ref="C5:C6"/>
    <mergeCell ref="H1:J1"/>
    <mergeCell ref="I4:J4"/>
    <mergeCell ref="A2:I2"/>
    <mergeCell ref="A3:I3"/>
    <mergeCell ref="G5:J5"/>
  </mergeCells>
  <pageMargins left="0.19685039370078741" right="0.19685039370078741" top="0.59055118110236227" bottom="0.59055118110236227" header="0" footer="0"/>
  <pageSetup paperSize="9" scale="93" fitToHeight="0" orientation="landscape" r:id="rId1"/>
  <headerFooter>
    <oddFooter>&amp;R&amp;8&amp;P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84"/>
  <sheetViews>
    <sheetView showZeros="0" tabSelected="1" zoomScale="80" zoomScaleNormal="80" workbookViewId="0">
      <selection activeCell="N7" sqref="N7"/>
    </sheetView>
  </sheetViews>
  <sheetFormatPr defaultColWidth="9.109375" defaultRowHeight="13.8" x14ac:dyDescent="0.25"/>
  <cols>
    <col min="1" max="1" width="6.88671875" style="1" customWidth="1"/>
    <col min="2" max="2" width="55" style="1" customWidth="1"/>
    <col min="3" max="3" width="11.33203125" style="1" customWidth="1"/>
    <col min="4" max="5" width="10.5546875" style="1" customWidth="1"/>
    <col min="6" max="6" width="11.33203125" style="1" customWidth="1"/>
    <col min="7" max="7" width="11.109375" style="1" customWidth="1"/>
    <col min="8" max="8" width="10.6640625" style="1" customWidth="1"/>
    <col min="9" max="9" width="13.6640625" style="1" customWidth="1"/>
    <col min="10" max="10" width="11" style="1" customWidth="1"/>
    <col min="11" max="11" width="10.88671875" style="1" customWidth="1"/>
    <col min="12" max="16384" width="9.109375" style="1"/>
  </cols>
  <sheetData>
    <row r="1" spans="1:11" ht="64.8" customHeight="1" x14ac:dyDescent="0.25">
      <c r="A1" s="2"/>
      <c r="B1" s="2"/>
      <c r="C1" s="2"/>
      <c r="D1" s="2"/>
      <c r="E1" s="2"/>
      <c r="F1" s="2"/>
      <c r="G1" s="2"/>
      <c r="H1" s="3"/>
      <c r="I1" s="36" t="s">
        <v>270</v>
      </c>
      <c r="J1" s="36"/>
      <c r="K1" s="36"/>
    </row>
    <row r="2" spans="1:1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2"/>
    </row>
    <row r="3" spans="1:11" s="4" customFormat="1" ht="13.2" x14ac:dyDescent="0.25">
      <c r="A3" s="45" t="s">
        <v>266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s="4" customFormat="1" ht="13.2" x14ac:dyDescent="0.25">
      <c r="A4" s="46" t="s">
        <v>96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5" t="s">
        <v>97</v>
      </c>
    </row>
    <row r="6" spans="1:11" ht="13.8" customHeight="1" x14ac:dyDescent="0.25">
      <c r="A6" s="43" t="s">
        <v>0</v>
      </c>
      <c r="B6" s="43" t="s">
        <v>1</v>
      </c>
      <c r="C6" s="24" t="s">
        <v>2</v>
      </c>
      <c r="D6" s="24" t="s">
        <v>236</v>
      </c>
      <c r="E6" s="31" t="s">
        <v>236</v>
      </c>
      <c r="F6" s="43" t="s">
        <v>269</v>
      </c>
      <c r="G6" s="43"/>
      <c r="H6" s="43"/>
      <c r="I6" s="43"/>
      <c r="J6" s="6" t="s">
        <v>98</v>
      </c>
      <c r="K6" s="6" t="s">
        <v>265</v>
      </c>
    </row>
    <row r="7" spans="1:11" ht="40.799999999999997" x14ac:dyDescent="0.25">
      <c r="A7" s="43"/>
      <c r="B7" s="43"/>
      <c r="C7" s="24" t="s">
        <v>3</v>
      </c>
      <c r="D7" s="24" t="s">
        <v>4</v>
      </c>
      <c r="E7" s="31" t="s">
        <v>273</v>
      </c>
      <c r="F7" s="24" t="s">
        <v>5</v>
      </c>
      <c r="G7" s="24" t="s">
        <v>6</v>
      </c>
      <c r="H7" s="24" t="s">
        <v>7</v>
      </c>
      <c r="I7" s="24" t="s">
        <v>8</v>
      </c>
      <c r="J7" s="6" t="s">
        <v>267</v>
      </c>
      <c r="K7" s="6" t="s">
        <v>267</v>
      </c>
    </row>
    <row r="8" spans="1:11" x14ac:dyDescent="0.25">
      <c r="A8" s="7" t="s">
        <v>99</v>
      </c>
      <c r="B8" s="8" t="s">
        <v>100</v>
      </c>
      <c r="C8" s="18">
        <v>777143.24947000004</v>
      </c>
      <c r="D8" s="18">
        <v>786617.6</v>
      </c>
      <c r="E8" s="9">
        <v>713444.3</v>
      </c>
      <c r="F8" s="18">
        <v>713545.8</v>
      </c>
      <c r="G8" s="18">
        <v>707025.3</v>
      </c>
      <c r="H8" s="18">
        <v>6520.5</v>
      </c>
      <c r="I8" s="18">
        <v>0</v>
      </c>
      <c r="J8" s="18">
        <v>719432.36726649886</v>
      </c>
      <c r="K8" s="18">
        <v>725098.7748312304</v>
      </c>
    </row>
    <row r="9" spans="1:11" x14ac:dyDescent="0.25">
      <c r="A9" s="7" t="s">
        <v>101</v>
      </c>
      <c r="B9" s="8" t="s">
        <v>102</v>
      </c>
      <c r="C9" s="18">
        <v>150272.26</v>
      </c>
      <c r="D9" s="9">
        <v>168112.3</v>
      </c>
      <c r="E9" s="9">
        <v>136948</v>
      </c>
      <c r="F9" s="9">
        <v>151327.29999999999</v>
      </c>
      <c r="G9" s="9">
        <v>151327.29999999999</v>
      </c>
      <c r="H9" s="9">
        <v>0</v>
      </c>
      <c r="I9" s="9">
        <v>0</v>
      </c>
      <c r="J9" s="9">
        <v>153550.72646923637</v>
      </c>
      <c r="K9" s="9">
        <v>154566.18324836768</v>
      </c>
    </row>
    <row r="10" spans="1:11" x14ac:dyDescent="0.25">
      <c r="A10" s="7" t="s">
        <v>103</v>
      </c>
      <c r="B10" s="8" t="s">
        <v>104</v>
      </c>
      <c r="C10" s="18">
        <v>7952.7</v>
      </c>
      <c r="D10" s="18">
        <v>7952.7</v>
      </c>
      <c r="E10" s="9">
        <v>7952.7</v>
      </c>
      <c r="F10" s="18">
        <v>7952.7</v>
      </c>
      <c r="G10" s="18">
        <v>7952.7</v>
      </c>
      <c r="H10" s="18">
        <v>0</v>
      </c>
      <c r="I10" s="18">
        <v>0</v>
      </c>
      <c r="J10" s="18">
        <v>8098.4400245608031</v>
      </c>
      <c r="K10" s="18">
        <v>8165.0006677746378</v>
      </c>
    </row>
    <row r="11" spans="1:11" x14ac:dyDescent="0.25">
      <c r="A11" s="7" t="s">
        <v>105</v>
      </c>
      <c r="B11" s="8" t="s">
        <v>106</v>
      </c>
      <c r="C11" s="18">
        <v>207597.96780000001</v>
      </c>
      <c r="D11" s="18">
        <v>236730.7</v>
      </c>
      <c r="E11" s="9">
        <v>197055.4</v>
      </c>
      <c r="F11" s="18">
        <v>216555.4</v>
      </c>
      <c r="G11" s="18">
        <v>216555.4</v>
      </c>
      <c r="H11" s="18">
        <v>0</v>
      </c>
      <c r="I11" s="18">
        <v>0</v>
      </c>
      <c r="J11" s="18">
        <v>219974.18715127575</v>
      </c>
      <c r="K11" s="18">
        <v>221535.57478302522</v>
      </c>
    </row>
    <row r="12" spans="1:11" x14ac:dyDescent="0.25">
      <c r="A12" s="7" t="s">
        <v>107</v>
      </c>
      <c r="B12" s="8" t="s">
        <v>108</v>
      </c>
      <c r="C12" s="18">
        <v>1070788.6858399999</v>
      </c>
      <c r="D12" s="18">
        <v>505073.7</v>
      </c>
      <c r="E12" s="9">
        <v>500783.3</v>
      </c>
      <c r="F12" s="18">
        <v>662229.19999999995</v>
      </c>
      <c r="G12" s="18">
        <v>513521.7</v>
      </c>
      <c r="H12" s="18">
        <v>148707.5</v>
      </c>
      <c r="I12" s="18">
        <v>0</v>
      </c>
      <c r="J12" s="18">
        <v>522932.42405227228</v>
      </c>
      <c r="K12" s="18">
        <v>527230.37753426726</v>
      </c>
    </row>
    <row r="13" spans="1:11" x14ac:dyDescent="0.25">
      <c r="A13" s="7" t="s">
        <v>109</v>
      </c>
      <c r="B13" s="8" t="s">
        <v>110</v>
      </c>
      <c r="C13" s="18">
        <v>1345094.4717000001</v>
      </c>
      <c r="D13" s="18">
        <v>2193739.7999999998</v>
      </c>
      <c r="E13" s="9">
        <v>1603159.1</v>
      </c>
      <c r="F13" s="18">
        <v>1762168.3</v>
      </c>
      <c r="G13" s="18">
        <v>1762168.3</v>
      </c>
      <c r="H13" s="18">
        <v>0</v>
      </c>
      <c r="I13" s="18">
        <v>0</v>
      </c>
      <c r="J13" s="18">
        <v>1772718.5520464566</v>
      </c>
      <c r="K13" s="18">
        <v>1787288.4305296536</v>
      </c>
    </row>
    <row r="14" spans="1:11" x14ac:dyDescent="0.25">
      <c r="A14" s="7" t="s">
        <v>111</v>
      </c>
      <c r="B14" s="8" t="s">
        <v>112</v>
      </c>
      <c r="C14" s="18">
        <v>250939.48801</v>
      </c>
      <c r="D14" s="18">
        <v>254719.6</v>
      </c>
      <c r="E14" s="9">
        <v>240847.1</v>
      </c>
      <c r="F14" s="18">
        <v>240847.1</v>
      </c>
      <c r="G14" s="18">
        <v>240847.1</v>
      </c>
      <c r="H14" s="18">
        <v>0</v>
      </c>
      <c r="I14" s="18">
        <v>0</v>
      </c>
      <c r="J14" s="18">
        <v>245260.82895612787</v>
      </c>
      <c r="K14" s="18">
        <v>247276.61452482612</v>
      </c>
    </row>
    <row r="15" spans="1:11" ht="20.399999999999999" x14ac:dyDescent="0.25">
      <c r="A15" s="7" t="s">
        <v>113</v>
      </c>
      <c r="B15" s="8" t="s">
        <v>114</v>
      </c>
      <c r="C15" s="18">
        <v>111711.40187</v>
      </c>
      <c r="D15" s="18">
        <v>928244.2</v>
      </c>
      <c r="E15" s="9">
        <v>962341</v>
      </c>
      <c r="F15" s="18">
        <v>1435671.2</v>
      </c>
      <c r="G15" s="18">
        <v>1435671.2</v>
      </c>
      <c r="H15" s="18">
        <v>0</v>
      </c>
      <c r="I15" s="18">
        <v>0</v>
      </c>
      <c r="J15" s="18">
        <v>599639.11233032541</v>
      </c>
      <c r="K15" s="18">
        <v>604567.51395975449</v>
      </c>
    </row>
    <row r="16" spans="1:11" x14ac:dyDescent="0.25">
      <c r="A16" s="7" t="s">
        <v>115</v>
      </c>
      <c r="B16" s="8" t="s">
        <v>116</v>
      </c>
      <c r="C16" s="18">
        <v>667042.21340999997</v>
      </c>
      <c r="D16" s="18">
        <v>611808.6</v>
      </c>
      <c r="E16" s="9">
        <v>604636.80000000005</v>
      </c>
      <c r="F16" s="18">
        <v>571186.5</v>
      </c>
      <c r="G16" s="18">
        <v>566786.5</v>
      </c>
      <c r="H16" s="18">
        <v>4400</v>
      </c>
      <c r="I16" s="18">
        <v>0</v>
      </c>
      <c r="J16" s="18">
        <v>607770.4748297683</v>
      </c>
      <c r="K16" s="18">
        <v>612765.70769046247</v>
      </c>
    </row>
    <row r="17" spans="1:11" x14ac:dyDescent="0.25">
      <c r="A17" s="7" t="s">
        <v>117</v>
      </c>
      <c r="B17" s="8" t="s">
        <v>118</v>
      </c>
      <c r="C17" s="18">
        <v>39382.982029999999</v>
      </c>
      <c r="D17" s="18">
        <v>33716.5</v>
      </c>
      <c r="E17" s="9">
        <v>38481.1</v>
      </c>
      <c r="F17" s="18">
        <v>42827.6</v>
      </c>
      <c r="G17" s="18">
        <v>42827.6</v>
      </c>
      <c r="H17" s="18">
        <v>0</v>
      </c>
      <c r="I17" s="18">
        <v>0</v>
      </c>
      <c r="J17" s="18">
        <v>33429.193827287869</v>
      </c>
      <c r="K17" s="18">
        <v>33703.946574300382</v>
      </c>
    </row>
    <row r="18" spans="1:11" x14ac:dyDescent="0.25">
      <c r="A18" s="7" t="s">
        <v>119</v>
      </c>
      <c r="B18" s="8" t="s">
        <v>120</v>
      </c>
      <c r="C18" s="18">
        <v>49173.207490000001</v>
      </c>
      <c r="D18" s="18">
        <v>53842.1</v>
      </c>
      <c r="E18" s="9">
        <v>48521.7</v>
      </c>
      <c r="F18" s="18">
        <v>60146.6</v>
      </c>
      <c r="G18" s="18">
        <v>60146.6</v>
      </c>
      <c r="H18" s="18">
        <v>0</v>
      </c>
      <c r="I18" s="18">
        <v>0</v>
      </c>
      <c r="J18" s="18">
        <v>60821.751987997537</v>
      </c>
      <c r="K18" s="18">
        <v>61321.642697990545</v>
      </c>
    </row>
    <row r="19" spans="1:11" x14ac:dyDescent="0.25">
      <c r="A19" s="7" t="s">
        <v>121</v>
      </c>
      <c r="B19" s="8" t="s">
        <v>122</v>
      </c>
      <c r="C19" s="18">
        <v>206327.28057999999</v>
      </c>
      <c r="D19" s="18">
        <v>255450.9</v>
      </c>
      <c r="E19" s="9">
        <v>282312.09999999998</v>
      </c>
      <c r="F19" s="18">
        <v>360796.8</v>
      </c>
      <c r="G19" s="18">
        <v>343296.8</v>
      </c>
      <c r="H19" s="18">
        <v>17500</v>
      </c>
      <c r="I19" s="18">
        <v>0</v>
      </c>
      <c r="J19" s="18">
        <v>295393.72361041454</v>
      </c>
      <c r="K19" s="18">
        <v>297821.54874528124</v>
      </c>
    </row>
    <row r="20" spans="1:11" x14ac:dyDescent="0.25">
      <c r="A20" s="7" t="s">
        <v>123</v>
      </c>
      <c r="B20" s="8" t="s">
        <v>124</v>
      </c>
      <c r="C20" s="18">
        <v>1196232.6360500001</v>
      </c>
      <c r="D20" s="18">
        <v>1323578.7</v>
      </c>
      <c r="E20" s="9">
        <v>1346312.1</v>
      </c>
      <c r="F20" s="18">
        <v>1845051.6</v>
      </c>
      <c r="G20" s="18">
        <v>1328326.5</v>
      </c>
      <c r="H20" s="18">
        <v>516725.1</v>
      </c>
      <c r="I20" s="18">
        <v>0</v>
      </c>
      <c r="J20" s="18">
        <v>1172303.139367328</v>
      </c>
      <c r="K20" s="18">
        <v>1181938.2358502611</v>
      </c>
    </row>
    <row r="21" spans="1:11" x14ac:dyDescent="0.25">
      <c r="A21" s="7" t="s">
        <v>125</v>
      </c>
      <c r="B21" s="8" t="s">
        <v>126</v>
      </c>
      <c r="C21" s="18">
        <v>488275.39467000001</v>
      </c>
      <c r="D21" s="18">
        <v>636458.80000000005</v>
      </c>
      <c r="E21" s="9">
        <v>1176616.7</v>
      </c>
      <c r="F21" s="18">
        <v>1488867.2</v>
      </c>
      <c r="G21" s="18">
        <v>981867.2</v>
      </c>
      <c r="H21" s="18">
        <v>507000</v>
      </c>
      <c r="I21" s="18">
        <v>0</v>
      </c>
      <c r="J21" s="18">
        <v>999860.75562808197</v>
      </c>
      <c r="K21" s="18">
        <v>1008078.557429051</v>
      </c>
    </row>
    <row r="22" spans="1:11" x14ac:dyDescent="0.25">
      <c r="A22" s="7" t="s">
        <v>127</v>
      </c>
      <c r="B22" s="8" t="s">
        <v>128</v>
      </c>
      <c r="C22" s="18">
        <v>552360.13832000003</v>
      </c>
      <c r="D22" s="18">
        <v>587813.69999999995</v>
      </c>
      <c r="E22" s="9">
        <v>552468.19999999995</v>
      </c>
      <c r="F22" s="18">
        <v>3758620.7</v>
      </c>
      <c r="G22" s="18">
        <v>568091.6</v>
      </c>
      <c r="H22" s="18">
        <v>17000</v>
      </c>
      <c r="I22" s="18">
        <v>3173529.1</v>
      </c>
      <c r="J22" s="18">
        <v>572691.89861564559</v>
      </c>
      <c r="K22" s="18">
        <v>577398.82254415576</v>
      </c>
    </row>
    <row r="23" spans="1:11" ht="24" customHeight="1" x14ac:dyDescent="0.25">
      <c r="A23" s="7" t="s">
        <v>129</v>
      </c>
      <c r="B23" s="8" t="s">
        <v>258</v>
      </c>
      <c r="C23" s="18">
        <v>52238464.961580001</v>
      </c>
      <c r="D23" s="18">
        <v>61925883.399999999</v>
      </c>
      <c r="E23" s="9">
        <v>59762860.399999999</v>
      </c>
      <c r="F23" s="18">
        <v>62400241</v>
      </c>
      <c r="G23" s="18">
        <v>62399441</v>
      </c>
      <c r="H23" s="18">
        <v>800</v>
      </c>
      <c r="I23" s="18">
        <v>0</v>
      </c>
      <c r="J23" s="18">
        <v>60184132.918599389</v>
      </c>
      <c r="K23" s="18">
        <v>60330004.61383719</v>
      </c>
    </row>
    <row r="24" spans="1:11" x14ac:dyDescent="0.25">
      <c r="A24" s="7" t="s">
        <v>130</v>
      </c>
      <c r="B24" s="8" t="s">
        <v>131</v>
      </c>
      <c r="C24" s="18"/>
      <c r="D24" s="18">
        <v>0</v>
      </c>
      <c r="E24" s="9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18"/>
    </row>
    <row r="25" spans="1:11" x14ac:dyDescent="0.25">
      <c r="A25" s="7" t="s">
        <v>132</v>
      </c>
      <c r="B25" s="8" t="s">
        <v>133</v>
      </c>
      <c r="C25" s="18">
        <v>245561.93612999999</v>
      </c>
      <c r="D25" s="18">
        <v>261435.9</v>
      </c>
      <c r="E25" s="9">
        <v>223255.3</v>
      </c>
      <c r="F25" s="18">
        <v>968645.6</v>
      </c>
      <c r="G25" s="18">
        <v>226754.8</v>
      </c>
      <c r="H25" s="18">
        <v>12000</v>
      </c>
      <c r="I25" s="18">
        <v>729890.8</v>
      </c>
      <c r="J25" s="18">
        <v>230910.27551413732</v>
      </c>
      <c r="K25" s="18">
        <v>232808.1146555389</v>
      </c>
    </row>
    <row r="26" spans="1:11" ht="22.8" customHeight="1" x14ac:dyDescent="0.25">
      <c r="A26" s="7" t="s">
        <v>234</v>
      </c>
      <c r="B26" s="8" t="s">
        <v>235</v>
      </c>
      <c r="C26" s="18">
        <v>45637.826529999998</v>
      </c>
      <c r="D26" s="18">
        <v>161904.70000000001</v>
      </c>
      <c r="E26" s="9">
        <v>156436.20000000001</v>
      </c>
      <c r="F26" s="18">
        <v>162684.4</v>
      </c>
      <c r="G26" s="18">
        <v>157263.6</v>
      </c>
      <c r="H26" s="18">
        <v>5420.8</v>
      </c>
      <c r="I26" s="18">
        <v>0</v>
      </c>
      <c r="J26" s="18">
        <v>160145.5898809864</v>
      </c>
      <c r="K26" s="18">
        <v>161461.81787526794</v>
      </c>
    </row>
    <row r="27" spans="1:11" ht="22.8" customHeight="1" x14ac:dyDescent="0.25">
      <c r="A27" s="7" t="s">
        <v>134</v>
      </c>
      <c r="B27" s="8" t="s">
        <v>135</v>
      </c>
      <c r="C27" s="18">
        <v>1386975.96634</v>
      </c>
      <c r="D27" s="18">
        <v>1399787</v>
      </c>
      <c r="E27" s="9">
        <v>1486821.6</v>
      </c>
      <c r="F27" s="18">
        <v>1523734.1</v>
      </c>
      <c r="G27" s="18">
        <v>1497317.3</v>
      </c>
      <c r="H27" s="18">
        <v>26416.799999999999</v>
      </c>
      <c r="I27" s="18">
        <v>0</v>
      </c>
      <c r="J27" s="18">
        <v>1495123.6368871699</v>
      </c>
      <c r="K27" s="18">
        <v>1507411.9776853491</v>
      </c>
    </row>
    <row r="28" spans="1:11" x14ac:dyDescent="0.25">
      <c r="A28" s="7" t="s">
        <v>136</v>
      </c>
      <c r="B28" s="8" t="s">
        <v>263</v>
      </c>
      <c r="C28" s="18">
        <v>23143248.74399</v>
      </c>
      <c r="D28" s="18">
        <v>28571421.399999999</v>
      </c>
      <c r="E28" s="9">
        <v>28685552.800000001</v>
      </c>
      <c r="F28" s="18">
        <v>34527493.399999999</v>
      </c>
      <c r="G28" s="18">
        <v>28997777</v>
      </c>
      <c r="H28" s="18">
        <v>5050146.4000000004</v>
      </c>
      <c r="I28" s="18">
        <v>479570</v>
      </c>
      <c r="J28" s="18">
        <v>29013603.695818711</v>
      </c>
      <c r="K28" s="18">
        <v>29252064.944909666</v>
      </c>
    </row>
    <row r="29" spans="1:11" ht="22.2" customHeight="1" x14ac:dyDescent="0.25">
      <c r="A29" s="7" t="s">
        <v>137</v>
      </c>
      <c r="B29" s="8" t="s">
        <v>259</v>
      </c>
      <c r="C29" s="18">
        <v>48909.567719999999</v>
      </c>
      <c r="D29" s="18">
        <v>60192</v>
      </c>
      <c r="E29" s="9">
        <v>49674.1</v>
      </c>
      <c r="F29" s="18">
        <v>137344.70000000001</v>
      </c>
      <c r="G29" s="18">
        <v>54308.1</v>
      </c>
      <c r="H29" s="18">
        <v>83036.600000000006</v>
      </c>
      <c r="I29" s="18">
        <v>0</v>
      </c>
      <c r="J29" s="18">
        <v>55303.34234886901</v>
      </c>
      <c r="K29" s="18">
        <v>55757.877546691278</v>
      </c>
    </row>
    <row r="30" spans="1:11" ht="22.2" customHeight="1" x14ac:dyDescent="0.25">
      <c r="A30" s="7" t="s">
        <v>138</v>
      </c>
      <c r="B30" s="8" t="s">
        <v>139</v>
      </c>
      <c r="C30" s="18"/>
      <c r="D30" s="18">
        <v>0</v>
      </c>
      <c r="E30" s="9"/>
      <c r="F30" s="18"/>
      <c r="G30" s="18"/>
      <c r="H30" s="18"/>
      <c r="I30" s="18"/>
      <c r="J30" s="18"/>
      <c r="K30" s="18"/>
    </row>
    <row r="31" spans="1:11" x14ac:dyDescent="0.25">
      <c r="A31" s="7" t="s">
        <v>140</v>
      </c>
      <c r="B31" s="8" t="s">
        <v>141</v>
      </c>
      <c r="C31" s="18">
        <v>2434052.3548499998</v>
      </c>
      <c r="D31" s="18">
        <v>2273656.7000000002</v>
      </c>
      <c r="E31" s="9">
        <v>4089791.7</v>
      </c>
      <c r="F31" s="18">
        <v>8136160.5999999996</v>
      </c>
      <c r="G31" s="18">
        <v>2474105.6</v>
      </c>
      <c r="H31" s="18">
        <v>1546950.8</v>
      </c>
      <c r="I31" s="18">
        <v>4115104.2</v>
      </c>
      <c r="J31" s="18">
        <v>2518988.5732270796</v>
      </c>
      <c r="K31" s="18">
        <v>2539692.0048971055</v>
      </c>
    </row>
    <row r="32" spans="1:11" x14ac:dyDescent="0.25">
      <c r="A32" s="7" t="s">
        <v>142</v>
      </c>
      <c r="B32" s="8" t="s">
        <v>143</v>
      </c>
      <c r="C32" s="18">
        <v>10834539.501220001</v>
      </c>
      <c r="D32" s="18">
        <v>10833661.800000001</v>
      </c>
      <c r="E32" s="9">
        <v>10988445</v>
      </c>
      <c r="F32" s="18">
        <v>10853139.9</v>
      </c>
      <c r="G32" s="18">
        <v>10842006.699999999</v>
      </c>
      <c r="H32" s="18">
        <v>11133.2</v>
      </c>
      <c r="I32" s="18">
        <v>0</v>
      </c>
      <c r="J32" s="18">
        <v>11656228.59561486</v>
      </c>
      <c r="K32" s="18">
        <v>11752030.511838064</v>
      </c>
    </row>
    <row r="33" spans="1:11" ht="22.2" customHeight="1" x14ac:dyDescent="0.25">
      <c r="A33" s="7" t="s">
        <v>144</v>
      </c>
      <c r="B33" s="8" t="s">
        <v>145</v>
      </c>
      <c r="C33" s="18">
        <v>21971.821400000001</v>
      </c>
      <c r="D33" s="18">
        <v>21435.9</v>
      </c>
      <c r="E33" s="9">
        <v>14363.6</v>
      </c>
      <c r="F33" s="18">
        <v>124473.7</v>
      </c>
      <c r="G33" s="18">
        <v>14363.6</v>
      </c>
      <c r="H33" s="18">
        <v>110110.1</v>
      </c>
      <c r="I33" s="18">
        <v>0</v>
      </c>
      <c r="J33" s="18">
        <v>14626.82524636684</v>
      </c>
      <c r="K33" s="18">
        <v>14747.042336772141</v>
      </c>
    </row>
    <row r="34" spans="1:11" ht="32.4" customHeight="1" x14ac:dyDescent="0.25">
      <c r="A34" s="7" t="s">
        <v>146</v>
      </c>
      <c r="B34" s="8" t="s">
        <v>271</v>
      </c>
      <c r="C34" s="18">
        <v>739.4</v>
      </c>
      <c r="D34" s="18">
        <v>739.4</v>
      </c>
      <c r="E34" s="9">
        <v>666.6</v>
      </c>
      <c r="F34" s="18">
        <v>739.4</v>
      </c>
      <c r="G34" s="18">
        <v>739.4</v>
      </c>
      <c r="H34" s="18">
        <v>0</v>
      </c>
      <c r="I34" s="18">
        <v>0</v>
      </c>
      <c r="J34" s="18">
        <v>752.95013695477735</v>
      </c>
      <c r="K34" s="18">
        <v>759.13859365405051</v>
      </c>
    </row>
    <row r="35" spans="1:11" ht="22.2" customHeight="1" x14ac:dyDescent="0.25">
      <c r="A35" s="7" t="s">
        <v>147</v>
      </c>
      <c r="B35" s="8" t="s">
        <v>148</v>
      </c>
      <c r="C35" s="18">
        <v>1299209.3334000001</v>
      </c>
      <c r="D35" s="18">
        <v>419517.9</v>
      </c>
      <c r="E35" s="9">
        <v>347300.7</v>
      </c>
      <c r="F35" s="18">
        <v>1105507.2</v>
      </c>
      <c r="G35" s="18">
        <v>364844.79999999999</v>
      </c>
      <c r="H35" s="18">
        <v>32044.6</v>
      </c>
      <c r="I35" s="18">
        <v>708617.8</v>
      </c>
      <c r="J35" s="18">
        <v>371530.89278771757</v>
      </c>
      <c r="K35" s="18">
        <v>374584.48522314487</v>
      </c>
    </row>
    <row r="36" spans="1:11" ht="20.399999999999999" x14ac:dyDescent="0.25">
      <c r="A36" s="7" t="s">
        <v>149</v>
      </c>
      <c r="B36" s="8" t="s">
        <v>150</v>
      </c>
      <c r="C36" s="18">
        <v>271479.70147999999</v>
      </c>
      <c r="D36" s="18">
        <v>1283613.6000000001</v>
      </c>
      <c r="E36" s="9">
        <v>1117193.5</v>
      </c>
      <c r="F36" s="18">
        <v>7797481.7999999998</v>
      </c>
      <c r="G36" s="18">
        <v>1100398.3</v>
      </c>
      <c r="H36" s="18">
        <v>110000</v>
      </c>
      <c r="I36" s="18">
        <v>6587083.5</v>
      </c>
      <c r="J36" s="18">
        <v>1120564.0393424458</v>
      </c>
      <c r="K36" s="18">
        <v>1129773.8949436138</v>
      </c>
    </row>
    <row r="37" spans="1:11" x14ac:dyDescent="0.25">
      <c r="A37" s="7" t="s">
        <v>151</v>
      </c>
      <c r="B37" s="8" t="s">
        <v>152</v>
      </c>
      <c r="C37" s="18">
        <v>2257646.96471</v>
      </c>
      <c r="D37" s="18">
        <v>2310855.1</v>
      </c>
      <c r="E37" s="9">
        <v>1116826.8999999999</v>
      </c>
      <c r="F37" s="18">
        <v>9153386.5999999996</v>
      </c>
      <c r="G37" s="18">
        <v>974557.5</v>
      </c>
      <c r="H37" s="18">
        <v>134022</v>
      </c>
      <c r="I37" s="18">
        <v>8044807.2000000002</v>
      </c>
      <c r="J37" s="18">
        <v>961867.32348750625</v>
      </c>
      <c r="K37" s="18">
        <v>969772.85931212583</v>
      </c>
    </row>
    <row r="38" spans="1:11" x14ac:dyDescent="0.25">
      <c r="A38" s="7" t="s">
        <v>153</v>
      </c>
      <c r="B38" s="8" t="s">
        <v>154</v>
      </c>
      <c r="C38" s="18">
        <v>2153463.6820800002</v>
      </c>
      <c r="D38" s="18">
        <v>2126489.7999999998</v>
      </c>
      <c r="E38" s="9">
        <v>2267381.2000000002</v>
      </c>
      <c r="F38" s="18">
        <v>2097779.1</v>
      </c>
      <c r="G38" s="18">
        <v>1987029.1</v>
      </c>
      <c r="H38" s="18">
        <v>110750</v>
      </c>
      <c r="I38" s="18">
        <v>0</v>
      </c>
      <c r="J38" s="18">
        <v>2022910.0129583888</v>
      </c>
      <c r="K38" s="18">
        <v>2039536.2016092716</v>
      </c>
    </row>
    <row r="39" spans="1:11" x14ac:dyDescent="0.25">
      <c r="A39" s="7" t="s">
        <v>155</v>
      </c>
      <c r="B39" s="8" t="s">
        <v>156</v>
      </c>
      <c r="C39" s="18">
        <v>1866439.02465</v>
      </c>
      <c r="D39" s="18">
        <v>1918585.9</v>
      </c>
      <c r="E39" s="9">
        <v>2070231.5</v>
      </c>
      <c r="F39" s="18">
        <v>3273695.1</v>
      </c>
      <c r="G39" s="18">
        <v>1923425.1</v>
      </c>
      <c r="H39" s="18">
        <v>7015</v>
      </c>
      <c r="I39" s="18">
        <v>1343255</v>
      </c>
      <c r="J39" s="18">
        <v>1953745.6264058764</v>
      </c>
      <c r="K39" s="18">
        <v>1969803.3566817567</v>
      </c>
    </row>
    <row r="40" spans="1:11" x14ac:dyDescent="0.25">
      <c r="A40" s="7" t="s">
        <v>157</v>
      </c>
      <c r="B40" s="8" t="s">
        <v>158</v>
      </c>
      <c r="C40" s="18">
        <v>13120.877119999999</v>
      </c>
      <c r="D40" s="18">
        <v>14924</v>
      </c>
      <c r="E40" s="9">
        <v>14355.5</v>
      </c>
      <c r="F40" s="18">
        <v>14335.5</v>
      </c>
      <c r="G40" s="18">
        <v>14335.5</v>
      </c>
      <c r="H40" s="18">
        <v>0</v>
      </c>
      <c r="I40" s="18">
        <v>0</v>
      </c>
      <c r="J40" s="18">
        <v>14598.210289850163</v>
      </c>
      <c r="K40" s="18">
        <v>14718.192195466108</v>
      </c>
    </row>
    <row r="41" spans="1:11" x14ac:dyDescent="0.25">
      <c r="A41" s="7" t="s">
        <v>159</v>
      </c>
      <c r="B41" s="8" t="s">
        <v>160</v>
      </c>
      <c r="C41" s="18">
        <v>1612323.6258400001</v>
      </c>
      <c r="D41" s="18">
        <v>1632910</v>
      </c>
      <c r="E41" s="9">
        <v>1503757.6</v>
      </c>
      <c r="F41" s="18">
        <v>1524919.9</v>
      </c>
      <c r="G41" s="18">
        <v>1465419.9</v>
      </c>
      <c r="H41" s="18">
        <v>0</v>
      </c>
      <c r="I41" s="18">
        <v>59500</v>
      </c>
      <c r="J41" s="18">
        <v>1350044.9926869452</v>
      </c>
      <c r="K41" s="18">
        <v>1361140.9399074395</v>
      </c>
    </row>
    <row r="42" spans="1:11" ht="21" customHeight="1" x14ac:dyDescent="0.25">
      <c r="A42" s="7" t="s">
        <v>161</v>
      </c>
      <c r="B42" s="8" t="s">
        <v>162</v>
      </c>
      <c r="C42" s="18">
        <v>868981.91160999995</v>
      </c>
      <c r="D42" s="18">
        <v>1043771.7</v>
      </c>
      <c r="E42" s="9">
        <v>695776.5</v>
      </c>
      <c r="F42" s="18">
        <v>695608.3</v>
      </c>
      <c r="G42" s="18">
        <v>695608.3</v>
      </c>
      <c r="H42" s="18">
        <v>0</v>
      </c>
      <c r="I42" s="18">
        <v>0</v>
      </c>
      <c r="J42" s="18">
        <v>708355.91662412754</v>
      </c>
      <c r="K42" s="18">
        <v>714177.85582375561</v>
      </c>
    </row>
    <row r="43" spans="1:11" x14ac:dyDescent="0.25">
      <c r="A43" s="7" t="s">
        <v>163</v>
      </c>
      <c r="B43" s="8" t="s">
        <v>260</v>
      </c>
      <c r="C43" s="18">
        <v>39701.300000000003</v>
      </c>
      <c r="D43" s="18">
        <v>39701.300000000003</v>
      </c>
      <c r="E43" s="9">
        <v>39701.300000000003</v>
      </c>
      <c r="F43" s="18">
        <v>39701.300000000003</v>
      </c>
      <c r="G43" s="18">
        <v>39701.300000000003</v>
      </c>
      <c r="H43" s="18">
        <v>0</v>
      </c>
      <c r="I43" s="18">
        <v>0</v>
      </c>
      <c r="J43" s="18">
        <v>40428.860254642554</v>
      </c>
      <c r="K43" s="18">
        <v>40761.142883740264</v>
      </c>
    </row>
    <row r="44" spans="1:11" ht="20.399999999999999" x14ac:dyDescent="0.25">
      <c r="A44" s="7" t="s">
        <v>164</v>
      </c>
      <c r="B44" s="8" t="s">
        <v>165</v>
      </c>
      <c r="C44" s="18">
        <v>19551.723000000002</v>
      </c>
      <c r="D44" s="18">
        <v>28403.5</v>
      </c>
      <c r="E44" s="9">
        <v>20092.599999999999</v>
      </c>
      <c r="F44" s="18">
        <v>14101.6</v>
      </c>
      <c r="G44" s="18">
        <v>14101.6</v>
      </c>
      <c r="H44" s="18">
        <v>0</v>
      </c>
      <c r="I44" s="18">
        <v>0</v>
      </c>
      <c r="J44" s="18">
        <v>14360.023872439122</v>
      </c>
      <c r="K44" s="18">
        <v>14478.048136694559</v>
      </c>
    </row>
    <row r="45" spans="1:11" ht="22.8" customHeight="1" x14ac:dyDescent="0.25">
      <c r="A45" s="7" t="s">
        <v>166</v>
      </c>
      <c r="B45" s="8" t="s">
        <v>167</v>
      </c>
      <c r="C45" s="18">
        <v>48815.894140000019</v>
      </c>
      <c r="D45" s="18">
        <v>37260.9</v>
      </c>
      <c r="E45" s="9">
        <v>28539.9</v>
      </c>
      <c r="F45" s="18">
        <v>28539.9</v>
      </c>
      <c r="G45" s="18">
        <v>28539.9</v>
      </c>
      <c r="H45" s="18">
        <v>0</v>
      </c>
      <c r="I45" s="18">
        <v>0</v>
      </c>
      <c r="J45" s="18">
        <v>29062.918060150998</v>
      </c>
      <c r="K45" s="18">
        <v>29301.784621351413</v>
      </c>
    </row>
    <row r="46" spans="1:11" ht="22.2" customHeight="1" x14ac:dyDescent="0.25">
      <c r="A46" s="7" t="s">
        <v>168</v>
      </c>
      <c r="B46" s="8" t="s">
        <v>169</v>
      </c>
      <c r="C46" s="18">
        <v>572652.29802999995</v>
      </c>
      <c r="D46" s="18">
        <v>683900.2</v>
      </c>
      <c r="E46" s="9">
        <v>508616.3</v>
      </c>
      <c r="F46" s="18">
        <v>940229.6</v>
      </c>
      <c r="G46" s="18">
        <v>528779.6</v>
      </c>
      <c r="H46" s="18">
        <v>57000</v>
      </c>
      <c r="I46" s="18">
        <v>354450</v>
      </c>
      <c r="J46" s="18">
        <v>536393.26619502367</v>
      </c>
      <c r="K46" s="18">
        <v>540801.85361497512</v>
      </c>
    </row>
    <row r="47" spans="1:11" ht="20.399999999999999" x14ac:dyDescent="0.25">
      <c r="A47" s="7" t="s">
        <v>170</v>
      </c>
      <c r="B47" s="8" t="s">
        <v>171</v>
      </c>
      <c r="C47" s="18">
        <v>506413.23148000002</v>
      </c>
      <c r="D47" s="18">
        <v>553124.4</v>
      </c>
      <c r="E47" s="9">
        <v>403626</v>
      </c>
      <c r="F47" s="18">
        <v>1119797.3999999999</v>
      </c>
      <c r="G47" s="18">
        <v>415605.4</v>
      </c>
      <c r="H47" s="18">
        <v>628967</v>
      </c>
      <c r="I47" s="18">
        <v>75225</v>
      </c>
      <c r="J47" s="18">
        <v>414226.24089713453</v>
      </c>
      <c r="K47" s="18">
        <v>417630.74410349835</v>
      </c>
    </row>
    <row r="48" spans="1:11" ht="23.4" customHeight="1" x14ac:dyDescent="0.25">
      <c r="A48" s="7" t="s">
        <v>172</v>
      </c>
      <c r="B48" s="8" t="s">
        <v>173</v>
      </c>
      <c r="C48" s="18">
        <v>264514.37968999997</v>
      </c>
      <c r="D48" s="18">
        <v>312831.2</v>
      </c>
      <c r="E48" s="9">
        <v>236352.9</v>
      </c>
      <c r="F48" s="18">
        <v>240052.9</v>
      </c>
      <c r="G48" s="18">
        <v>240052.9</v>
      </c>
      <c r="H48" s="18">
        <v>0</v>
      </c>
      <c r="I48" s="18">
        <v>0</v>
      </c>
      <c r="J48" s="18">
        <v>233589.08350747413</v>
      </c>
      <c r="K48" s="18">
        <v>235508.93962776827</v>
      </c>
    </row>
    <row r="49" spans="1:11" ht="21" customHeight="1" x14ac:dyDescent="0.25">
      <c r="A49" s="7" t="s">
        <v>174</v>
      </c>
      <c r="B49" s="8" t="s">
        <v>175</v>
      </c>
      <c r="C49" s="18">
        <v>1371149.9675099999</v>
      </c>
      <c r="D49" s="18">
        <v>1374664.8</v>
      </c>
      <c r="E49" s="9">
        <v>1297591.3999999999</v>
      </c>
      <c r="F49" s="18">
        <v>12040785.199999999</v>
      </c>
      <c r="G49" s="18">
        <v>1313351.3999999999</v>
      </c>
      <c r="H49" s="18">
        <v>8100</v>
      </c>
      <c r="I49" s="18">
        <v>10719333.800000001</v>
      </c>
      <c r="J49" s="18">
        <v>1327236.4283611048</v>
      </c>
      <c r="K49" s="18">
        <v>1338144.9132175248</v>
      </c>
    </row>
    <row r="50" spans="1:11" ht="22.8" customHeight="1" x14ac:dyDescent="0.25">
      <c r="A50" s="7" t="s">
        <v>176</v>
      </c>
      <c r="B50" s="8" t="s">
        <v>177</v>
      </c>
      <c r="C50" s="18">
        <v>990065.17422000004</v>
      </c>
      <c r="D50" s="18">
        <v>1012333.3</v>
      </c>
      <c r="E50" s="9">
        <v>802108.7</v>
      </c>
      <c r="F50" s="18">
        <v>933762</v>
      </c>
      <c r="G50" s="18">
        <v>917129.6</v>
      </c>
      <c r="H50" s="18">
        <v>16632.400000000001</v>
      </c>
      <c r="I50" s="18">
        <v>0</v>
      </c>
      <c r="J50" s="18">
        <v>801081.41030909331</v>
      </c>
      <c r="K50" s="18">
        <v>807665.45535667171</v>
      </c>
    </row>
    <row r="51" spans="1:11" x14ac:dyDescent="0.25">
      <c r="A51" s="7" t="s">
        <v>178</v>
      </c>
      <c r="B51" s="8" t="s">
        <v>179</v>
      </c>
      <c r="C51" s="18">
        <v>26465.591059999999</v>
      </c>
      <c r="D51" s="18">
        <v>20146.599999999999</v>
      </c>
      <c r="E51" s="9">
        <v>16865.400000000001</v>
      </c>
      <c r="F51" s="18">
        <v>16400.400000000001</v>
      </c>
      <c r="G51" s="18">
        <v>16400.400000000001</v>
      </c>
      <c r="H51" s="18">
        <v>0</v>
      </c>
      <c r="I51" s="18">
        <v>0</v>
      </c>
      <c r="J51" s="18">
        <v>16700.951347191145</v>
      </c>
      <c r="K51" s="18">
        <v>16838.215568520271</v>
      </c>
    </row>
    <row r="52" spans="1:11" ht="22.2" customHeight="1" x14ac:dyDescent="0.25">
      <c r="A52" s="7" t="s">
        <v>180</v>
      </c>
      <c r="B52" s="8" t="s">
        <v>181</v>
      </c>
      <c r="C52" s="18">
        <v>23786.398000000001</v>
      </c>
      <c r="D52" s="18">
        <v>24164.3</v>
      </c>
      <c r="E52" s="9">
        <v>22630.6</v>
      </c>
      <c r="F52" s="18">
        <v>22636</v>
      </c>
      <c r="G52" s="18">
        <v>22636</v>
      </c>
      <c r="H52" s="18">
        <v>0</v>
      </c>
      <c r="I52" s="18">
        <v>0</v>
      </c>
      <c r="J52" s="18">
        <v>22994.612459492069</v>
      </c>
      <c r="K52" s="18">
        <v>23183.603943174709</v>
      </c>
    </row>
    <row r="53" spans="1:11" x14ac:dyDescent="0.25">
      <c r="A53" s="7" t="s">
        <v>182</v>
      </c>
      <c r="B53" s="8" t="s">
        <v>183</v>
      </c>
      <c r="C53" s="18">
        <v>57759.638709999999</v>
      </c>
      <c r="D53" s="18">
        <v>68873.600000000006</v>
      </c>
      <c r="E53" s="9">
        <v>63083.5</v>
      </c>
      <c r="F53" s="18">
        <v>68222.600000000006</v>
      </c>
      <c r="G53" s="18">
        <v>68222.600000000006</v>
      </c>
      <c r="H53" s="18">
        <v>0</v>
      </c>
      <c r="I53" s="18">
        <v>0</v>
      </c>
      <c r="J53" s="18">
        <v>59400.06726227051</v>
      </c>
      <c r="K53" s="18">
        <v>59888.273221928313</v>
      </c>
    </row>
    <row r="54" spans="1:11" ht="23.4" customHeight="1" x14ac:dyDescent="0.25">
      <c r="A54" s="7" t="s">
        <v>184</v>
      </c>
      <c r="B54" s="8" t="s">
        <v>185</v>
      </c>
      <c r="C54" s="18">
        <v>40393.804620000003</v>
      </c>
      <c r="D54" s="18">
        <v>28908.6</v>
      </c>
      <c r="E54" s="9">
        <v>21459.200000000001</v>
      </c>
      <c r="F54" s="18">
        <v>1421919.2</v>
      </c>
      <c r="G54" s="18">
        <v>21459.200000000001</v>
      </c>
      <c r="H54" s="18">
        <v>0</v>
      </c>
      <c r="I54" s="18">
        <v>1400460</v>
      </c>
      <c r="J54" s="18">
        <v>21852.458180876329</v>
      </c>
      <c r="K54" s="18">
        <v>22032.062359941847</v>
      </c>
    </row>
    <row r="55" spans="1:11" ht="22.2" customHeight="1" x14ac:dyDescent="0.25">
      <c r="A55" s="7" t="s">
        <v>186</v>
      </c>
      <c r="B55" s="8" t="s">
        <v>187</v>
      </c>
      <c r="C55" s="18">
        <v>177312.50018</v>
      </c>
      <c r="D55" s="18">
        <v>151979.70000000001</v>
      </c>
      <c r="E55" s="9">
        <v>183291.4</v>
      </c>
      <c r="F55" s="18">
        <v>165291.4</v>
      </c>
      <c r="G55" s="18">
        <v>165291.4</v>
      </c>
      <c r="H55" s="18">
        <v>0</v>
      </c>
      <c r="I55" s="18">
        <v>0</v>
      </c>
      <c r="J55" s="18">
        <v>168320.50617723409</v>
      </c>
      <c r="K55" s="18">
        <v>169703.92336909534</v>
      </c>
    </row>
    <row r="56" spans="1:11" ht="22.8" customHeight="1" x14ac:dyDescent="0.25">
      <c r="A56" s="7" t="s">
        <v>188</v>
      </c>
      <c r="B56" s="8" t="s">
        <v>189</v>
      </c>
      <c r="C56" s="18">
        <v>519252.30644999997</v>
      </c>
      <c r="D56" s="18">
        <v>599243.4</v>
      </c>
      <c r="E56" s="9">
        <v>503663</v>
      </c>
      <c r="F56" s="18">
        <v>511107.3</v>
      </c>
      <c r="G56" s="18">
        <v>506607.3</v>
      </c>
      <c r="H56" s="18">
        <v>4500</v>
      </c>
      <c r="I56" s="18">
        <v>0</v>
      </c>
      <c r="J56" s="18">
        <v>509782.57862554194</v>
      </c>
      <c r="K56" s="18">
        <v>513972.4542348712</v>
      </c>
    </row>
    <row r="57" spans="1:11" ht="20.399999999999999" x14ac:dyDescent="0.25">
      <c r="A57" s="7" t="s">
        <v>190</v>
      </c>
      <c r="B57" s="8" t="s">
        <v>191</v>
      </c>
      <c r="C57" s="18">
        <v>251823.80802999999</v>
      </c>
      <c r="D57" s="18">
        <v>228885.7</v>
      </c>
      <c r="E57" s="9">
        <v>485626.7</v>
      </c>
      <c r="F57" s="18">
        <v>1084705.7</v>
      </c>
      <c r="G57" s="18">
        <v>157905.70000000001</v>
      </c>
      <c r="H57" s="18">
        <v>76800</v>
      </c>
      <c r="I57" s="18">
        <v>850000</v>
      </c>
      <c r="J57" s="18">
        <v>160799.45691228021</v>
      </c>
      <c r="K57" s="18">
        <v>162121.05900454207</v>
      </c>
    </row>
    <row r="58" spans="1:11" x14ac:dyDescent="0.25">
      <c r="A58" s="7" t="s">
        <v>192</v>
      </c>
      <c r="B58" s="8" t="s">
        <v>193</v>
      </c>
      <c r="C58" s="18">
        <v>22896.304649999998</v>
      </c>
      <c r="D58" s="18">
        <v>25905.9</v>
      </c>
      <c r="E58" s="9">
        <v>19843.5</v>
      </c>
      <c r="F58" s="18">
        <v>36724.800000000003</v>
      </c>
      <c r="G58" s="18">
        <v>21424.799999999999</v>
      </c>
      <c r="H58" s="18">
        <v>15300</v>
      </c>
      <c r="I58" s="18">
        <v>0</v>
      </c>
      <c r="J58" s="18">
        <v>21817.427771475141</v>
      </c>
      <c r="K58" s="18">
        <v>21996.744037488912</v>
      </c>
    </row>
    <row r="59" spans="1:11" x14ac:dyDescent="0.25">
      <c r="A59" s="7" t="s">
        <v>194</v>
      </c>
      <c r="B59" s="8" t="s">
        <v>195</v>
      </c>
      <c r="C59" s="18"/>
      <c r="D59" s="18">
        <v>0</v>
      </c>
      <c r="E59" s="9"/>
      <c r="F59" s="18"/>
      <c r="G59" s="18"/>
      <c r="H59" s="18"/>
      <c r="I59" s="18"/>
      <c r="J59" s="18"/>
      <c r="K59" s="18"/>
    </row>
    <row r="60" spans="1:11" x14ac:dyDescent="0.25">
      <c r="A60" s="7" t="s">
        <v>196</v>
      </c>
      <c r="B60" s="8" t="s">
        <v>197</v>
      </c>
      <c r="C60" s="18">
        <v>10289.609</v>
      </c>
      <c r="D60" s="18">
        <v>11402.5</v>
      </c>
      <c r="E60" s="9">
        <v>168749.3</v>
      </c>
      <c r="F60" s="18">
        <v>168439.3</v>
      </c>
      <c r="G60" s="18">
        <v>168439.3</v>
      </c>
      <c r="H60" s="18">
        <v>0</v>
      </c>
      <c r="I60" s="18">
        <v>0</v>
      </c>
      <c r="J60" s="18">
        <v>171526.09413519994</v>
      </c>
      <c r="K60" s="18">
        <v>172935.85788216488</v>
      </c>
    </row>
    <row r="61" spans="1:11" ht="19.8" customHeight="1" x14ac:dyDescent="0.25">
      <c r="A61" s="7" t="s">
        <v>198</v>
      </c>
      <c r="B61" s="8" t="s">
        <v>199</v>
      </c>
      <c r="C61" s="18">
        <v>3432.4</v>
      </c>
      <c r="D61" s="18">
        <v>3536.6</v>
      </c>
      <c r="E61" s="9">
        <v>2937</v>
      </c>
      <c r="F61" s="18">
        <v>2937</v>
      </c>
      <c r="G61" s="18">
        <v>2937</v>
      </c>
      <c r="H61" s="18">
        <v>0</v>
      </c>
      <c r="I61" s="18">
        <v>0</v>
      </c>
      <c r="J61" s="18">
        <v>2990.8230352125797</v>
      </c>
      <c r="K61" s="18">
        <v>3015.404448961247</v>
      </c>
    </row>
    <row r="62" spans="1:11" x14ac:dyDescent="0.25">
      <c r="A62" s="7" t="s">
        <v>200</v>
      </c>
      <c r="B62" s="8" t="s">
        <v>201</v>
      </c>
      <c r="C62" s="18">
        <v>13705.98306</v>
      </c>
      <c r="D62" s="18">
        <v>15044.2</v>
      </c>
      <c r="E62" s="9">
        <v>14390.1</v>
      </c>
      <c r="F62" s="18">
        <v>14390.1</v>
      </c>
      <c r="G62" s="18">
        <v>14390.1</v>
      </c>
      <c r="H62" s="18">
        <v>0</v>
      </c>
      <c r="I62" s="18">
        <v>0</v>
      </c>
      <c r="J62" s="18">
        <v>14653.810881516016</v>
      </c>
      <c r="K62" s="18">
        <v>14774.249765405941</v>
      </c>
    </row>
    <row r="63" spans="1:11" ht="20.399999999999999" x14ac:dyDescent="0.25">
      <c r="A63" s="7" t="s">
        <v>202</v>
      </c>
      <c r="B63" s="8" t="s">
        <v>203</v>
      </c>
      <c r="C63" s="18">
        <v>28885.164349999999</v>
      </c>
      <c r="D63" s="18">
        <v>40839.699999999997</v>
      </c>
      <c r="E63" s="9">
        <v>32784</v>
      </c>
      <c r="F63" s="18">
        <v>36084</v>
      </c>
      <c r="G63" s="18">
        <v>36084</v>
      </c>
      <c r="H63" s="18">
        <v>0</v>
      </c>
      <c r="I63" s="18">
        <v>0</v>
      </c>
      <c r="J63" s="18">
        <v>36745.270140487133</v>
      </c>
      <c r="K63" s="18">
        <v>37047.277540455441</v>
      </c>
    </row>
    <row r="64" spans="1:11" ht="22.2" customHeight="1" x14ac:dyDescent="0.25">
      <c r="A64" s="7" t="s">
        <v>204</v>
      </c>
      <c r="B64" s="8" t="s">
        <v>205</v>
      </c>
      <c r="C64" s="18">
        <v>81181.148329999996</v>
      </c>
      <c r="D64" s="18">
        <v>72803.600000000006</v>
      </c>
      <c r="E64" s="9">
        <v>70911.7</v>
      </c>
      <c r="F64" s="18">
        <v>61413.599999999999</v>
      </c>
      <c r="G64" s="18">
        <v>61413.599999999999</v>
      </c>
      <c r="H64" s="18">
        <v>0</v>
      </c>
      <c r="I64" s="18">
        <v>0</v>
      </c>
      <c r="J64" s="18">
        <v>62440.380934020824</v>
      </c>
      <c r="K64" s="18">
        <v>62953.575068308506</v>
      </c>
    </row>
    <row r="65" spans="1:11" x14ac:dyDescent="0.25">
      <c r="A65" s="7" t="s">
        <v>206</v>
      </c>
      <c r="B65" s="8" t="s">
        <v>207</v>
      </c>
      <c r="C65" s="18">
        <v>77389.772230000002</v>
      </c>
      <c r="D65" s="18">
        <v>99839.3</v>
      </c>
      <c r="E65" s="9">
        <v>90033.4</v>
      </c>
      <c r="F65" s="18">
        <v>92867.6</v>
      </c>
      <c r="G65" s="18">
        <v>91341.2</v>
      </c>
      <c r="H65" s="18">
        <v>1526.4</v>
      </c>
      <c r="I65" s="18">
        <v>0</v>
      </c>
      <c r="J65" s="18">
        <v>92505.942630695587</v>
      </c>
      <c r="K65" s="18">
        <v>93266.244000333128</v>
      </c>
    </row>
    <row r="66" spans="1:11" x14ac:dyDescent="0.25">
      <c r="A66" s="7" t="s">
        <v>208</v>
      </c>
      <c r="B66" s="8" t="s">
        <v>209</v>
      </c>
      <c r="C66" s="18">
        <v>420909.28259999998</v>
      </c>
      <c r="D66" s="18">
        <v>694796.9</v>
      </c>
      <c r="E66" s="9">
        <v>360667.7</v>
      </c>
      <c r="F66" s="18">
        <v>751057.7</v>
      </c>
      <c r="G66" s="18">
        <v>665557.69999999995</v>
      </c>
      <c r="H66" s="18">
        <v>43000</v>
      </c>
      <c r="I66" s="18">
        <v>42500</v>
      </c>
      <c r="J66" s="18">
        <v>345005.13359451655</v>
      </c>
      <c r="K66" s="18">
        <v>347840.71224108088</v>
      </c>
    </row>
    <row r="67" spans="1:11" ht="22.2" customHeight="1" x14ac:dyDescent="0.25">
      <c r="A67" s="7" t="s">
        <v>210</v>
      </c>
      <c r="B67" s="8" t="s">
        <v>211</v>
      </c>
      <c r="C67" s="18">
        <v>54425.742259999999</v>
      </c>
      <c r="D67" s="18">
        <v>58167</v>
      </c>
      <c r="E67" s="9">
        <v>55387.7</v>
      </c>
      <c r="F67" s="18">
        <v>63387.7</v>
      </c>
      <c r="G67" s="18">
        <v>63387.7</v>
      </c>
      <c r="H67" s="18">
        <v>0</v>
      </c>
      <c r="I67" s="18">
        <v>0</v>
      </c>
      <c r="J67" s="18">
        <v>49274.445958786426</v>
      </c>
      <c r="K67" s="18">
        <v>49679.429981274137</v>
      </c>
    </row>
    <row r="68" spans="1:11" ht="22.2" customHeight="1" x14ac:dyDescent="0.25">
      <c r="A68" s="7" t="s">
        <v>212</v>
      </c>
      <c r="B68" s="8" t="s">
        <v>213</v>
      </c>
      <c r="C68" s="18">
        <v>748605.74658000004</v>
      </c>
      <c r="D68" s="18">
        <v>290314</v>
      </c>
      <c r="E68" s="9">
        <v>1136108.2</v>
      </c>
      <c r="F68" s="18">
        <v>290314</v>
      </c>
      <c r="G68" s="18">
        <v>290314</v>
      </c>
      <c r="H68" s="18">
        <v>0</v>
      </c>
      <c r="I68" s="18">
        <v>0</v>
      </c>
      <c r="J68" s="18">
        <v>295634.25217729138</v>
      </c>
      <c r="K68" s="18">
        <v>298064.05420351913</v>
      </c>
    </row>
    <row r="69" spans="1:11" x14ac:dyDescent="0.25">
      <c r="A69" s="7" t="s">
        <v>214</v>
      </c>
      <c r="B69" s="8" t="s">
        <v>215</v>
      </c>
      <c r="C69" s="18">
        <v>7884.8240900000001</v>
      </c>
      <c r="D69" s="18">
        <v>7823</v>
      </c>
      <c r="E69" s="9">
        <v>7823</v>
      </c>
      <c r="F69" s="18">
        <v>11323</v>
      </c>
      <c r="G69" s="18">
        <v>7823</v>
      </c>
      <c r="H69" s="18">
        <v>3500</v>
      </c>
      <c r="I69" s="18">
        <v>0</v>
      </c>
      <c r="J69" s="18">
        <v>7966.3631612080389</v>
      </c>
      <c r="K69" s="18">
        <v>8031.838271782035</v>
      </c>
    </row>
    <row r="70" spans="1:11" x14ac:dyDescent="0.25">
      <c r="A70" s="7" t="s">
        <v>216</v>
      </c>
      <c r="B70" s="8" t="s">
        <v>217</v>
      </c>
      <c r="C70" s="18">
        <v>1208.3</v>
      </c>
      <c r="D70" s="18">
        <v>18147.8</v>
      </c>
      <c r="E70" s="9">
        <v>1281.5999999999999</v>
      </c>
      <c r="F70" s="18">
        <v>15432.9</v>
      </c>
      <c r="G70" s="18">
        <v>15432.9</v>
      </c>
      <c r="H70" s="18">
        <v>0</v>
      </c>
      <c r="I70" s="18">
        <v>0</v>
      </c>
      <c r="J70" s="18">
        <v>15715.721082782504</v>
      </c>
      <c r="K70" s="18">
        <v>15844.887749531503</v>
      </c>
    </row>
    <row r="71" spans="1:11" x14ac:dyDescent="0.25">
      <c r="A71" s="7" t="s">
        <v>218</v>
      </c>
      <c r="B71" s="8" t="s">
        <v>219</v>
      </c>
      <c r="C71" s="18">
        <v>304174.04710000003</v>
      </c>
      <c r="D71" s="18">
        <v>398973.7</v>
      </c>
      <c r="E71" s="9">
        <v>351125.3</v>
      </c>
      <c r="F71" s="18">
        <v>379562.3</v>
      </c>
      <c r="G71" s="18">
        <v>352925.3</v>
      </c>
      <c r="H71" s="18">
        <v>26637</v>
      </c>
      <c r="I71" s="18">
        <v>0</v>
      </c>
      <c r="J71" s="18">
        <v>349209.69921592926</v>
      </c>
      <c r="K71" s="18">
        <v>352079.83496131096</v>
      </c>
    </row>
    <row r="72" spans="1:11" ht="23.4" customHeight="1" x14ac:dyDescent="0.25">
      <c r="A72" s="7" t="s">
        <v>220</v>
      </c>
      <c r="B72" s="8" t="s">
        <v>261</v>
      </c>
      <c r="C72" s="18">
        <v>157834.06</v>
      </c>
      <c r="D72" s="18">
        <v>152233.20000000001</v>
      </c>
      <c r="E72" s="9">
        <v>159666</v>
      </c>
      <c r="F72" s="18">
        <v>219806</v>
      </c>
      <c r="G72" s="18">
        <v>149606</v>
      </c>
      <c r="H72" s="18">
        <v>70200</v>
      </c>
      <c r="I72" s="18">
        <v>0</v>
      </c>
      <c r="J72" s="18">
        <v>152347.65781614339</v>
      </c>
      <c r="K72" s="18">
        <v>153599.79502597763</v>
      </c>
    </row>
    <row r="73" spans="1:11" ht="33.6" customHeight="1" x14ac:dyDescent="0.25">
      <c r="A73" s="7" t="s">
        <v>221</v>
      </c>
      <c r="B73" s="8" t="s">
        <v>222</v>
      </c>
      <c r="C73" s="18">
        <v>12634.553190000001</v>
      </c>
      <c r="D73" s="18">
        <v>12467.8</v>
      </c>
      <c r="E73" s="9">
        <v>12891.9</v>
      </c>
      <c r="F73" s="18">
        <v>12467.8</v>
      </c>
      <c r="G73" s="18">
        <v>12467.8</v>
      </c>
      <c r="H73" s="18">
        <v>0</v>
      </c>
      <c r="I73" s="18">
        <v>0</v>
      </c>
      <c r="J73" s="18">
        <v>12696.283091053252</v>
      </c>
      <c r="K73" s="18">
        <v>12800.633159264231</v>
      </c>
    </row>
    <row r="74" spans="1:11" ht="24" customHeight="1" x14ac:dyDescent="0.25">
      <c r="A74" s="7" t="s">
        <v>223</v>
      </c>
      <c r="B74" s="8" t="s">
        <v>224</v>
      </c>
      <c r="C74" s="18">
        <v>26529.817179999998</v>
      </c>
      <c r="D74" s="18">
        <v>21779.200000000001</v>
      </c>
      <c r="E74" s="9">
        <v>19657.2</v>
      </c>
      <c r="F74" s="18">
        <v>17664.400000000001</v>
      </c>
      <c r="G74" s="18">
        <v>17664.400000000001</v>
      </c>
      <c r="H74" s="18">
        <v>0</v>
      </c>
      <c r="I74" s="18">
        <v>0</v>
      </c>
      <c r="J74" s="18">
        <v>17988.115227514161</v>
      </c>
      <c r="K74" s="18">
        <v>18135.958579581569</v>
      </c>
    </row>
    <row r="75" spans="1:11" x14ac:dyDescent="0.25">
      <c r="A75" s="7" t="s">
        <v>225</v>
      </c>
      <c r="B75" s="8" t="s">
        <v>226</v>
      </c>
      <c r="C75" s="18">
        <v>481.29545999999999</v>
      </c>
      <c r="D75" s="18">
        <v>481.3</v>
      </c>
      <c r="E75" s="9">
        <v>481.3</v>
      </c>
      <c r="F75" s="18">
        <v>481.3</v>
      </c>
      <c r="G75" s="18">
        <v>481.3</v>
      </c>
      <c r="H75" s="18">
        <v>0</v>
      </c>
      <c r="I75" s="18">
        <v>0</v>
      </c>
      <c r="J75" s="18">
        <v>490.1202338603386</v>
      </c>
      <c r="K75" s="18">
        <v>494.14850571503177</v>
      </c>
    </row>
    <row r="76" spans="1:11" x14ac:dyDescent="0.25">
      <c r="A76" s="7" t="s">
        <v>227</v>
      </c>
      <c r="B76" s="8" t="s">
        <v>228</v>
      </c>
      <c r="C76" s="18">
        <v>480517.83658</v>
      </c>
      <c r="D76" s="18">
        <v>533226.5</v>
      </c>
      <c r="E76" s="9">
        <v>523613.1</v>
      </c>
      <c r="F76" s="18">
        <v>511682.1</v>
      </c>
      <c r="G76" s="18">
        <v>511682.1</v>
      </c>
      <c r="H76" s="18">
        <v>0</v>
      </c>
      <c r="I76" s="18">
        <v>0</v>
      </c>
      <c r="J76" s="18">
        <v>521059.11180999206</v>
      </c>
      <c r="K76" s="18">
        <v>525341.6686393714</v>
      </c>
    </row>
    <row r="77" spans="1:11" ht="22.8" customHeight="1" x14ac:dyDescent="0.25">
      <c r="A77" s="7" t="s">
        <v>229</v>
      </c>
      <c r="B77" s="8" t="s">
        <v>230</v>
      </c>
      <c r="C77" s="18">
        <v>38142.256249999999</v>
      </c>
      <c r="D77" s="18">
        <v>59234.2</v>
      </c>
      <c r="E77" s="9">
        <v>55361.1</v>
      </c>
      <c r="F77" s="18">
        <v>66327.8</v>
      </c>
      <c r="G77" s="18">
        <v>65511.7</v>
      </c>
      <c r="H77" s="18">
        <v>816.1</v>
      </c>
      <c r="I77" s="18">
        <v>0</v>
      </c>
      <c r="J77" s="18">
        <v>66558.898020712601</v>
      </c>
      <c r="K77" s="18">
        <v>67105.942025536599</v>
      </c>
    </row>
    <row r="78" spans="1:11" x14ac:dyDescent="0.25">
      <c r="A78" s="7" t="s">
        <v>231</v>
      </c>
      <c r="B78" s="8" t="s">
        <v>262</v>
      </c>
      <c r="C78" s="18">
        <v>15858.24013</v>
      </c>
      <c r="D78" s="18">
        <v>19046.900000000001</v>
      </c>
      <c r="E78" s="9">
        <v>12540.1</v>
      </c>
      <c r="F78" s="18">
        <v>14240.1</v>
      </c>
      <c r="G78" s="18">
        <v>12240.1</v>
      </c>
      <c r="H78" s="18">
        <v>2000</v>
      </c>
      <c r="I78" s="18">
        <v>0</v>
      </c>
      <c r="J78" s="18">
        <v>12464.410293941264</v>
      </c>
      <c r="K78" s="18">
        <v>12566.854612097568</v>
      </c>
    </row>
    <row r="79" spans="1:11" ht="22.2" customHeight="1" x14ac:dyDescent="0.25">
      <c r="A79" s="7" t="s">
        <v>232</v>
      </c>
      <c r="B79" s="8" t="s">
        <v>272</v>
      </c>
      <c r="C79" s="18">
        <v>11438.22</v>
      </c>
      <c r="D79" s="18">
        <v>35944.9</v>
      </c>
      <c r="E79" s="9">
        <v>18884.5</v>
      </c>
      <c r="F79" s="18">
        <v>35929.1</v>
      </c>
      <c r="G79" s="18">
        <v>35929.1</v>
      </c>
      <c r="H79" s="18">
        <v>0</v>
      </c>
      <c r="I79" s="18">
        <v>0</v>
      </c>
      <c r="J79" s="18">
        <v>20497.98296155857</v>
      </c>
      <c r="K79" s="18">
        <v>20666.454781609071</v>
      </c>
    </row>
    <row r="80" spans="1:11" x14ac:dyDescent="0.25">
      <c r="A80" s="43" t="s">
        <v>95</v>
      </c>
      <c r="B80" s="43"/>
      <c r="C80" s="27">
        <v>127420595.17172001</v>
      </c>
      <c r="D80" s="27">
        <v>144014958.80000001</v>
      </c>
      <c r="E80" s="32">
        <v>144775536.19999999</v>
      </c>
      <c r="F80" s="27">
        <v>194283610.09999999</v>
      </c>
      <c r="G80" s="27">
        <v>144215402.69999999</v>
      </c>
      <c r="H80" s="27">
        <v>11384881.1</v>
      </c>
      <c r="I80" s="27">
        <v>38683326.299999997</v>
      </c>
      <c r="J80" s="27">
        <v>141483818.57348534</v>
      </c>
      <c r="K80" s="27">
        <v>142297148.3095296</v>
      </c>
    </row>
    <row r="81" spans="3:11" x14ac:dyDescent="0.25">
      <c r="D81" s="29"/>
      <c r="E81" s="29"/>
      <c r="F81" s="29"/>
      <c r="G81" s="29"/>
      <c r="H81" s="29"/>
      <c r="I81" s="29"/>
      <c r="J81" s="29"/>
      <c r="K81" s="29"/>
    </row>
    <row r="82" spans="3:11" x14ac:dyDescent="0.25">
      <c r="C82" s="25"/>
      <c r="J82" s="29"/>
      <c r="K82" s="29"/>
    </row>
    <row r="83" spans="3:11" x14ac:dyDescent="0.25">
      <c r="C83" s="28"/>
      <c r="D83" s="25"/>
      <c r="E83" s="25"/>
      <c r="F83" s="25"/>
      <c r="G83" s="25"/>
      <c r="H83" s="25"/>
      <c r="I83" s="25"/>
      <c r="J83" s="25"/>
      <c r="K83" s="25"/>
    </row>
    <row r="84" spans="3:11" x14ac:dyDescent="0.25">
      <c r="D84" s="25"/>
      <c r="E84" s="25"/>
      <c r="F84" s="25"/>
      <c r="G84" s="25"/>
      <c r="H84" s="25"/>
      <c r="I84" s="25"/>
      <c r="J84" s="25"/>
      <c r="K84" s="25"/>
    </row>
  </sheetData>
  <mergeCells count="9">
    <mergeCell ref="A80:B80"/>
    <mergeCell ref="I1:K1"/>
    <mergeCell ref="A2:J2"/>
    <mergeCell ref="A3:K3"/>
    <mergeCell ref="A4:K4"/>
    <mergeCell ref="A5:J5"/>
    <mergeCell ref="A6:A7"/>
    <mergeCell ref="B6:B7"/>
    <mergeCell ref="F6:I6"/>
  </mergeCells>
  <pageMargins left="0.31496062992125984" right="0.11811023622047245" top="0.35433070866141736" bottom="0.15748031496062992" header="0.11811023622047245" footer="0.11811023622047245"/>
  <pageSetup paperSize="9" scale="87" fitToHeight="0" orientation="landscape" r:id="rId1"/>
  <headerFooter>
    <oddFooter>&amp;R&amp;8&amp;P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848427F-BE4A-4954-8B01-72D9AB4570C5}"/>
</file>

<file path=customXml/itemProps2.xml><?xml version="1.0" encoding="utf-8"?>
<ds:datastoreItem xmlns:ds="http://schemas.openxmlformats.org/officeDocument/2006/customXml" ds:itemID="{0E9EBD19-5B20-4D66-B661-8B1F0BA2D0EB}"/>
</file>

<file path=customXml/itemProps3.xml><?xml version="1.0" encoding="utf-8"?>
<ds:datastoreItem xmlns:ds="http://schemas.openxmlformats.org/officeDocument/2006/customXml" ds:itemID="{8A977E31-8DB6-4945-9B78-1F68BD8CC3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Приложение 4</vt:lpstr>
      <vt:lpstr>Приложение 5</vt:lpstr>
      <vt:lpstr>'Приложение 4'!Заголовки_для_печати</vt:lpstr>
      <vt:lpstr>'Приложение 5'!Заголовки_для_печати</vt:lpstr>
      <vt:lpstr>'Приложение 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2019-09-05T13:01:30Z</dcterms:created>
  <dcterms:modified xsi:type="dcterms:W3CDTF">2020-12-30T06:29:16Z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