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70" yWindow="0" windowWidth="14415" windowHeight="12915"/>
  </bookViews>
  <sheets>
    <sheet name="Тиркеме 4 " sheetId="1" r:id="rId1"/>
  </sheets>
  <externalReferences>
    <externalReference r:id="rId2"/>
  </externalReferences>
  <definedNames>
    <definedName name="JR_PAGE_ANCHOR_0_1">'[1]Приложение 4'!#REF!</definedName>
    <definedName name="_xlnm.Print_Titles" localSheetId="0">'Тиркеме 4 '!$7:$8</definedName>
    <definedName name="_xlnm.Print_Area" localSheetId="0">'Тиркеме 4 '!$A$1:$U$64</definedName>
  </definedNames>
  <calcPr calcId="144525"/>
</workbook>
</file>

<file path=xl/calcChain.xml><?xml version="1.0" encoding="utf-8"?>
<calcChain xmlns="http://schemas.openxmlformats.org/spreadsheetml/2006/main">
  <c r="Q25" i="1" l="1"/>
  <c r="P25" i="1"/>
  <c r="Q16" i="1"/>
  <c r="P16" i="1"/>
  <c r="U25" i="1"/>
  <c r="T25" i="1"/>
  <c r="U16" i="1"/>
  <c r="T16" i="1"/>
  <c r="U15" i="1"/>
  <c r="T15" i="1"/>
  <c r="U9" i="1"/>
  <c r="T9" i="1"/>
  <c r="Q15" i="1"/>
  <c r="P15" i="1"/>
  <c r="Q9" i="1"/>
  <c r="P9" i="1"/>
  <c r="U64" i="1" l="1"/>
  <c r="T64" i="1"/>
  <c r="S64" i="1"/>
  <c r="R64" i="1"/>
  <c r="Q64" i="1"/>
  <c r="P64" i="1"/>
  <c r="O64" i="1"/>
  <c r="N64" i="1"/>
  <c r="M64" i="1"/>
  <c r="L64" i="1"/>
  <c r="I64" i="1"/>
  <c r="G64" i="1"/>
  <c r="A64" i="1"/>
  <c r="U63" i="1"/>
  <c r="T63" i="1"/>
  <c r="S63" i="1"/>
  <c r="R63" i="1"/>
  <c r="Q63" i="1"/>
  <c r="P63" i="1"/>
  <c r="O63" i="1"/>
  <c r="N63" i="1"/>
  <c r="M63" i="1"/>
  <c r="L63" i="1"/>
  <c r="I63" i="1"/>
  <c r="G63" i="1"/>
  <c r="A63" i="1"/>
  <c r="U62" i="1"/>
  <c r="T62" i="1"/>
  <c r="S62" i="1"/>
  <c r="R62" i="1"/>
  <c r="Q62" i="1"/>
  <c r="P62" i="1"/>
  <c r="O62" i="1"/>
  <c r="N62" i="1"/>
  <c r="M62" i="1"/>
  <c r="L62" i="1"/>
  <c r="I62" i="1"/>
  <c r="G62" i="1"/>
  <c r="A62" i="1"/>
  <c r="U61" i="1"/>
  <c r="T61" i="1"/>
  <c r="S61" i="1"/>
  <c r="R61" i="1"/>
  <c r="Q61" i="1"/>
  <c r="P61" i="1"/>
  <c r="O61" i="1"/>
  <c r="N61" i="1"/>
  <c r="M61" i="1"/>
  <c r="L61" i="1"/>
  <c r="I61" i="1"/>
  <c r="G61" i="1"/>
  <c r="A61" i="1"/>
  <c r="U60" i="1"/>
  <c r="T60" i="1"/>
  <c r="S60" i="1"/>
  <c r="R60" i="1"/>
  <c r="Q60" i="1"/>
  <c r="P60" i="1"/>
  <c r="O60" i="1"/>
  <c r="N60" i="1"/>
  <c r="M60" i="1"/>
  <c r="L60" i="1"/>
  <c r="I60" i="1"/>
  <c r="G60" i="1"/>
  <c r="A60" i="1"/>
  <c r="U59" i="1"/>
  <c r="T59" i="1"/>
  <c r="S59" i="1"/>
  <c r="R59" i="1"/>
  <c r="Q59" i="1"/>
  <c r="P59" i="1"/>
  <c r="O59" i="1"/>
  <c r="N59" i="1"/>
  <c r="M59" i="1"/>
  <c r="L59" i="1"/>
  <c r="I59" i="1"/>
  <c r="G59" i="1"/>
  <c r="A59" i="1"/>
  <c r="U58" i="1"/>
  <c r="T58" i="1"/>
  <c r="S58" i="1"/>
  <c r="R58" i="1"/>
  <c r="Q58" i="1"/>
  <c r="P58" i="1"/>
  <c r="O58" i="1"/>
  <c r="N58" i="1"/>
  <c r="M58" i="1"/>
  <c r="L58" i="1"/>
  <c r="I58" i="1"/>
  <c r="G58" i="1"/>
  <c r="A58" i="1"/>
  <c r="U57" i="1"/>
  <c r="T57" i="1"/>
  <c r="S57" i="1"/>
  <c r="R57" i="1"/>
  <c r="Q57" i="1"/>
  <c r="P57" i="1"/>
  <c r="O57" i="1"/>
  <c r="N57" i="1"/>
  <c r="M57" i="1"/>
  <c r="L57" i="1"/>
  <c r="I57" i="1"/>
  <c r="G57" i="1"/>
  <c r="A57" i="1"/>
  <c r="U56" i="1"/>
  <c r="T56" i="1"/>
  <c r="S56" i="1"/>
  <c r="R56" i="1"/>
  <c r="Q56" i="1"/>
  <c r="P56" i="1"/>
  <c r="O56" i="1"/>
  <c r="N56" i="1"/>
  <c r="M56" i="1"/>
  <c r="L56" i="1"/>
  <c r="I56" i="1"/>
  <c r="G56" i="1"/>
  <c r="A56" i="1"/>
  <c r="U55" i="1"/>
  <c r="T55" i="1"/>
  <c r="S55" i="1"/>
  <c r="R55" i="1"/>
  <c r="Q55" i="1"/>
  <c r="P55" i="1"/>
  <c r="O55" i="1"/>
  <c r="N55" i="1"/>
  <c r="M55" i="1"/>
  <c r="L55" i="1"/>
  <c r="I55" i="1"/>
  <c r="G55" i="1"/>
  <c r="A55" i="1"/>
  <c r="U54" i="1"/>
  <c r="T54" i="1"/>
  <c r="S54" i="1"/>
  <c r="R54" i="1"/>
  <c r="Q54" i="1"/>
  <c r="P54" i="1"/>
  <c r="O54" i="1"/>
  <c r="N54" i="1"/>
  <c r="M54" i="1"/>
  <c r="L54" i="1"/>
  <c r="I54" i="1"/>
  <c r="G54" i="1"/>
  <c r="A54" i="1"/>
  <c r="U53" i="1"/>
  <c r="T53" i="1"/>
  <c r="S53" i="1"/>
  <c r="R53" i="1"/>
  <c r="Q53" i="1"/>
  <c r="P53" i="1"/>
  <c r="O53" i="1"/>
  <c r="N53" i="1"/>
  <c r="M53" i="1"/>
  <c r="L53" i="1"/>
  <c r="I53" i="1"/>
  <c r="G53" i="1"/>
  <c r="A53" i="1"/>
  <c r="U52" i="1"/>
  <c r="T52" i="1"/>
  <c r="S52" i="1"/>
  <c r="R52" i="1"/>
  <c r="Q52" i="1"/>
  <c r="P52" i="1"/>
  <c r="O52" i="1"/>
  <c r="N52" i="1"/>
  <c r="M52" i="1"/>
  <c r="L52" i="1"/>
  <c r="I52" i="1"/>
  <c r="G52" i="1"/>
  <c r="A52" i="1"/>
  <c r="U51" i="1"/>
  <c r="T51" i="1"/>
  <c r="S51" i="1"/>
  <c r="R51" i="1"/>
  <c r="Q51" i="1"/>
  <c r="P51" i="1"/>
  <c r="O51" i="1"/>
  <c r="N51" i="1"/>
  <c r="M51" i="1"/>
  <c r="L51" i="1"/>
  <c r="I51" i="1"/>
  <c r="G51" i="1"/>
  <c r="A51" i="1"/>
  <c r="U50" i="1"/>
  <c r="T50" i="1"/>
  <c r="S50" i="1"/>
  <c r="R50" i="1"/>
  <c r="Q50" i="1"/>
  <c r="P50" i="1"/>
  <c r="O50" i="1"/>
  <c r="N50" i="1"/>
  <c r="M50" i="1"/>
  <c r="L50" i="1"/>
  <c r="I50" i="1"/>
  <c r="G50" i="1"/>
  <c r="A50" i="1"/>
  <c r="U49" i="1"/>
  <c r="T49" i="1"/>
  <c r="S49" i="1"/>
  <c r="R49" i="1"/>
  <c r="Q49" i="1"/>
  <c r="P49" i="1"/>
  <c r="O49" i="1"/>
  <c r="N49" i="1"/>
  <c r="M49" i="1"/>
  <c r="L49" i="1"/>
  <c r="I49" i="1"/>
  <c r="G49" i="1"/>
  <c r="A49" i="1"/>
  <c r="U48" i="1"/>
  <c r="T48" i="1"/>
  <c r="S48" i="1"/>
  <c r="R48" i="1"/>
  <c r="Q48" i="1"/>
  <c r="P48" i="1"/>
  <c r="O48" i="1"/>
  <c r="N48" i="1"/>
  <c r="M48" i="1"/>
  <c r="L48" i="1"/>
  <c r="I48" i="1"/>
  <c r="G48" i="1"/>
  <c r="A48" i="1"/>
  <c r="U47" i="1"/>
  <c r="T47" i="1"/>
  <c r="S47" i="1"/>
  <c r="R47" i="1"/>
  <c r="Q47" i="1"/>
  <c r="P47" i="1"/>
  <c r="O47" i="1"/>
  <c r="N47" i="1"/>
  <c r="M47" i="1"/>
  <c r="L47" i="1"/>
  <c r="I47" i="1"/>
  <c r="G47" i="1"/>
  <c r="A47" i="1"/>
  <c r="U46" i="1"/>
  <c r="T46" i="1"/>
  <c r="S46" i="1"/>
  <c r="R46" i="1"/>
  <c r="Q46" i="1"/>
  <c r="P46" i="1"/>
  <c r="O46" i="1"/>
  <c r="N46" i="1"/>
  <c r="M46" i="1"/>
  <c r="L46" i="1"/>
  <c r="I46" i="1"/>
  <c r="G46" i="1"/>
  <c r="A46" i="1"/>
  <c r="U45" i="1"/>
  <c r="T45" i="1"/>
  <c r="S45" i="1"/>
  <c r="R45" i="1"/>
  <c r="Q45" i="1"/>
  <c r="P45" i="1"/>
  <c r="O45" i="1"/>
  <c r="N45" i="1"/>
  <c r="M45" i="1"/>
  <c r="L45" i="1"/>
  <c r="I45" i="1"/>
  <c r="G45" i="1"/>
  <c r="A45" i="1"/>
  <c r="U44" i="1"/>
  <c r="T44" i="1"/>
  <c r="S44" i="1"/>
  <c r="R44" i="1"/>
  <c r="Q44" i="1"/>
  <c r="P44" i="1"/>
  <c r="O44" i="1"/>
  <c r="N44" i="1"/>
  <c r="M44" i="1"/>
  <c r="L44" i="1"/>
  <c r="I44" i="1"/>
  <c r="G44" i="1"/>
  <c r="A44" i="1"/>
  <c r="U43" i="1"/>
  <c r="T43" i="1"/>
  <c r="S43" i="1"/>
  <c r="R43" i="1"/>
  <c r="Q43" i="1"/>
  <c r="P43" i="1"/>
  <c r="O43" i="1"/>
  <c r="N43" i="1"/>
  <c r="M43" i="1"/>
  <c r="L43" i="1"/>
  <c r="I43" i="1"/>
  <c r="G43" i="1"/>
  <c r="A43" i="1"/>
  <c r="U42" i="1"/>
  <c r="T42" i="1"/>
  <c r="S42" i="1"/>
  <c r="R42" i="1"/>
  <c r="Q42" i="1"/>
  <c r="P42" i="1"/>
  <c r="O42" i="1"/>
  <c r="N42" i="1"/>
  <c r="M42" i="1"/>
  <c r="L42" i="1"/>
  <c r="I42" i="1"/>
  <c r="G42" i="1"/>
  <c r="A42" i="1"/>
  <c r="U41" i="1"/>
  <c r="T41" i="1"/>
  <c r="S41" i="1"/>
  <c r="R41" i="1"/>
  <c r="Q41" i="1"/>
  <c r="P41" i="1"/>
  <c r="O41" i="1"/>
  <c r="N41" i="1"/>
  <c r="M41" i="1"/>
  <c r="L41" i="1"/>
  <c r="I41" i="1"/>
  <c r="G41" i="1"/>
  <c r="A41" i="1"/>
  <c r="U40" i="1"/>
  <c r="T40" i="1"/>
  <c r="S40" i="1"/>
  <c r="R40" i="1"/>
  <c r="Q40" i="1"/>
  <c r="P40" i="1"/>
  <c r="O40" i="1"/>
  <c r="N40" i="1"/>
  <c r="M40" i="1"/>
  <c r="L40" i="1"/>
  <c r="I40" i="1"/>
  <c r="G40" i="1"/>
  <c r="A40" i="1"/>
  <c r="U39" i="1"/>
  <c r="T39" i="1"/>
  <c r="S39" i="1"/>
  <c r="R39" i="1"/>
  <c r="Q39" i="1"/>
  <c r="P39" i="1"/>
  <c r="O39" i="1"/>
  <c r="N39" i="1"/>
  <c r="M39" i="1"/>
  <c r="L39" i="1"/>
  <c r="I39" i="1"/>
  <c r="G39" i="1"/>
  <c r="A39" i="1"/>
  <c r="U38" i="1"/>
  <c r="T38" i="1"/>
  <c r="S38" i="1"/>
  <c r="R38" i="1"/>
  <c r="Q38" i="1"/>
  <c r="P38" i="1"/>
  <c r="O38" i="1"/>
  <c r="N38" i="1"/>
  <c r="M38" i="1"/>
  <c r="L38" i="1"/>
  <c r="I38" i="1"/>
  <c r="G38" i="1"/>
  <c r="A38" i="1"/>
  <c r="U37" i="1"/>
  <c r="T37" i="1"/>
  <c r="S37" i="1"/>
  <c r="R37" i="1"/>
  <c r="Q37" i="1"/>
  <c r="P37" i="1"/>
  <c r="O37" i="1"/>
  <c r="N37" i="1"/>
  <c r="M37" i="1"/>
  <c r="L37" i="1"/>
  <c r="I37" i="1"/>
  <c r="G37" i="1"/>
  <c r="A37" i="1"/>
  <c r="U36" i="1"/>
  <c r="T36" i="1"/>
  <c r="S36" i="1"/>
  <c r="R36" i="1"/>
  <c r="Q36" i="1"/>
  <c r="P36" i="1"/>
  <c r="O36" i="1"/>
  <c r="N36" i="1"/>
  <c r="M36" i="1"/>
  <c r="L36" i="1"/>
  <c r="I36" i="1"/>
  <c r="G36" i="1"/>
  <c r="A36" i="1"/>
  <c r="U35" i="1"/>
  <c r="T35" i="1"/>
  <c r="S35" i="1"/>
  <c r="R35" i="1"/>
  <c r="Q35" i="1"/>
  <c r="P35" i="1"/>
  <c r="O35" i="1"/>
  <c r="N35" i="1"/>
  <c r="M35" i="1"/>
  <c r="L35" i="1"/>
  <c r="I35" i="1"/>
  <c r="G35" i="1"/>
  <c r="A35" i="1"/>
  <c r="U34" i="1"/>
  <c r="T34" i="1"/>
  <c r="S34" i="1"/>
  <c r="R34" i="1"/>
  <c r="Q34" i="1"/>
  <c r="P34" i="1"/>
  <c r="O34" i="1"/>
  <c r="N34" i="1"/>
  <c r="M34" i="1"/>
  <c r="L34" i="1"/>
  <c r="I34" i="1"/>
  <c r="G34" i="1"/>
  <c r="A34" i="1"/>
  <c r="U33" i="1"/>
  <c r="T33" i="1"/>
  <c r="S33" i="1"/>
  <c r="R33" i="1"/>
  <c r="Q33" i="1"/>
  <c r="P33" i="1"/>
  <c r="O33" i="1"/>
  <c r="N33" i="1"/>
  <c r="M33" i="1"/>
  <c r="L33" i="1"/>
  <c r="I33" i="1"/>
  <c r="G33" i="1"/>
  <c r="A33" i="1"/>
  <c r="U32" i="1"/>
  <c r="T32" i="1"/>
  <c r="S32" i="1"/>
  <c r="R32" i="1"/>
  <c r="Q32" i="1"/>
  <c r="P32" i="1"/>
  <c r="O32" i="1"/>
  <c r="N32" i="1"/>
  <c r="M32" i="1"/>
  <c r="L32" i="1"/>
  <c r="I32" i="1"/>
  <c r="G32" i="1"/>
  <c r="A32" i="1"/>
  <c r="U31" i="1"/>
  <c r="T31" i="1"/>
  <c r="S31" i="1"/>
  <c r="R31" i="1"/>
  <c r="Q31" i="1"/>
  <c r="P31" i="1"/>
  <c r="O31" i="1"/>
  <c r="N31" i="1"/>
  <c r="M31" i="1"/>
  <c r="L31" i="1"/>
  <c r="I31" i="1"/>
  <c r="G31" i="1"/>
  <c r="A31" i="1"/>
  <c r="U30" i="1"/>
  <c r="T30" i="1"/>
  <c r="S30" i="1"/>
  <c r="R30" i="1"/>
  <c r="Q30" i="1"/>
  <c r="P30" i="1"/>
  <c r="O30" i="1"/>
  <c r="N30" i="1"/>
  <c r="M30" i="1"/>
  <c r="L30" i="1"/>
  <c r="I30" i="1"/>
  <c r="G30" i="1"/>
  <c r="A30" i="1"/>
  <c r="U29" i="1"/>
  <c r="T29" i="1"/>
  <c r="S29" i="1"/>
  <c r="R29" i="1"/>
  <c r="Q29" i="1"/>
  <c r="P29" i="1"/>
  <c r="O29" i="1"/>
  <c r="N29" i="1"/>
  <c r="M29" i="1"/>
  <c r="L29" i="1"/>
  <c r="I29" i="1"/>
  <c r="G29" i="1"/>
  <c r="A29" i="1"/>
  <c r="U28" i="1"/>
  <c r="T28" i="1"/>
  <c r="S28" i="1"/>
  <c r="R28" i="1"/>
  <c r="Q28" i="1"/>
  <c r="P28" i="1"/>
  <c r="O28" i="1"/>
  <c r="N28" i="1"/>
  <c r="M28" i="1"/>
  <c r="L28" i="1"/>
  <c r="I28" i="1"/>
  <c r="G28" i="1"/>
  <c r="A28" i="1"/>
  <c r="U27" i="1"/>
  <c r="T27" i="1"/>
  <c r="S27" i="1"/>
  <c r="R27" i="1"/>
  <c r="Q27" i="1"/>
  <c r="P27" i="1"/>
  <c r="O27" i="1"/>
  <c r="N27" i="1"/>
  <c r="M27" i="1"/>
  <c r="L27" i="1"/>
  <c r="I27" i="1"/>
  <c r="G27" i="1"/>
  <c r="A27" i="1"/>
  <c r="U26" i="1"/>
  <c r="T26" i="1"/>
  <c r="S26" i="1"/>
  <c r="R26" i="1"/>
  <c r="Q26" i="1"/>
  <c r="P26" i="1"/>
  <c r="O26" i="1"/>
  <c r="N26" i="1"/>
  <c r="M26" i="1"/>
  <c r="L26" i="1"/>
  <c r="I26" i="1"/>
  <c r="G26" i="1"/>
  <c r="A26" i="1"/>
  <c r="S25" i="1"/>
  <c r="R25" i="1"/>
  <c r="O25" i="1"/>
  <c r="N25" i="1"/>
  <c r="M25" i="1"/>
  <c r="L25" i="1"/>
  <c r="I25" i="1"/>
  <c r="G25" i="1"/>
  <c r="A25" i="1"/>
  <c r="U24" i="1"/>
  <c r="T24" i="1"/>
  <c r="S24" i="1"/>
  <c r="R24" i="1"/>
  <c r="Q24" i="1"/>
  <c r="P24" i="1"/>
  <c r="O24" i="1"/>
  <c r="N24" i="1"/>
  <c r="M24" i="1"/>
  <c r="L24" i="1"/>
  <c r="I24" i="1"/>
  <c r="G24" i="1"/>
  <c r="A24" i="1"/>
  <c r="U23" i="1"/>
  <c r="T23" i="1"/>
  <c r="S23" i="1"/>
  <c r="R23" i="1"/>
  <c r="Q23" i="1"/>
  <c r="P23" i="1"/>
  <c r="O23" i="1"/>
  <c r="N23" i="1"/>
  <c r="M23" i="1"/>
  <c r="L23" i="1"/>
  <c r="I23" i="1"/>
  <c r="G23" i="1"/>
  <c r="A23" i="1"/>
  <c r="U22" i="1"/>
  <c r="T22" i="1"/>
  <c r="S22" i="1"/>
  <c r="R22" i="1"/>
  <c r="Q22" i="1"/>
  <c r="P22" i="1"/>
  <c r="O22" i="1"/>
  <c r="N22" i="1"/>
  <c r="M22" i="1"/>
  <c r="L22" i="1"/>
  <c r="I22" i="1"/>
  <c r="G22" i="1"/>
  <c r="A22" i="1"/>
  <c r="U21" i="1"/>
  <c r="T21" i="1"/>
  <c r="S21" i="1"/>
  <c r="R21" i="1"/>
  <c r="Q21" i="1"/>
  <c r="P21" i="1"/>
  <c r="O21" i="1"/>
  <c r="N21" i="1"/>
  <c r="M21" i="1"/>
  <c r="L21" i="1"/>
  <c r="I21" i="1"/>
  <c r="G21" i="1"/>
  <c r="A21" i="1"/>
  <c r="U20" i="1"/>
  <c r="T20" i="1"/>
  <c r="S20" i="1"/>
  <c r="R20" i="1"/>
  <c r="Q20" i="1"/>
  <c r="P20" i="1"/>
  <c r="O20" i="1"/>
  <c r="N20" i="1"/>
  <c r="M20" i="1"/>
  <c r="L20" i="1"/>
  <c r="I20" i="1"/>
  <c r="G20" i="1"/>
  <c r="A20" i="1"/>
  <c r="U19" i="1"/>
  <c r="T19" i="1"/>
  <c r="S19" i="1"/>
  <c r="R19" i="1"/>
  <c r="Q19" i="1"/>
  <c r="P19" i="1"/>
  <c r="O19" i="1"/>
  <c r="N19" i="1"/>
  <c r="M19" i="1"/>
  <c r="L19" i="1"/>
  <c r="I19" i="1"/>
  <c r="G19" i="1"/>
  <c r="A19" i="1"/>
  <c r="U18" i="1"/>
  <c r="T18" i="1"/>
  <c r="S18" i="1"/>
  <c r="R18" i="1"/>
  <c r="Q18" i="1"/>
  <c r="P18" i="1"/>
  <c r="O18" i="1"/>
  <c r="N18" i="1"/>
  <c r="M18" i="1"/>
  <c r="L18" i="1"/>
  <c r="I18" i="1"/>
  <c r="G18" i="1"/>
  <c r="A18" i="1"/>
  <c r="U17" i="1"/>
  <c r="T17" i="1"/>
  <c r="S17" i="1"/>
  <c r="R17" i="1"/>
  <c r="Q17" i="1"/>
  <c r="P17" i="1"/>
  <c r="O17" i="1"/>
  <c r="N17" i="1"/>
  <c r="M17" i="1"/>
  <c r="L17" i="1"/>
  <c r="I17" i="1"/>
  <c r="G17" i="1"/>
  <c r="A17" i="1"/>
  <c r="S16" i="1"/>
  <c r="R16" i="1"/>
  <c r="O16" i="1"/>
  <c r="N16" i="1"/>
  <c r="M16" i="1"/>
  <c r="L16" i="1"/>
  <c r="I16" i="1"/>
  <c r="G16" i="1"/>
  <c r="A16" i="1"/>
  <c r="S15" i="1"/>
  <c r="R15" i="1"/>
  <c r="O15" i="1"/>
  <c r="N15" i="1"/>
  <c r="M15" i="1"/>
  <c r="L15" i="1"/>
  <c r="I15" i="1"/>
  <c r="G15" i="1"/>
  <c r="A15" i="1"/>
  <c r="U14" i="1"/>
  <c r="T14" i="1"/>
  <c r="S14" i="1"/>
  <c r="R14" i="1"/>
  <c r="Q14" i="1"/>
  <c r="P14" i="1"/>
  <c r="O14" i="1"/>
  <c r="N14" i="1"/>
  <c r="M14" i="1"/>
  <c r="L14" i="1"/>
  <c r="I14" i="1"/>
  <c r="G14" i="1"/>
  <c r="A14" i="1"/>
  <c r="U13" i="1"/>
  <c r="T13" i="1"/>
  <c r="S13" i="1"/>
  <c r="R13" i="1"/>
  <c r="Q13" i="1"/>
  <c r="P13" i="1"/>
  <c r="O13" i="1"/>
  <c r="N13" i="1"/>
  <c r="M13" i="1"/>
  <c r="L13" i="1"/>
  <c r="I13" i="1"/>
  <c r="G13" i="1"/>
  <c r="A13" i="1"/>
  <c r="U12" i="1"/>
  <c r="T12" i="1"/>
  <c r="S12" i="1"/>
  <c r="R12" i="1"/>
  <c r="Q12" i="1"/>
  <c r="P12" i="1"/>
  <c r="O12" i="1"/>
  <c r="N12" i="1"/>
  <c r="M12" i="1"/>
  <c r="L12" i="1"/>
  <c r="I12" i="1"/>
  <c r="G12" i="1"/>
  <c r="A12" i="1"/>
  <c r="U11" i="1"/>
  <c r="T11" i="1"/>
  <c r="S11" i="1"/>
  <c r="R11" i="1"/>
  <c r="Q11" i="1"/>
  <c r="P11" i="1"/>
  <c r="O11" i="1"/>
  <c r="N11" i="1"/>
  <c r="M11" i="1"/>
  <c r="L11" i="1"/>
  <c r="I11" i="1"/>
  <c r="G11" i="1"/>
  <c r="A11" i="1"/>
  <c r="U10" i="1"/>
  <c r="T10" i="1"/>
  <c r="S10" i="1"/>
  <c r="R10" i="1"/>
  <c r="Q10" i="1"/>
  <c r="P10" i="1"/>
  <c r="O10" i="1"/>
  <c r="N10" i="1"/>
  <c r="M10" i="1"/>
  <c r="L10" i="1"/>
  <c r="I10" i="1"/>
  <c r="G10" i="1"/>
  <c r="A10" i="1"/>
  <c r="S9" i="1"/>
  <c r="R9" i="1"/>
  <c r="O9" i="1"/>
  <c r="N9" i="1"/>
  <c r="M9" i="1"/>
  <c r="L9" i="1"/>
  <c r="I9" i="1"/>
  <c r="G9" i="1"/>
  <c r="A9" i="1"/>
</calcChain>
</file>

<file path=xl/sharedStrings.xml><?xml version="1.0" encoding="utf-8"?>
<sst xmlns="http://schemas.openxmlformats.org/spreadsheetml/2006/main" count="144" uniqueCount="132">
  <si>
    <t xml:space="preserve">КЫРГЫЗ РЕСПУБЛИКАСЫНЫН 2022-ЖЫЛГА РЕСПУБЛИКАЛЫК БЮДЖЕТИ </t>
  </si>
  <si>
    <t>(Функционалдык классификациялар боюнча чыгашалар: операциялык чыгашалар, финансылык эмес активдер, финансылык активдер)</t>
  </si>
  <si>
    <t>(миң сом)</t>
  </si>
  <si>
    <t>Функционалдык классификациялардын коду</t>
  </si>
  <si>
    <t xml:space="preserve">Мамлекеттик башкаруу органдардын функцияларынын чыгашаларынын аталышы </t>
  </si>
  <si>
    <t>2019-жыл</t>
  </si>
  <si>
    <t>2020-жыл</t>
  </si>
  <si>
    <t>2021-жыл</t>
  </si>
  <si>
    <t xml:space="preserve">2022-жыл </t>
  </si>
  <si>
    <t>2023-жыл</t>
  </si>
  <si>
    <t>2024-жыл</t>
  </si>
  <si>
    <t>Учурдагы бюджет (кош каржылоосуз)</t>
  </si>
  <si>
    <t>Учурдагы бюджет (бекитилген бюджет)</t>
  </si>
  <si>
    <t>Учурдагы бюджет (такталган бюджет)</t>
  </si>
  <si>
    <t>Бардыгы</t>
  </si>
  <si>
    <t>Атайын эсептин каражаттары</t>
  </si>
  <si>
    <t>МИ</t>
  </si>
  <si>
    <t>Учурдагы бюджет</t>
  </si>
  <si>
    <t>701</t>
  </si>
  <si>
    <t>Жалпы багыттагы мамлекеттик кызматтар</t>
  </si>
  <si>
    <t>7011</t>
  </si>
  <si>
    <t>Аткаруучу жана мыйзам чыгаруучу органдар, бюджеттик-финансылык маселелер, эл аралык мамилелер</t>
  </si>
  <si>
    <t>7013</t>
  </si>
  <si>
    <t>Жалпы кызматтар</t>
  </si>
  <si>
    <t>7015</t>
  </si>
  <si>
    <t>7016</t>
  </si>
  <si>
    <t xml:space="preserve"> Башка категорияларга тиешелүү эмес  жалпы багыттагы мамлекеттик кызматтар</t>
  </si>
  <si>
    <t>7017</t>
  </si>
  <si>
    <t>Мамлекеттик карыз жана баалуу кагаздар менен байланыштуу операциялар</t>
  </si>
  <si>
    <t>7018</t>
  </si>
  <si>
    <t xml:space="preserve">Трансферттер жана  жергиликтүү  бюджеттерге ссудалар </t>
  </si>
  <si>
    <t>704</t>
  </si>
  <si>
    <t>Экономикалык маселелер</t>
  </si>
  <si>
    <t>7041</t>
  </si>
  <si>
    <t xml:space="preserve">Жалпы экономикалык маселелер жана чек араны  делимитациялоо </t>
  </si>
  <si>
    <t>7042</t>
  </si>
  <si>
    <t>7043</t>
  </si>
  <si>
    <t>Отун жана энергетика</t>
  </si>
  <si>
    <t>7044</t>
  </si>
  <si>
    <t>Кен иштетүү өнөр жайы, кайра иштетүүчү өнөр жайы жана курулуш</t>
  </si>
  <si>
    <t>7045</t>
  </si>
  <si>
    <t>Транспорт</t>
  </si>
  <si>
    <t>7046</t>
  </si>
  <si>
    <t>Байланыш</t>
  </si>
  <si>
    <t>7047</t>
  </si>
  <si>
    <t xml:space="preserve"> Экономикалык иштин башка тармактары</t>
  </si>
  <si>
    <t>7048</t>
  </si>
  <si>
    <t>7049</t>
  </si>
  <si>
    <t xml:space="preserve">Башка категорияларга тиешелүү эмес экономикалык маселелер   </t>
  </si>
  <si>
    <t>705</t>
  </si>
  <si>
    <t>Айлана-чөйрөнү коргоо</t>
  </si>
  <si>
    <t>7053</t>
  </si>
  <si>
    <t>Айлана-чөйрөнүн булганышына каршы күрөшүү</t>
  </si>
  <si>
    <t>7054</t>
  </si>
  <si>
    <t xml:space="preserve"> Биотүркүмдүүлүктү коргоо жана  ландшафтты сактоо</t>
  </si>
  <si>
    <t>7055</t>
  </si>
  <si>
    <t>7056</t>
  </si>
  <si>
    <t>706</t>
  </si>
  <si>
    <t>Турак-жай жана коммуналдык кызмат көрсөтүүлөр</t>
  </si>
  <si>
    <t>7062</t>
  </si>
  <si>
    <t>Суу менен жабдуу</t>
  </si>
  <si>
    <t>7066</t>
  </si>
  <si>
    <t xml:space="preserve">Башка категорияларга тиешелүү эмес турак-жай жана коммуналдык кызмат көрсөтүүлөр </t>
  </si>
  <si>
    <t>707</t>
  </si>
  <si>
    <t>Саламаттыкты сактоо</t>
  </si>
  <si>
    <t>7072</t>
  </si>
  <si>
    <t>Амбулатордук кызмат көрсөтүүлөр</t>
  </si>
  <si>
    <t>7073</t>
  </si>
  <si>
    <t>Оорукана кызмат көрсөтүүлөрү</t>
  </si>
  <si>
    <t>7074</t>
  </si>
  <si>
    <t>Саламаттыкты сактоо жаатындагы кызмат көрсөтүүлөр</t>
  </si>
  <si>
    <t>7075</t>
  </si>
  <si>
    <t>7076</t>
  </si>
  <si>
    <t>Башка категорияларга тиешелүү эмес  саламаттык сактоо маселелери</t>
  </si>
  <si>
    <t>708</t>
  </si>
  <si>
    <t>Эс алуу, маданият жана дин</t>
  </si>
  <si>
    <t>7081</t>
  </si>
  <si>
    <t>Эс алуу  жана спорт машыгууларын  уюштуруу боюнча кызмат көрсөтүүлөр</t>
  </si>
  <si>
    <t>7082</t>
  </si>
  <si>
    <t>Маданият жаатындагы кызмат көрсөтүүлөр</t>
  </si>
  <si>
    <t>7083</t>
  </si>
  <si>
    <t>Радио уктуруу  жана телекөрсөтүү жана   басма иштери менен байланыштуу кызмат көрсөтүүлөр</t>
  </si>
  <si>
    <t>7084</t>
  </si>
  <si>
    <t xml:space="preserve"> Динге  байланышкан кызмат көрсөтүүлөр жана башка коомдук кызмат көрсөтүүлөр </t>
  </si>
  <si>
    <t>7085</t>
  </si>
  <si>
    <t>7086</t>
  </si>
  <si>
    <t>709</t>
  </si>
  <si>
    <t>Билим берүү</t>
  </si>
  <si>
    <t>7091</t>
  </si>
  <si>
    <t>Мектепке чейинки билим берүү</t>
  </si>
  <si>
    <t>7092</t>
  </si>
  <si>
    <t>Орто билим берүү</t>
  </si>
  <si>
    <t>7093</t>
  </si>
  <si>
    <t>Улантуучу орто билим берүү</t>
  </si>
  <si>
    <t>7094</t>
  </si>
  <si>
    <t>Жогорку билим берүү</t>
  </si>
  <si>
    <t>7095</t>
  </si>
  <si>
    <t>7096</t>
  </si>
  <si>
    <t>Билим берүү системасындагы көмөкчү кызмат көрсөтүүлөр</t>
  </si>
  <si>
    <t>7097</t>
  </si>
  <si>
    <t>7098</t>
  </si>
  <si>
    <t xml:space="preserve"> Башка категорияларга тиешелүү эмес  билим берүү маселелери</t>
  </si>
  <si>
    <t>710</t>
  </si>
  <si>
    <t>Социалдык коргоо</t>
  </si>
  <si>
    <t>7101</t>
  </si>
  <si>
    <t>7102</t>
  </si>
  <si>
    <t>Карылык</t>
  </si>
  <si>
    <t>7104</t>
  </si>
  <si>
    <t>Үй-бүлө жана балдар</t>
  </si>
  <si>
    <t>7105</t>
  </si>
  <si>
    <t>Жумушсуздук</t>
  </si>
  <si>
    <t>7107</t>
  </si>
  <si>
    <t xml:space="preserve"> Башка категорияларга тиешелүү эмес   социалдык жайсыздык маселелери</t>
  </si>
  <si>
    <t>7109</t>
  </si>
  <si>
    <t>Башка категорияларга тиешелүү эмес  социалдык коргоо маселелери</t>
  </si>
  <si>
    <t>Айыл чарбасы, токой чарбасы, балык уулоо жана мергенчилик</t>
  </si>
  <si>
    <t>Баскычтар боюнча бөлүнбөгөн билим берүү</t>
  </si>
  <si>
    <t>Учурдагы бюджет
(болжол)</t>
  </si>
  <si>
    <t>Учурдагы бюджет
(факт)</t>
  </si>
  <si>
    <t>«Кыргыз Республикасынын 2022-жылга республикалык 
бюджети жана 2023-2024-жылдарга болжолу жөнүндө» 
Кыргыз Республикасынын Мыйзамына 
4-тиркеме</t>
  </si>
  <si>
    <t>Учурдагы бюджет
(бекит. бюджет)</t>
  </si>
  <si>
    <t>Учурдагы бюджет (такт. бюджет)</t>
  </si>
  <si>
    <t>Айлана-чөйрөнү коргоо жаатындагы илимий изилдөөлөр жана тажрыйба-конструктордук иштеп чыгуулар</t>
  </si>
  <si>
    <t>Башка категорияларга тиешелүү эмес айлана-чөйрөнү  коргоо маселелери</t>
  </si>
  <si>
    <t xml:space="preserve"> Эс алуу, маданият жана дин жаатындагы илимий изилдөөлөр жана  тажрыйба-конструктордук иштеп чыгуулар</t>
  </si>
  <si>
    <t xml:space="preserve">Башка категорияларга тиешелүү эмес эс алуу, спорт, маданият жана дин маселелери  </t>
  </si>
  <si>
    <t>Билим берүү жаатындагы илимий изилдөөлөр жана тажрыйба-конструктордук иштеп чыгуулар</t>
  </si>
  <si>
    <t>Оору жана эмгекке жарамсыздык</t>
  </si>
  <si>
    <t xml:space="preserve"> Саламаттык сактоо  жаатындагы  илимий изилдөөлөр жана  тажрыйба-конструктордук иштеп чыгуулар</t>
  </si>
  <si>
    <t>Экономикалык иш  менен байланыштуу  илимий изилдөөлөр жана  тажрыйба-конструктордук иштеп чыгуулар</t>
  </si>
  <si>
    <t xml:space="preserve"> Жалпы багыттагы мамлекеттик кызматтар менен байланышкан  илимий изилдөөлөр жана  тажрыйба-конструктордук иштеп чыгуулар </t>
  </si>
  <si>
    <t>Атайын эсептердин каражаттары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</si>
</sst>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alignment horizontal="left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/>
    <xf numFmtId="0" fontId="3" fillId="0" borderId="0" xfId="0" applyNumberFormat="1" applyFont="1" applyFill="1" applyBorder="1" applyAlignment="1" applyProtection="1">
      <alignment wrapText="1"/>
    </xf>
    <xf numFmtId="0" fontId="2" fillId="0" borderId="0" xfId="0" applyFont="1" applyFill="1" applyAlignment="1">
      <alignment horizontal="left"/>
    </xf>
    <xf numFmtId="0" fontId="3" fillId="0" borderId="0" xfId="0" applyNumberFormat="1" applyFont="1" applyFill="1" applyBorder="1" applyAlignment="1" applyProtection="1">
      <alignment horizontal="righ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left" vertical="center" wrapText="1"/>
    </xf>
    <xf numFmtId="164" fontId="7" fillId="0" borderId="1" xfId="0" applyNumberFormat="1" applyFont="1" applyFill="1" applyBorder="1" applyAlignment="1" applyProtection="1">
      <alignment horizontal="right" vertical="center" wrapText="1"/>
    </xf>
    <xf numFmtId="164" fontId="5" fillId="0" borderId="1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" fontId="7" fillId="0" borderId="1" xfId="0" applyNumberFormat="1" applyFont="1" applyFill="1" applyBorder="1" applyAlignment="1" applyProtection="1">
      <alignment horizontal="right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 wrapText="1"/>
    </xf>
  </cellXfs>
  <cellStyles count="8">
    <cellStyle name="Обычный" xfId="0" builtinId="0"/>
    <cellStyle name="Обычный 2" xfId="4"/>
    <cellStyle name="Обычный 3" xfId="5"/>
    <cellStyle name="Обычный 4" xfId="6"/>
    <cellStyle name="Обычный 5" xfId="7"/>
    <cellStyle name="Обычный 6" xfId="1"/>
    <cellStyle name="Обычный 7" xfId="2"/>
    <cellStyle name="Обычный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3;&#1086;&#1078;&#1077;&#1085;&#1080;&#1077;%204,5%20&#1092;&#108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  <sheetName val="Приложение 4 (2)"/>
      <sheetName val="Приложение 5 (2)"/>
      <sheetName val="Тиркеме 4 "/>
      <sheetName val="Тиркеме 5"/>
    </sheetNames>
    <sheetDataSet>
      <sheetData sheetId="0"/>
      <sheetData sheetId="1"/>
      <sheetData sheetId="2">
        <row r="7">
          <cell r="B7" t="str">
            <v>701</v>
          </cell>
          <cell r="G7">
            <v>56334139.559989996</v>
          </cell>
          <cell r="I7">
            <v>57330151.100000001</v>
          </cell>
          <cell r="L7">
            <v>65991007.399999999</v>
          </cell>
          <cell r="M7">
            <v>62682178.399999999</v>
          </cell>
          <cell r="N7">
            <v>3308829</v>
          </cell>
          <cell r="O7">
            <v>0</v>
          </cell>
          <cell r="R7">
            <v>1208405</v>
          </cell>
          <cell r="S7">
            <v>0</v>
          </cell>
        </row>
        <row r="8">
          <cell r="B8" t="str">
            <v>7011</v>
          </cell>
          <cell r="G8">
            <v>4896252.7356500002</v>
          </cell>
          <cell r="I8">
            <v>5373885</v>
          </cell>
          <cell r="L8">
            <v>8039801.0999999996</v>
          </cell>
          <cell r="M8">
            <v>6078047.7999999998</v>
          </cell>
          <cell r="N8">
            <v>1961753.3</v>
          </cell>
          <cell r="O8">
            <v>0</v>
          </cell>
          <cell r="P8">
            <v>7098527.5999999996</v>
          </cell>
          <cell r="Q8">
            <v>6476501</v>
          </cell>
          <cell r="R8">
            <v>622026.6</v>
          </cell>
          <cell r="S8">
            <v>0</v>
          </cell>
          <cell r="T8">
            <v>6621319.4000000004</v>
          </cell>
          <cell r="U8">
            <v>6754772.5999999996</v>
          </cell>
        </row>
        <row r="9">
          <cell r="B9" t="str">
            <v>7013</v>
          </cell>
          <cell r="G9">
            <v>1275089.5459800002</v>
          </cell>
          <cell r="I9">
            <v>1554280.2</v>
          </cell>
          <cell r="L9">
            <v>1517503.4000000001</v>
          </cell>
          <cell r="M9">
            <v>1371393.3</v>
          </cell>
          <cell r="N9">
            <v>146110.1</v>
          </cell>
          <cell r="O9">
            <v>0</v>
          </cell>
          <cell r="P9">
            <v>1885291.5</v>
          </cell>
          <cell r="Q9">
            <v>1825251.5</v>
          </cell>
          <cell r="R9">
            <v>60040</v>
          </cell>
          <cell r="S9">
            <v>0</v>
          </cell>
          <cell r="T9">
            <v>1474485.1</v>
          </cell>
          <cell r="U9">
            <v>1550418.4</v>
          </cell>
        </row>
        <row r="10">
          <cell r="B10" t="str">
            <v>7015</v>
          </cell>
          <cell r="G10">
            <v>253644.66326</v>
          </cell>
          <cell r="I10">
            <v>320124.59999999998</v>
          </cell>
          <cell r="L10">
            <v>344728.8</v>
          </cell>
          <cell r="M10">
            <v>316657.8</v>
          </cell>
          <cell r="N10">
            <v>28071</v>
          </cell>
          <cell r="O10">
            <v>0</v>
          </cell>
          <cell r="P10">
            <v>341862.6</v>
          </cell>
          <cell r="Q10">
            <v>316324.2</v>
          </cell>
          <cell r="R10">
            <v>25538.400000000001</v>
          </cell>
          <cell r="S10">
            <v>0</v>
          </cell>
          <cell r="T10">
            <v>327388.09999999998</v>
          </cell>
          <cell r="U10">
            <v>338706.9</v>
          </cell>
        </row>
        <row r="11">
          <cell r="B11" t="str">
            <v>7016</v>
          </cell>
          <cell r="G11">
            <v>2117116.9865600001</v>
          </cell>
          <cell r="I11">
            <v>2764637.7</v>
          </cell>
          <cell r="L11">
            <v>3845902</v>
          </cell>
          <cell r="M11">
            <v>2673007.4</v>
          </cell>
          <cell r="N11">
            <v>1172894.6000000001</v>
          </cell>
          <cell r="O11">
            <v>0</v>
          </cell>
          <cell r="P11">
            <v>5698057.2999999998</v>
          </cell>
          <cell r="Q11">
            <v>5197257.3</v>
          </cell>
          <cell r="R11">
            <v>500800</v>
          </cell>
          <cell r="S11">
            <v>0</v>
          </cell>
          <cell r="T11">
            <v>5151652.4000000004</v>
          </cell>
          <cell r="U11">
            <v>5126595.4000000004</v>
          </cell>
        </row>
        <row r="12">
          <cell r="B12" t="str">
            <v>7017</v>
          </cell>
          <cell r="G12">
            <v>8514149.6145099998</v>
          </cell>
          <cell r="I12">
            <v>9904618.5999999996</v>
          </cell>
          <cell r="L12">
            <v>9889143.0999999996</v>
          </cell>
          <cell r="M12">
            <v>9889143.0999999996</v>
          </cell>
          <cell r="N12">
            <v>0</v>
          </cell>
          <cell r="O12">
            <v>0</v>
          </cell>
          <cell r="P12">
            <v>11463446.9</v>
          </cell>
          <cell r="Q12">
            <v>11463446.9</v>
          </cell>
          <cell r="R12">
            <v>0</v>
          </cell>
          <cell r="S12">
            <v>0</v>
          </cell>
          <cell r="T12">
            <v>12936630.199999999</v>
          </cell>
          <cell r="U12">
            <v>13892935</v>
          </cell>
        </row>
        <row r="13">
          <cell r="B13" t="str">
            <v>7018</v>
          </cell>
          <cell r="G13">
            <v>39277886.014029995</v>
          </cell>
          <cell r="I13">
            <v>37412605</v>
          </cell>
          <cell r="L13">
            <v>42353929.100000001</v>
          </cell>
          <cell r="M13">
            <v>42353929.100000001</v>
          </cell>
          <cell r="N13">
            <v>0</v>
          </cell>
          <cell r="O13">
            <v>0</v>
          </cell>
          <cell r="R13">
            <v>0</v>
          </cell>
          <cell r="S13">
            <v>0</v>
          </cell>
        </row>
        <row r="24">
          <cell r="B24" t="str">
            <v>704</v>
          </cell>
          <cell r="G24">
            <v>12132766.519620001</v>
          </cell>
          <cell r="I24">
            <v>17496075.265000001</v>
          </cell>
          <cell r="L24">
            <v>61327765.099999994</v>
          </cell>
          <cell r="M24">
            <v>29844648.399999999</v>
          </cell>
          <cell r="N24">
            <v>1676187.7</v>
          </cell>
          <cell r="O24">
            <v>29806929</v>
          </cell>
          <cell r="R24">
            <v>2012469.8</v>
          </cell>
          <cell r="S24">
            <v>33041635</v>
          </cell>
        </row>
        <row r="25">
          <cell r="B25" t="str">
            <v>7041</v>
          </cell>
          <cell r="G25">
            <v>2194353.88032</v>
          </cell>
          <cell r="I25">
            <v>1523723.2</v>
          </cell>
          <cell r="L25">
            <v>4746492.9000000004</v>
          </cell>
          <cell r="M25">
            <v>3776701.4</v>
          </cell>
          <cell r="N25">
            <v>969791.5</v>
          </cell>
          <cell r="O25">
            <v>0</v>
          </cell>
          <cell r="P25">
            <v>4362460.3</v>
          </cell>
          <cell r="Q25">
            <v>2829903.7</v>
          </cell>
          <cell r="R25">
            <v>1532556.6</v>
          </cell>
          <cell r="S25">
            <v>0</v>
          </cell>
          <cell r="T25">
            <v>2676761.6000000001</v>
          </cell>
          <cell r="U25">
            <v>2710075</v>
          </cell>
        </row>
        <row r="26">
          <cell r="B26" t="str">
            <v>7042</v>
          </cell>
          <cell r="G26">
            <v>1517751.9779000001</v>
          </cell>
          <cell r="I26">
            <v>1599401.9</v>
          </cell>
          <cell r="L26">
            <v>1976336.4000000001</v>
          </cell>
          <cell r="M26">
            <v>1788048.8</v>
          </cell>
          <cell r="N26">
            <v>188287.6</v>
          </cell>
          <cell r="O26">
            <v>0</v>
          </cell>
          <cell r="P26">
            <v>1801141.7</v>
          </cell>
          <cell r="Q26">
            <v>1650492.7</v>
          </cell>
          <cell r="R26">
            <v>150649</v>
          </cell>
          <cell r="S26">
            <v>0</v>
          </cell>
          <cell r="T26">
            <v>1698878</v>
          </cell>
          <cell r="U26">
            <v>1700492.7</v>
          </cell>
        </row>
        <row r="27">
          <cell r="B27" t="str">
            <v>7043</v>
          </cell>
          <cell r="G27">
            <v>19158.68518</v>
          </cell>
          <cell r="I27">
            <v>17664.400000000001</v>
          </cell>
          <cell r="L27">
            <v>24212.2</v>
          </cell>
          <cell r="M27">
            <v>24212.2</v>
          </cell>
          <cell r="N27">
            <v>0</v>
          </cell>
          <cell r="O27">
            <v>0</v>
          </cell>
          <cell r="P27">
            <v>17988.099999999999</v>
          </cell>
          <cell r="Q27">
            <v>17988.099999999999</v>
          </cell>
          <cell r="R27">
            <v>0</v>
          </cell>
          <cell r="S27">
            <v>0</v>
          </cell>
          <cell r="T27">
            <v>18330</v>
          </cell>
          <cell r="U27">
            <v>18878.099999999999</v>
          </cell>
        </row>
        <row r="28">
          <cell r="B28" t="str">
            <v>7044</v>
          </cell>
          <cell r="G28">
            <v>99814.76298</v>
          </cell>
          <cell r="I28">
            <v>120901.3</v>
          </cell>
          <cell r="L28">
            <v>205193.60000000001</v>
          </cell>
          <cell r="M28">
            <v>145404.20000000001</v>
          </cell>
          <cell r="N28">
            <v>59789.4</v>
          </cell>
          <cell r="O28">
            <v>0</v>
          </cell>
          <cell r="P28">
            <v>189438</v>
          </cell>
          <cell r="Q28">
            <v>180438</v>
          </cell>
          <cell r="R28">
            <v>9000</v>
          </cell>
          <cell r="S28">
            <v>0</v>
          </cell>
          <cell r="T28">
            <v>168756.2</v>
          </cell>
          <cell r="U28">
            <v>174257.7</v>
          </cell>
        </row>
        <row r="29">
          <cell r="B29" t="str">
            <v>7045</v>
          </cell>
          <cell r="G29">
            <v>1046502.21299</v>
          </cell>
          <cell r="I29">
            <v>962121.5</v>
          </cell>
          <cell r="L29">
            <v>1823141.2</v>
          </cell>
          <cell r="M29">
            <v>1729671.3</v>
          </cell>
          <cell r="N29">
            <v>93469.9</v>
          </cell>
          <cell r="O29">
            <v>0</v>
          </cell>
          <cell r="P29">
            <v>2612608.5</v>
          </cell>
          <cell r="Q29">
            <v>2522608.5</v>
          </cell>
          <cell r="R29">
            <v>90000</v>
          </cell>
          <cell r="S29">
            <v>0</v>
          </cell>
          <cell r="T29">
            <v>2554845.4</v>
          </cell>
          <cell r="U29">
            <v>2606143.9</v>
          </cell>
        </row>
        <row r="30">
          <cell r="B30" t="str">
            <v>7046</v>
          </cell>
          <cell r="G30">
            <v>73105.781430000003</v>
          </cell>
          <cell r="I30">
            <v>100784.5</v>
          </cell>
          <cell r="L30">
            <v>248057.9</v>
          </cell>
          <cell r="M30">
            <v>101416.5</v>
          </cell>
          <cell r="N30">
            <v>146641.4</v>
          </cell>
          <cell r="O30">
            <v>0</v>
          </cell>
          <cell r="P30">
            <v>257904.8</v>
          </cell>
          <cell r="Q30">
            <v>111104.8</v>
          </cell>
          <cell r="R30">
            <v>146800</v>
          </cell>
          <cell r="S30">
            <v>0</v>
          </cell>
          <cell r="T30">
            <v>121209.5</v>
          </cell>
          <cell r="U30">
            <v>122396.7</v>
          </cell>
        </row>
        <row r="31">
          <cell r="B31" t="str">
            <v>7047</v>
          </cell>
          <cell r="G31">
            <v>4591.6507499999998</v>
          </cell>
          <cell r="I31">
            <v>4909</v>
          </cell>
          <cell r="L31">
            <v>5675.1</v>
          </cell>
          <cell r="M31">
            <v>5675.1</v>
          </cell>
          <cell r="N31">
            <v>0</v>
          </cell>
          <cell r="O31">
            <v>0</v>
          </cell>
          <cell r="P31">
            <v>39957</v>
          </cell>
          <cell r="Q31">
            <v>39957</v>
          </cell>
          <cell r="R31">
            <v>0</v>
          </cell>
          <cell r="S31">
            <v>0</v>
          </cell>
          <cell r="T31">
            <v>40052.199999999997</v>
          </cell>
          <cell r="U31">
            <v>40201.800000000003</v>
          </cell>
        </row>
        <row r="32">
          <cell r="B32" t="str">
            <v>7048</v>
          </cell>
          <cell r="G32">
            <v>143562.27860000002</v>
          </cell>
          <cell r="I32">
            <v>150688.4</v>
          </cell>
          <cell r="L32">
            <v>375808.9</v>
          </cell>
          <cell r="M32">
            <v>171648.3</v>
          </cell>
          <cell r="N32">
            <v>204160.6</v>
          </cell>
          <cell r="O32">
            <v>0</v>
          </cell>
          <cell r="P32">
            <v>240674.7</v>
          </cell>
          <cell r="Q32">
            <v>166210.5</v>
          </cell>
          <cell r="R32">
            <v>74464.2</v>
          </cell>
          <cell r="S32">
            <v>0</v>
          </cell>
          <cell r="T32">
            <v>167770.20000000001</v>
          </cell>
          <cell r="U32">
            <v>170163.6</v>
          </cell>
        </row>
        <row r="33">
          <cell r="B33" t="str">
            <v>7049</v>
          </cell>
          <cell r="G33">
            <v>7033925.2894700002</v>
          </cell>
          <cell r="I33">
            <v>13015881.064999999</v>
          </cell>
          <cell r="L33">
            <v>51922847.299999997</v>
          </cell>
          <cell r="M33">
            <v>22101870.5</v>
          </cell>
          <cell r="N33">
            <v>14047.3</v>
          </cell>
          <cell r="O33">
            <v>29806929.5</v>
          </cell>
          <cell r="R33">
            <v>9000</v>
          </cell>
          <cell r="S33">
            <v>33041635.699999999</v>
          </cell>
        </row>
        <row r="34">
          <cell r="B34" t="str">
            <v>705</v>
          </cell>
          <cell r="G34">
            <v>588665.77569000004</v>
          </cell>
          <cell r="I34">
            <v>639186.80000000005</v>
          </cell>
          <cell r="L34">
            <v>748436.70000000007</v>
          </cell>
          <cell r="M34">
            <v>629352.80000000005</v>
          </cell>
          <cell r="N34">
            <v>119083.9</v>
          </cell>
          <cell r="O34">
            <v>0</v>
          </cell>
          <cell r="P34">
            <v>992764.8</v>
          </cell>
          <cell r="Q34">
            <v>917239.5</v>
          </cell>
          <cell r="R34">
            <v>75525.3</v>
          </cell>
          <cell r="S34">
            <v>0</v>
          </cell>
          <cell r="T34">
            <v>1006620.2</v>
          </cell>
          <cell r="U34">
            <v>1006620.2</v>
          </cell>
        </row>
        <row r="35">
          <cell r="B35" t="str">
            <v>7053</v>
          </cell>
          <cell r="G35">
            <v>62181.58928</v>
          </cell>
          <cell r="I35">
            <v>62669.1</v>
          </cell>
          <cell r="L35">
            <v>99204</v>
          </cell>
          <cell r="M35">
            <v>93802.5</v>
          </cell>
          <cell r="N35">
            <v>5401.5</v>
          </cell>
          <cell r="O35">
            <v>0</v>
          </cell>
          <cell r="P35">
            <v>229235.9</v>
          </cell>
          <cell r="Q35">
            <v>224363.4</v>
          </cell>
          <cell r="R35">
            <v>4872.5</v>
          </cell>
          <cell r="S35">
            <v>0</v>
          </cell>
          <cell r="T35">
            <v>228200</v>
          </cell>
          <cell r="U35">
            <v>233940.9</v>
          </cell>
        </row>
        <row r="36">
          <cell r="B36" t="str">
            <v>7054</v>
          </cell>
          <cell r="G36">
            <v>519190.81741000002</v>
          </cell>
          <cell r="I36">
            <v>575436.69999999995</v>
          </cell>
          <cell r="L36">
            <v>636530</v>
          </cell>
          <cell r="M36">
            <v>522847.6</v>
          </cell>
          <cell r="N36">
            <v>113682.4</v>
          </cell>
          <cell r="O36">
            <v>0</v>
          </cell>
          <cell r="P36">
            <v>762447.9</v>
          </cell>
          <cell r="Q36">
            <v>691795.1</v>
          </cell>
          <cell r="R36">
            <v>70652.800000000003</v>
          </cell>
          <cell r="S36">
            <v>0</v>
          </cell>
          <cell r="T36">
            <v>695946.1</v>
          </cell>
          <cell r="U36">
            <v>771598.3</v>
          </cell>
        </row>
        <row r="37">
          <cell r="B37" t="str">
            <v>7055</v>
          </cell>
          <cell r="G37">
            <v>1836.51</v>
          </cell>
          <cell r="I37">
            <v>1081</v>
          </cell>
          <cell r="L37">
            <v>1784.5</v>
          </cell>
          <cell r="M37">
            <v>1784.5</v>
          </cell>
          <cell r="N37">
            <v>0</v>
          </cell>
          <cell r="O37">
            <v>0</v>
          </cell>
          <cell r="P37">
            <v>1081</v>
          </cell>
          <cell r="Q37">
            <v>1081</v>
          </cell>
          <cell r="R37">
            <v>0</v>
          </cell>
          <cell r="S37">
            <v>0</v>
          </cell>
          <cell r="T37">
            <v>1081</v>
          </cell>
          <cell r="U37">
            <v>1081</v>
          </cell>
        </row>
        <row r="38">
          <cell r="B38" t="str">
            <v>7056</v>
          </cell>
          <cell r="G38">
            <v>5456.8590000000004</v>
          </cell>
          <cell r="I38">
            <v>0</v>
          </cell>
          <cell r="L38">
            <v>10918.2</v>
          </cell>
          <cell r="M38">
            <v>10918.2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706</v>
          </cell>
          <cell r="G39">
            <v>1598641.50214</v>
          </cell>
          <cell r="I39">
            <v>1208140.5</v>
          </cell>
          <cell r="L39">
            <v>2088878.2999999998</v>
          </cell>
          <cell r="M39">
            <v>2088715.9</v>
          </cell>
          <cell r="N39">
            <v>162.4</v>
          </cell>
          <cell r="O39">
            <v>0</v>
          </cell>
          <cell r="P39">
            <v>1434547.2</v>
          </cell>
          <cell r="Q39">
            <v>1434547.2</v>
          </cell>
          <cell r="R39">
            <v>0</v>
          </cell>
          <cell r="S39">
            <v>0</v>
          </cell>
          <cell r="T39">
            <v>1494312.7</v>
          </cell>
          <cell r="U39">
            <v>1494312.7</v>
          </cell>
        </row>
        <row r="40">
          <cell r="B40" t="str">
            <v>7062</v>
          </cell>
          <cell r="G40">
            <v>1207644.72973</v>
          </cell>
          <cell r="I40">
            <v>1208140.5</v>
          </cell>
          <cell r="L40">
            <v>1329504</v>
          </cell>
          <cell r="M40">
            <v>1329341.6000000001</v>
          </cell>
          <cell r="N40">
            <v>162.4</v>
          </cell>
          <cell r="O40">
            <v>0</v>
          </cell>
          <cell r="P40">
            <v>1423140.5</v>
          </cell>
          <cell r="Q40">
            <v>1423140.5</v>
          </cell>
          <cell r="R40">
            <v>0</v>
          </cell>
          <cell r="S40">
            <v>0</v>
          </cell>
          <cell r="T40">
            <v>1446096</v>
          </cell>
          <cell r="U40">
            <v>1482906</v>
          </cell>
        </row>
        <row r="41">
          <cell r="B41">
            <v>7063</v>
          </cell>
          <cell r="G41">
            <v>0</v>
          </cell>
          <cell r="I41">
            <v>0</v>
          </cell>
          <cell r="L41">
            <v>3458.8</v>
          </cell>
          <cell r="M41">
            <v>3458.8</v>
          </cell>
          <cell r="N41">
            <v>0</v>
          </cell>
          <cell r="O41">
            <v>0</v>
          </cell>
          <cell r="P41">
            <v>11406.7</v>
          </cell>
          <cell r="Q41">
            <v>11406.7</v>
          </cell>
          <cell r="R41">
            <v>0</v>
          </cell>
          <cell r="S41">
            <v>0</v>
          </cell>
          <cell r="T41">
            <v>11406.7</v>
          </cell>
          <cell r="U41">
            <v>11406.7</v>
          </cell>
        </row>
        <row r="42">
          <cell r="B42" t="str">
            <v>7066</v>
          </cell>
          <cell r="G42">
            <v>390996.77240999998</v>
          </cell>
          <cell r="I42">
            <v>0</v>
          </cell>
          <cell r="L42">
            <v>755915.5</v>
          </cell>
          <cell r="M42">
            <v>755915.5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B43" t="str">
            <v>707</v>
          </cell>
          <cell r="G43">
            <v>3489973.7744999998</v>
          </cell>
          <cell r="I43">
            <v>3135762.4</v>
          </cell>
          <cell r="L43">
            <v>9397561</v>
          </cell>
          <cell r="M43">
            <v>5397762.7000000002</v>
          </cell>
          <cell r="N43">
            <v>1387798.6</v>
          </cell>
          <cell r="O43">
            <v>2611999.7000000002</v>
          </cell>
          <cell r="P43">
            <v>7894358.2999999998</v>
          </cell>
          <cell r="Q43">
            <v>4562414.3</v>
          </cell>
          <cell r="R43">
            <v>767857.8</v>
          </cell>
          <cell r="S43">
            <v>2564086.2000000002</v>
          </cell>
          <cell r="T43">
            <v>4367356.4000000004</v>
          </cell>
          <cell r="U43">
            <v>4367356.4000000004</v>
          </cell>
        </row>
        <row r="44">
          <cell r="B44" t="str">
            <v>7072</v>
          </cell>
          <cell r="G44">
            <v>56986.326760000004</v>
          </cell>
          <cell r="I44">
            <v>59402.3</v>
          </cell>
          <cell r="L44">
            <v>82874</v>
          </cell>
          <cell r="M44">
            <v>72203.399999999994</v>
          </cell>
          <cell r="N44">
            <v>10670.6</v>
          </cell>
          <cell r="O44">
            <v>0</v>
          </cell>
          <cell r="P44">
            <v>92347.6</v>
          </cell>
          <cell r="Q44">
            <v>84647.6</v>
          </cell>
          <cell r="R44">
            <v>7700</v>
          </cell>
          <cell r="S44">
            <v>0</v>
          </cell>
          <cell r="T44">
            <v>84647.6</v>
          </cell>
          <cell r="U44">
            <v>84647.6</v>
          </cell>
        </row>
        <row r="45">
          <cell r="B45" t="str">
            <v>7073</v>
          </cell>
          <cell r="G45">
            <v>669649.52294000005</v>
          </cell>
          <cell r="I45">
            <v>652496.9</v>
          </cell>
          <cell r="L45">
            <v>1060438</v>
          </cell>
          <cell r="M45">
            <v>750892.7</v>
          </cell>
          <cell r="N45">
            <v>309545.3</v>
          </cell>
          <cell r="O45">
            <v>0</v>
          </cell>
          <cell r="P45">
            <v>1119033.6000000001</v>
          </cell>
          <cell r="Q45">
            <v>844307.5</v>
          </cell>
          <cell r="R45">
            <v>274726.09999999998</v>
          </cell>
          <cell r="S45">
            <v>0</v>
          </cell>
          <cell r="T45">
            <v>844440.5</v>
          </cell>
          <cell r="U45">
            <v>866436.9</v>
          </cell>
        </row>
        <row r="46">
          <cell r="B46" t="str">
            <v>7074</v>
          </cell>
          <cell r="G46">
            <v>1550014.3590400002</v>
          </cell>
          <cell r="I46">
            <v>743954.9</v>
          </cell>
          <cell r="L46">
            <v>3653513.8</v>
          </cell>
          <cell r="M46">
            <v>2952467.5</v>
          </cell>
          <cell r="N46">
            <v>701046.3</v>
          </cell>
          <cell r="O46">
            <v>0</v>
          </cell>
          <cell r="P46">
            <v>1918438.5</v>
          </cell>
          <cell r="Q46">
            <v>1584099.2</v>
          </cell>
          <cell r="R46">
            <v>334339.3</v>
          </cell>
          <cell r="S46">
            <v>0</v>
          </cell>
          <cell r="T46">
            <v>1711879.2</v>
          </cell>
          <cell r="U46">
            <v>1711879.2</v>
          </cell>
        </row>
        <row r="47">
          <cell r="B47" t="str">
            <v>7075</v>
          </cell>
          <cell r="G47">
            <v>35009.319929999998</v>
          </cell>
          <cell r="I47">
            <v>45638.1</v>
          </cell>
          <cell r="L47">
            <v>40875.4</v>
          </cell>
          <cell r="M47">
            <v>37223.9</v>
          </cell>
          <cell r="N47">
            <v>3651.5</v>
          </cell>
          <cell r="O47">
            <v>0</v>
          </cell>
          <cell r="P47">
            <v>47698.9</v>
          </cell>
          <cell r="Q47">
            <v>45638.1</v>
          </cell>
          <cell r="R47">
            <v>2060.8000000000002</v>
          </cell>
          <cell r="S47">
            <v>0</v>
          </cell>
          <cell r="T47">
            <v>45638.1</v>
          </cell>
          <cell r="U47">
            <v>45638.1</v>
          </cell>
        </row>
        <row r="48">
          <cell r="B48" t="str">
            <v>7076</v>
          </cell>
          <cell r="G48">
            <v>1178314.2458299999</v>
          </cell>
          <cell r="I48">
            <v>1634270.2</v>
          </cell>
          <cell r="L48">
            <v>4559859.9000000004</v>
          </cell>
          <cell r="M48">
            <v>1584975.3</v>
          </cell>
          <cell r="N48">
            <v>362884.9</v>
          </cell>
          <cell r="O48">
            <v>2611999.7000000002</v>
          </cell>
          <cell r="P48">
            <v>4716839.7</v>
          </cell>
          <cell r="Q48">
            <v>2003721.9</v>
          </cell>
          <cell r="R48">
            <v>149031.6</v>
          </cell>
          <cell r="S48">
            <v>2564086.2000000002</v>
          </cell>
          <cell r="T48">
            <v>1817804.6</v>
          </cell>
          <cell r="U48">
            <v>1658754.6</v>
          </cell>
        </row>
        <row r="49">
          <cell r="B49" t="str">
            <v>708</v>
          </cell>
          <cell r="G49">
            <v>2818943.3307099994</v>
          </cell>
          <cell r="I49">
            <v>2808769.2</v>
          </cell>
          <cell r="L49">
            <v>3704022.7</v>
          </cell>
          <cell r="M49">
            <v>3523431.5</v>
          </cell>
          <cell r="N49">
            <v>180591.2</v>
          </cell>
          <cell r="O49">
            <v>0</v>
          </cell>
          <cell r="P49">
            <v>3524553</v>
          </cell>
          <cell r="Q49">
            <v>3365063.3</v>
          </cell>
          <cell r="R49">
            <v>159489.70000000001</v>
          </cell>
          <cell r="S49">
            <v>0</v>
          </cell>
          <cell r="T49">
            <v>3370473.6</v>
          </cell>
          <cell r="U49">
            <v>3370473.6</v>
          </cell>
        </row>
        <row r="50">
          <cell r="B50" t="str">
            <v>7081</v>
          </cell>
          <cell r="G50">
            <v>586836.60166000004</v>
          </cell>
          <cell r="I50">
            <v>743685.6</v>
          </cell>
          <cell r="L50">
            <v>851152.6</v>
          </cell>
          <cell r="M50">
            <v>822955.5</v>
          </cell>
          <cell r="N50">
            <v>28197.1</v>
          </cell>
          <cell r="O50">
            <v>0</v>
          </cell>
          <cell r="P50">
            <v>816385.5</v>
          </cell>
          <cell r="Q50">
            <v>783688.7</v>
          </cell>
          <cell r="R50">
            <v>32696.799999999999</v>
          </cell>
          <cell r="S50">
            <v>0</v>
          </cell>
          <cell r="T50">
            <v>796006.2</v>
          </cell>
          <cell r="U50">
            <v>797407.8</v>
          </cell>
        </row>
        <row r="51">
          <cell r="B51" t="str">
            <v>7082</v>
          </cell>
          <cell r="G51">
            <v>881004.46347000008</v>
          </cell>
          <cell r="I51">
            <v>960842.3</v>
          </cell>
          <cell r="L51">
            <v>1283658.2</v>
          </cell>
          <cell r="M51">
            <v>1149905.2</v>
          </cell>
          <cell r="N51">
            <v>133753</v>
          </cell>
          <cell r="O51">
            <v>0</v>
          </cell>
          <cell r="P51">
            <v>1436459.4</v>
          </cell>
          <cell r="Q51">
            <v>1327070.3</v>
          </cell>
          <cell r="R51">
            <v>109389.1</v>
          </cell>
          <cell r="S51">
            <v>0</v>
          </cell>
          <cell r="T51">
            <v>1220668</v>
          </cell>
          <cell r="U51">
            <v>1255295.2</v>
          </cell>
        </row>
        <row r="52">
          <cell r="B52" t="str">
            <v>7083</v>
          </cell>
          <cell r="G52">
            <v>1030119.84519</v>
          </cell>
          <cell r="I52">
            <v>875893.2</v>
          </cell>
          <cell r="L52">
            <v>1037242.8</v>
          </cell>
          <cell r="M52">
            <v>1033936.8</v>
          </cell>
          <cell r="N52">
            <v>3306</v>
          </cell>
          <cell r="O52">
            <v>0</v>
          </cell>
          <cell r="P52">
            <v>934893.3</v>
          </cell>
          <cell r="Q52">
            <v>934452.4</v>
          </cell>
          <cell r="R52">
            <v>440.9</v>
          </cell>
          <cell r="S52">
            <v>0</v>
          </cell>
          <cell r="T52">
            <v>936861.8</v>
          </cell>
          <cell r="U52">
            <v>964201.5</v>
          </cell>
        </row>
        <row r="53">
          <cell r="B53" t="str">
            <v>7084</v>
          </cell>
          <cell r="G53">
            <v>19518.517589999999</v>
          </cell>
          <cell r="I53">
            <v>21424.799999999999</v>
          </cell>
          <cell r="L53">
            <v>38693</v>
          </cell>
          <cell r="M53">
            <v>23393</v>
          </cell>
          <cell r="N53">
            <v>15300</v>
          </cell>
          <cell r="O53">
            <v>0</v>
          </cell>
          <cell r="P53">
            <v>42387.7</v>
          </cell>
          <cell r="Q53">
            <v>25424.799999999999</v>
          </cell>
          <cell r="R53">
            <v>16962.900000000001</v>
          </cell>
          <cell r="S53">
            <v>0</v>
          </cell>
          <cell r="T53">
            <v>25917.599999999999</v>
          </cell>
          <cell r="U53">
            <v>26692.9</v>
          </cell>
        </row>
        <row r="54">
          <cell r="B54" t="str">
            <v>7085</v>
          </cell>
          <cell r="G54">
            <v>24446.127</v>
          </cell>
          <cell r="I54">
            <v>20175.900000000001</v>
          </cell>
          <cell r="L54">
            <v>22476.199999999997</v>
          </cell>
          <cell r="M54">
            <v>22475.599999999999</v>
          </cell>
          <cell r="N54">
            <v>0.6</v>
          </cell>
          <cell r="O54">
            <v>0</v>
          </cell>
          <cell r="P54">
            <v>22248.2</v>
          </cell>
          <cell r="Q54">
            <v>22248.2</v>
          </cell>
          <cell r="R54">
            <v>0</v>
          </cell>
          <cell r="S54">
            <v>0</v>
          </cell>
          <cell r="T54">
            <v>22248.2</v>
          </cell>
          <cell r="U54">
            <v>22248.2</v>
          </cell>
        </row>
        <row r="55">
          <cell r="B55" t="str">
            <v>7086</v>
          </cell>
          <cell r="G55">
            <v>277017.7758</v>
          </cell>
          <cell r="I55">
            <v>186747.4</v>
          </cell>
          <cell r="L55">
            <v>470799.6</v>
          </cell>
          <cell r="M55">
            <v>470765.3</v>
          </cell>
          <cell r="N55">
            <v>34.299999999999997</v>
          </cell>
          <cell r="O55">
            <v>0</v>
          </cell>
          <cell r="P55">
            <v>272178.90000000002</v>
          </cell>
          <cell r="Q55">
            <v>272178.90000000002</v>
          </cell>
          <cell r="R55">
            <v>0</v>
          </cell>
          <cell r="S55">
            <v>0</v>
          </cell>
          <cell r="T55">
            <v>274061.59999999998</v>
          </cell>
          <cell r="U55">
            <v>304628</v>
          </cell>
        </row>
        <row r="56">
          <cell r="B56" t="str">
            <v>709</v>
          </cell>
          <cell r="G56">
            <v>30629772.270710006</v>
          </cell>
          <cell r="I56">
            <v>30610356.300000001</v>
          </cell>
          <cell r="L56">
            <v>45209609.299999997</v>
          </cell>
          <cell r="M56">
            <v>33481985.699999999</v>
          </cell>
          <cell r="N56">
            <v>11039305.800000001</v>
          </cell>
          <cell r="O56">
            <v>688317.8</v>
          </cell>
          <cell r="P56">
            <v>42063350.100000001</v>
          </cell>
          <cell r="Q56">
            <v>32161407.300000001</v>
          </cell>
          <cell r="R56">
            <v>8457044.8000000007</v>
          </cell>
          <cell r="S56">
            <v>1444898</v>
          </cell>
          <cell r="T56">
            <v>33624662.799999997</v>
          </cell>
          <cell r="U56">
            <v>33624662.799999997</v>
          </cell>
        </row>
        <row r="57">
          <cell r="B57" t="str">
            <v>7091</v>
          </cell>
          <cell r="G57">
            <v>3624224.7785299998</v>
          </cell>
          <cell r="I57">
            <v>3606609.3</v>
          </cell>
          <cell r="L57">
            <v>4040188.1</v>
          </cell>
          <cell r="M57">
            <v>3975228.4</v>
          </cell>
          <cell r="N57">
            <v>64959.7</v>
          </cell>
          <cell r="O57">
            <v>0</v>
          </cell>
          <cell r="P57">
            <v>4011174.2</v>
          </cell>
          <cell r="Q57">
            <v>3948221.8</v>
          </cell>
          <cell r="R57">
            <v>62952.4</v>
          </cell>
          <cell r="S57">
            <v>0</v>
          </cell>
          <cell r="T57">
            <v>3998241.4</v>
          </cell>
          <cell r="U57">
            <v>4332879.9000000004</v>
          </cell>
        </row>
        <row r="58">
          <cell r="B58" t="str">
            <v>7092</v>
          </cell>
          <cell r="G58">
            <v>22429578.12212</v>
          </cell>
          <cell r="I58">
            <v>23046576.800000001</v>
          </cell>
          <cell r="L58">
            <v>23886160.5</v>
          </cell>
          <cell r="M58">
            <v>23578615.5</v>
          </cell>
          <cell r="N58">
            <v>307545</v>
          </cell>
          <cell r="O58">
            <v>0</v>
          </cell>
          <cell r="P58">
            <v>24182811.899999999</v>
          </cell>
          <cell r="Q58">
            <v>23937158.300000001</v>
          </cell>
          <cell r="R58">
            <v>245653.6</v>
          </cell>
          <cell r="S58">
            <v>0</v>
          </cell>
          <cell r="T58">
            <v>24446578.399999999</v>
          </cell>
          <cell r="U58">
            <v>25019276.5</v>
          </cell>
        </row>
        <row r="59">
          <cell r="B59" t="str">
            <v>7093</v>
          </cell>
          <cell r="G59">
            <v>446744.54976999998</v>
          </cell>
          <cell r="I59">
            <v>515854.1</v>
          </cell>
          <cell r="L59">
            <v>979427.5</v>
          </cell>
          <cell r="M59">
            <v>499432.3</v>
          </cell>
          <cell r="N59">
            <v>479995.2</v>
          </cell>
          <cell r="O59">
            <v>0</v>
          </cell>
          <cell r="P59">
            <v>939914.9</v>
          </cell>
          <cell r="Q59">
            <v>536019.80000000005</v>
          </cell>
          <cell r="R59">
            <v>403895.1</v>
          </cell>
          <cell r="S59">
            <v>0</v>
          </cell>
          <cell r="T59">
            <v>529309.80000000005</v>
          </cell>
          <cell r="U59">
            <v>533244.80000000005</v>
          </cell>
        </row>
        <row r="60">
          <cell r="B60" t="str">
            <v>7094</v>
          </cell>
          <cell r="G60">
            <v>949287.70268999995</v>
          </cell>
          <cell r="I60">
            <v>1030402.2</v>
          </cell>
          <cell r="L60">
            <v>11008069</v>
          </cell>
          <cell r="M60">
            <v>1006539</v>
          </cell>
          <cell r="N60">
            <v>10001530</v>
          </cell>
          <cell r="O60">
            <v>0</v>
          </cell>
          <cell r="P60">
            <v>8610666.0999999996</v>
          </cell>
          <cell r="Q60">
            <v>1072899.3</v>
          </cell>
          <cell r="R60">
            <v>7537766.7999999998</v>
          </cell>
          <cell r="S60">
            <v>0</v>
          </cell>
          <cell r="T60">
            <v>1076718.2</v>
          </cell>
          <cell r="U60">
            <v>1085783.8</v>
          </cell>
        </row>
        <row r="61">
          <cell r="B61" t="str">
            <v>7095</v>
          </cell>
          <cell r="G61">
            <v>250413.32140999998</v>
          </cell>
          <cell r="I61">
            <v>348626.9</v>
          </cell>
          <cell r="L61">
            <v>439492.10000000003</v>
          </cell>
          <cell r="M61">
            <v>322375.40000000002</v>
          </cell>
          <cell r="N61">
            <v>117116.7</v>
          </cell>
          <cell r="O61">
            <v>0</v>
          </cell>
          <cell r="P61">
            <v>520902.40000000002</v>
          </cell>
          <cell r="Q61">
            <v>364052.6</v>
          </cell>
          <cell r="R61">
            <v>156849.79999999999</v>
          </cell>
          <cell r="S61">
            <v>0</v>
          </cell>
          <cell r="T61">
            <v>361200.4</v>
          </cell>
          <cell r="U61">
            <v>313490.09999999998</v>
          </cell>
        </row>
        <row r="62">
          <cell r="B62" t="str">
            <v>7096</v>
          </cell>
          <cell r="G62">
            <v>1124559.29544</v>
          </cell>
          <cell r="I62">
            <v>1289940.6000000001</v>
          </cell>
          <cell r="L62">
            <v>1282021.5999999999</v>
          </cell>
          <cell r="M62">
            <v>1220872.2</v>
          </cell>
          <cell r="N62">
            <v>61149.4</v>
          </cell>
          <cell r="O62">
            <v>0</v>
          </cell>
          <cell r="P62">
            <v>1420595.8</v>
          </cell>
          <cell r="Q62">
            <v>1375517.3</v>
          </cell>
          <cell r="R62">
            <v>45078.5</v>
          </cell>
          <cell r="S62">
            <v>0</v>
          </cell>
          <cell r="T62">
            <v>1377667.7</v>
          </cell>
          <cell r="U62">
            <v>1385836.2</v>
          </cell>
        </row>
        <row r="63">
          <cell r="B63" t="str">
            <v>7097</v>
          </cell>
          <cell r="G63">
            <v>58703.492460000001</v>
          </cell>
          <cell r="I63">
            <v>65093.7</v>
          </cell>
          <cell r="L63">
            <v>62499.1</v>
          </cell>
          <cell r="M63">
            <v>58969.1</v>
          </cell>
          <cell r="N63">
            <v>3530</v>
          </cell>
          <cell r="O63">
            <v>0</v>
          </cell>
          <cell r="P63">
            <v>57104.9</v>
          </cell>
          <cell r="Q63">
            <v>53604.9</v>
          </cell>
          <cell r="R63">
            <v>3500</v>
          </cell>
          <cell r="S63">
            <v>0</v>
          </cell>
          <cell r="T63">
            <v>53756.5</v>
          </cell>
          <cell r="U63">
            <v>53995.1</v>
          </cell>
        </row>
        <row r="64">
          <cell r="B64" t="str">
            <v>7098</v>
          </cell>
          <cell r="G64">
            <v>1746261.0082900003</v>
          </cell>
          <cell r="I64">
            <v>707252.7</v>
          </cell>
          <cell r="L64">
            <v>3511751.5</v>
          </cell>
          <cell r="M64">
            <v>2819953.9</v>
          </cell>
          <cell r="N64">
            <v>3479.8</v>
          </cell>
          <cell r="O64">
            <v>688317.8</v>
          </cell>
          <cell r="P64">
            <v>2320179.9</v>
          </cell>
          <cell r="Q64">
            <v>873933.3</v>
          </cell>
          <cell r="R64">
            <v>1348.6</v>
          </cell>
          <cell r="S64">
            <v>1444898</v>
          </cell>
          <cell r="T64">
            <v>897503.4</v>
          </cell>
          <cell r="U64">
            <v>900156.4</v>
          </cell>
        </row>
        <row r="65">
          <cell r="B65" t="str">
            <v>710</v>
          </cell>
          <cell r="G65">
            <v>11008448.752660001</v>
          </cell>
          <cell r="I65">
            <v>11675493.335000001</v>
          </cell>
          <cell r="L65">
            <v>12378892.5</v>
          </cell>
          <cell r="M65">
            <v>12346470.1</v>
          </cell>
          <cell r="N65">
            <v>32422.400000000001</v>
          </cell>
          <cell r="O65">
            <v>0</v>
          </cell>
          <cell r="P65">
            <v>15553364.4</v>
          </cell>
          <cell r="Q65">
            <v>15541218.5</v>
          </cell>
          <cell r="R65">
            <v>12145.9</v>
          </cell>
          <cell r="S65">
            <v>0</v>
          </cell>
          <cell r="T65">
            <v>16067644.800000001</v>
          </cell>
          <cell r="U65">
            <v>16067644.800000001</v>
          </cell>
        </row>
        <row r="66">
          <cell r="B66" t="str">
            <v>7101</v>
          </cell>
          <cell r="G66">
            <v>575452.55521999998</v>
          </cell>
          <cell r="I66">
            <v>619800.1</v>
          </cell>
          <cell r="L66">
            <v>618760.79999999993</v>
          </cell>
          <cell r="M66">
            <v>607755.1</v>
          </cell>
          <cell r="N66">
            <v>11005.7</v>
          </cell>
          <cell r="O66">
            <v>0</v>
          </cell>
          <cell r="P66">
            <v>667303.69999999995</v>
          </cell>
          <cell r="Q66">
            <v>663921.9</v>
          </cell>
          <cell r="R66">
            <v>3381.8</v>
          </cell>
          <cell r="S66">
            <v>0</v>
          </cell>
          <cell r="T66">
            <v>663921.9</v>
          </cell>
          <cell r="U66">
            <v>663921.9</v>
          </cell>
        </row>
        <row r="67">
          <cell r="B67" t="str">
            <v>7102</v>
          </cell>
          <cell r="G67">
            <v>100811.40524000001</v>
          </cell>
          <cell r="I67">
            <v>114651.9</v>
          </cell>
          <cell r="L67">
            <v>119714.4</v>
          </cell>
          <cell r="M67">
            <v>108952.2</v>
          </cell>
          <cell r="N67">
            <v>10762.2</v>
          </cell>
          <cell r="O67">
            <v>0</v>
          </cell>
          <cell r="P67">
            <v>141519</v>
          </cell>
          <cell r="Q67">
            <v>136996.9</v>
          </cell>
          <cell r="R67">
            <v>4522.1000000000004</v>
          </cell>
          <cell r="S67">
            <v>0</v>
          </cell>
          <cell r="T67">
            <v>137006.6</v>
          </cell>
          <cell r="U67">
            <v>137021.79999999999</v>
          </cell>
        </row>
        <row r="68">
          <cell r="B68" t="str">
            <v>7104</v>
          </cell>
          <cell r="G68">
            <v>8316159.5454900004</v>
          </cell>
          <cell r="I68">
            <v>8036571.7000000002</v>
          </cell>
          <cell r="L68">
            <v>9292940.8999999985</v>
          </cell>
          <cell r="M68">
            <v>9290776.6999999993</v>
          </cell>
          <cell r="N68">
            <v>2164.1999999999998</v>
          </cell>
          <cell r="O68">
            <v>0</v>
          </cell>
          <cell r="P68">
            <v>12535167</v>
          </cell>
          <cell r="Q68">
            <v>12533633</v>
          </cell>
          <cell r="R68">
            <v>1534</v>
          </cell>
          <cell r="S68">
            <v>0</v>
          </cell>
          <cell r="T68">
            <v>12751813.9</v>
          </cell>
          <cell r="U68">
            <v>13095312.699999999</v>
          </cell>
        </row>
        <row r="69">
          <cell r="B69" t="str">
            <v>7105</v>
          </cell>
          <cell r="G69">
            <v>103523.05686</v>
          </cell>
          <cell r="I69">
            <v>119691.8</v>
          </cell>
          <cell r="L69">
            <v>119529.3</v>
          </cell>
          <cell r="M69">
            <v>119529.3</v>
          </cell>
          <cell r="N69">
            <v>0</v>
          </cell>
          <cell r="O69">
            <v>0</v>
          </cell>
          <cell r="P69">
            <v>140576.6</v>
          </cell>
          <cell r="Q69">
            <v>140576.6</v>
          </cell>
          <cell r="R69">
            <v>0</v>
          </cell>
          <cell r="S69">
            <v>0</v>
          </cell>
          <cell r="T69">
            <v>119326.6</v>
          </cell>
          <cell r="U69">
            <v>119326.6</v>
          </cell>
        </row>
        <row r="70">
          <cell r="B70" t="str">
            <v>7107</v>
          </cell>
          <cell r="G70">
            <v>82055.938269999999</v>
          </cell>
          <cell r="I70">
            <v>97216.3</v>
          </cell>
          <cell r="L70">
            <v>117225.20000000001</v>
          </cell>
          <cell r="M70">
            <v>115591.1</v>
          </cell>
          <cell r="N70">
            <v>1634.1</v>
          </cell>
          <cell r="O70">
            <v>0</v>
          </cell>
          <cell r="P70">
            <v>99194.5</v>
          </cell>
          <cell r="Q70">
            <v>98045</v>
          </cell>
          <cell r="R70">
            <v>1149.5</v>
          </cell>
          <cell r="S70">
            <v>0</v>
          </cell>
          <cell r="T70">
            <v>99777.2</v>
          </cell>
          <cell r="U70">
            <v>102564.3</v>
          </cell>
        </row>
        <row r="71">
          <cell r="B71" t="str">
            <v>7109</v>
          </cell>
          <cell r="G71">
            <v>1830446.2515799999</v>
          </cell>
          <cell r="I71">
            <v>2687561.5350000001</v>
          </cell>
          <cell r="L71">
            <v>2110721.8000000003</v>
          </cell>
          <cell r="M71">
            <v>2103865.7000000002</v>
          </cell>
          <cell r="N71">
            <v>6856.1</v>
          </cell>
          <cell r="O71">
            <v>0</v>
          </cell>
          <cell r="P71">
            <v>1969603.6</v>
          </cell>
          <cell r="Q71">
            <v>1968045.1</v>
          </cell>
          <cell r="R71">
            <v>1558.5</v>
          </cell>
          <cell r="S71">
            <v>0</v>
          </cell>
          <cell r="T71">
            <v>1960938.9</v>
          </cell>
          <cell r="U71">
            <v>1949497.5</v>
          </cell>
        </row>
        <row r="72">
          <cell r="B72" t="str">
            <v>Итого</v>
          </cell>
          <cell r="G72">
            <v>138085683.61721998</v>
          </cell>
          <cell r="I72">
            <v>144215402.69999999</v>
          </cell>
          <cell r="L72">
            <v>232091613.09999999</v>
          </cell>
          <cell r="M72">
            <v>177731652.90000001</v>
          </cell>
          <cell r="N72">
            <v>20189359.699999999</v>
          </cell>
          <cell r="O72">
            <v>34170600.5</v>
          </cell>
          <cell r="P72">
            <v>309682277.30000001</v>
          </cell>
          <cell r="Q72">
            <v>257441781.80000001</v>
          </cell>
          <cell r="R72">
            <v>14461627.6</v>
          </cell>
          <cell r="S72">
            <v>37778868</v>
          </cell>
          <cell r="T72">
            <v>257312269.30000001</v>
          </cell>
          <cell r="U72">
            <v>263424162.90000001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64"/>
  <sheetViews>
    <sheetView showZeros="0" tabSelected="1" view="pageBreakPreview" topLeftCell="B1" zoomScaleNormal="110" zoomScaleSheetLayoutView="100" workbookViewId="0">
      <pane xSplit="5" ySplit="8" topLeftCell="G9" activePane="bottomRight" state="frozen"/>
      <selection activeCell="B1" sqref="B1"/>
      <selection pane="topRight" activeCell="G1" sqref="G1"/>
      <selection pane="bottomLeft" activeCell="B9" sqref="B9"/>
      <selection pane="bottomRight" activeCell="R9" sqref="R9"/>
    </sheetView>
  </sheetViews>
  <sheetFormatPr defaultColWidth="9.140625" defaultRowHeight="15" x14ac:dyDescent="0.25"/>
  <cols>
    <col min="1" max="1" width="6.42578125" style="4" hidden="1" customWidth="1"/>
    <col min="2" max="2" width="19.7109375" style="4" customWidth="1"/>
    <col min="3" max="3" width="62.140625" style="7" customWidth="1"/>
    <col min="4" max="4" width="12.5703125" style="4" hidden="1" customWidth="1"/>
    <col min="5" max="6" width="11.7109375" style="4" hidden="1" customWidth="1"/>
    <col min="7" max="7" width="14.28515625" style="4" bestFit="1" customWidth="1"/>
    <col min="8" max="8" width="12.140625" style="4" hidden="1" customWidth="1"/>
    <col min="9" max="9" width="16.7109375" style="4" customWidth="1"/>
    <col min="10" max="10" width="11.28515625" style="4" hidden="1" customWidth="1"/>
    <col min="11" max="11" width="10.5703125" style="4" hidden="1" customWidth="1"/>
    <col min="12" max="12" width="12.140625" style="4" hidden="1" customWidth="1"/>
    <col min="13" max="13" width="13.85546875" style="4" customWidth="1"/>
    <col min="14" max="14" width="11.28515625" style="4" hidden="1" customWidth="1"/>
    <col min="15" max="15" width="10.85546875" style="4" hidden="1" customWidth="1"/>
    <col min="16" max="17" width="14.28515625" style="4" bestFit="1" customWidth="1"/>
    <col min="18" max="18" width="15.140625" style="4" bestFit="1" customWidth="1"/>
    <col min="19" max="19" width="13.140625" style="4" bestFit="1" customWidth="1"/>
    <col min="20" max="21" width="14.28515625" style="4" bestFit="1" customWidth="1"/>
    <col min="22" max="16384" width="9.140625" style="4"/>
  </cols>
  <sheetData>
    <row r="1" spans="1:25" ht="67.5" customHeight="1" x14ac:dyDescent="0.25">
      <c r="A1" s="1"/>
      <c r="B1" s="1"/>
      <c r="C1" s="2"/>
      <c r="D1" s="1"/>
      <c r="E1" s="1"/>
      <c r="F1" s="1"/>
      <c r="G1" s="1"/>
      <c r="H1" s="1"/>
      <c r="I1" s="20"/>
      <c r="J1" s="20"/>
      <c r="K1" s="20"/>
      <c r="L1" s="1"/>
      <c r="M1" s="3"/>
      <c r="N1" s="21" t="s">
        <v>119</v>
      </c>
      <c r="O1" s="21"/>
      <c r="P1" s="21"/>
      <c r="Q1" s="21"/>
      <c r="R1" s="21"/>
      <c r="S1" s="21"/>
      <c r="T1" s="21"/>
      <c r="U1" s="21"/>
      <c r="W1" s="3"/>
      <c r="X1" s="3"/>
      <c r="Y1" s="3"/>
    </row>
    <row r="2" spans="1:25" x14ac:dyDescent="0.25">
      <c r="A2" s="1"/>
      <c r="B2" s="1"/>
      <c r="C2" s="2"/>
      <c r="D2" s="1"/>
      <c r="E2" s="1"/>
      <c r="F2" s="1"/>
      <c r="G2" s="1"/>
      <c r="H2" s="1"/>
      <c r="I2" s="8"/>
      <c r="J2" s="8"/>
      <c r="K2" s="8"/>
      <c r="L2" s="1"/>
      <c r="M2" s="3"/>
      <c r="N2" s="8"/>
      <c r="O2" s="8"/>
      <c r="P2" s="8"/>
      <c r="Q2" s="8"/>
      <c r="R2" s="8"/>
      <c r="S2" s="8"/>
      <c r="T2" s="8"/>
      <c r="U2" s="8"/>
      <c r="W2" s="3"/>
      <c r="X2" s="3"/>
      <c r="Y2" s="3"/>
    </row>
    <row r="3" spans="1:25" s="5" customFormat="1" ht="18.75" x14ac:dyDescent="0.2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5" s="5" customFormat="1" ht="16.5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5" s="5" customFormat="1" ht="16.5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5" ht="15.75" x14ac:dyDescent="0.25">
      <c r="A6" s="1"/>
      <c r="B6" s="1"/>
      <c r="C6" s="2"/>
      <c r="D6" s="1"/>
      <c r="E6" s="1"/>
      <c r="F6" s="1"/>
      <c r="G6" s="1"/>
      <c r="H6" s="1"/>
      <c r="I6" s="1"/>
      <c r="J6" s="22" t="s">
        <v>2</v>
      </c>
      <c r="K6" s="22"/>
      <c r="L6" s="1"/>
      <c r="M6" s="1"/>
      <c r="N6" s="22"/>
      <c r="O6" s="22"/>
      <c r="P6" s="1"/>
      <c r="Q6" s="1"/>
      <c r="R6" s="22"/>
      <c r="S6" s="22"/>
      <c r="T6" s="6"/>
      <c r="U6" s="14" t="s">
        <v>2</v>
      </c>
      <c r="V6" s="6"/>
    </row>
    <row r="7" spans="1:25" ht="15.75" x14ac:dyDescent="0.25">
      <c r="A7" s="1"/>
      <c r="B7" s="23" t="s">
        <v>3</v>
      </c>
      <c r="C7" s="23" t="s">
        <v>4</v>
      </c>
      <c r="D7" s="9" t="s">
        <v>5</v>
      </c>
      <c r="E7" s="9" t="s">
        <v>6</v>
      </c>
      <c r="F7" s="9" t="s">
        <v>6</v>
      </c>
      <c r="G7" s="9" t="s">
        <v>6</v>
      </c>
      <c r="H7" s="24" t="s">
        <v>7</v>
      </c>
      <c r="I7" s="24"/>
      <c r="J7" s="24"/>
      <c r="K7" s="24"/>
      <c r="L7" s="24" t="s">
        <v>7</v>
      </c>
      <c r="M7" s="24"/>
      <c r="N7" s="24"/>
      <c r="O7" s="24"/>
      <c r="P7" s="24" t="s">
        <v>8</v>
      </c>
      <c r="Q7" s="24"/>
      <c r="R7" s="24"/>
      <c r="S7" s="24"/>
      <c r="T7" s="9" t="s">
        <v>9</v>
      </c>
      <c r="U7" s="9" t="s">
        <v>10</v>
      </c>
    </row>
    <row r="8" spans="1:25" ht="63.75" customHeight="1" x14ac:dyDescent="0.25">
      <c r="A8" s="1"/>
      <c r="B8" s="23"/>
      <c r="C8" s="23"/>
      <c r="D8" s="9" t="s">
        <v>11</v>
      </c>
      <c r="E8" s="9" t="s">
        <v>12</v>
      </c>
      <c r="F8" s="9" t="s">
        <v>13</v>
      </c>
      <c r="G8" s="16" t="s">
        <v>118</v>
      </c>
      <c r="H8" s="16" t="s">
        <v>14</v>
      </c>
      <c r="I8" s="16" t="s">
        <v>120</v>
      </c>
      <c r="J8" s="16" t="s">
        <v>15</v>
      </c>
      <c r="K8" s="17" t="s">
        <v>16</v>
      </c>
      <c r="L8" s="16" t="s">
        <v>14</v>
      </c>
      <c r="M8" s="16" t="s">
        <v>121</v>
      </c>
      <c r="N8" s="9" t="s">
        <v>15</v>
      </c>
      <c r="O8" s="9" t="s">
        <v>16</v>
      </c>
      <c r="P8" s="9" t="s">
        <v>14</v>
      </c>
      <c r="Q8" s="9" t="s">
        <v>17</v>
      </c>
      <c r="R8" s="9" t="s">
        <v>131</v>
      </c>
      <c r="S8" s="9" t="s">
        <v>16</v>
      </c>
      <c r="T8" s="9" t="s">
        <v>117</v>
      </c>
      <c r="U8" s="9" t="s">
        <v>117</v>
      </c>
    </row>
    <row r="9" spans="1:25" ht="15.75" x14ac:dyDescent="0.25">
      <c r="A9" s="1" t="str">
        <f>'[1]Приложение 4 (2)'!B7</f>
        <v>701</v>
      </c>
      <c r="B9" s="10" t="s">
        <v>18</v>
      </c>
      <c r="C9" s="11" t="s">
        <v>19</v>
      </c>
      <c r="D9" s="12">
        <v>51533056.808490001</v>
      </c>
      <c r="E9" s="12">
        <v>54988456.899999999</v>
      </c>
      <c r="F9" s="12">
        <v>57328826.686970003</v>
      </c>
      <c r="G9" s="12">
        <f>'[1]Приложение 4 (2)'!G7</f>
        <v>56334139.559989996</v>
      </c>
      <c r="H9" s="12">
        <v>58531697.100000001</v>
      </c>
      <c r="I9" s="12">
        <f>'[1]Приложение 4 (2)'!I7</f>
        <v>57330151.100000001</v>
      </c>
      <c r="J9" s="12">
        <v>1201546</v>
      </c>
      <c r="K9" s="12">
        <v>0</v>
      </c>
      <c r="L9" s="12">
        <f>'[1]Приложение 4 (2)'!L7</f>
        <v>65991007.399999999</v>
      </c>
      <c r="M9" s="12">
        <f>'[1]Приложение 4 (2)'!M7</f>
        <v>62682178.399999999</v>
      </c>
      <c r="N9" s="12">
        <f>'[1]Приложение 4 (2)'!N7</f>
        <v>3308829</v>
      </c>
      <c r="O9" s="12">
        <f>'[1]Приложение 4 (2)'!O7</f>
        <v>0</v>
      </c>
      <c r="P9" s="12">
        <f>71075122.2+25.3</f>
        <v>71075147.5</v>
      </c>
      <c r="Q9" s="12">
        <f>69866717.2+25.3</f>
        <v>69866742.5</v>
      </c>
      <c r="R9" s="12">
        <f>'[1]Приложение 4 (2)'!R7</f>
        <v>1208405</v>
      </c>
      <c r="S9" s="12">
        <f>'[1]Приложение 4 (2)'!S7</f>
        <v>0</v>
      </c>
      <c r="T9" s="12">
        <f>74901166.1+25.3</f>
        <v>74901191.399999991</v>
      </c>
      <c r="U9" s="12">
        <f>74901166.1+25.3</f>
        <v>74901191.399999991</v>
      </c>
    </row>
    <row r="10" spans="1:25" ht="31.5" x14ac:dyDescent="0.25">
      <c r="A10" s="1" t="str">
        <f>'[1]Приложение 4 (2)'!B8</f>
        <v>7011</v>
      </c>
      <c r="B10" s="12" t="s">
        <v>20</v>
      </c>
      <c r="C10" s="11" t="s">
        <v>21</v>
      </c>
      <c r="D10" s="12">
        <v>5609040.5700400006</v>
      </c>
      <c r="E10" s="12">
        <v>5458035.7000000002</v>
      </c>
      <c r="F10" s="12">
        <v>5189320.5</v>
      </c>
      <c r="G10" s="12">
        <f>'[1]Приложение 4 (2)'!G8</f>
        <v>4896252.7356500002</v>
      </c>
      <c r="H10" s="12">
        <v>58531698.100000001</v>
      </c>
      <c r="I10" s="12">
        <f>'[1]Приложение 4 (2)'!I8</f>
        <v>5373885</v>
      </c>
      <c r="J10" s="12">
        <v>1201546</v>
      </c>
      <c r="K10" s="12">
        <v>0</v>
      </c>
      <c r="L10" s="12">
        <f>'[1]Приложение 4 (2)'!L8</f>
        <v>8039801.0999999996</v>
      </c>
      <c r="M10" s="12">
        <f>'[1]Приложение 4 (2)'!M8</f>
        <v>6078047.7999999998</v>
      </c>
      <c r="N10" s="12">
        <f>'[1]Приложение 4 (2)'!N8</f>
        <v>1961753.3</v>
      </c>
      <c r="O10" s="12">
        <f>'[1]Приложение 4 (2)'!O8</f>
        <v>0</v>
      </c>
      <c r="P10" s="12">
        <f>'[1]Приложение 4 (2)'!P8</f>
        <v>7098527.5999999996</v>
      </c>
      <c r="Q10" s="12">
        <f>'[1]Приложение 4 (2)'!Q8</f>
        <v>6476501</v>
      </c>
      <c r="R10" s="12">
        <f>'[1]Приложение 4 (2)'!R8</f>
        <v>622026.6</v>
      </c>
      <c r="S10" s="12">
        <f>'[1]Приложение 4 (2)'!S8</f>
        <v>0</v>
      </c>
      <c r="T10" s="12">
        <f>'[1]Приложение 4 (2)'!T8</f>
        <v>6621319.4000000004</v>
      </c>
      <c r="U10" s="12">
        <f>'[1]Приложение 4 (2)'!U8</f>
        <v>6754772.5999999996</v>
      </c>
    </row>
    <row r="11" spans="1:25" ht="15.75" x14ac:dyDescent="0.25">
      <c r="A11" s="1" t="str">
        <f>'[1]Приложение 4 (2)'!B9</f>
        <v>7013</v>
      </c>
      <c r="B11" s="12" t="s">
        <v>22</v>
      </c>
      <c r="C11" s="11" t="s">
        <v>23</v>
      </c>
      <c r="D11" s="12">
        <v>1597139.50064</v>
      </c>
      <c r="E11" s="12">
        <v>2056719.7</v>
      </c>
      <c r="F11" s="12">
        <v>1348877.5930699999</v>
      </c>
      <c r="G11" s="12">
        <f>'[1]Приложение 4 (2)'!G9</f>
        <v>1275089.5459800002</v>
      </c>
      <c r="H11" s="12">
        <v>58531699.100000001</v>
      </c>
      <c r="I11" s="12">
        <f>'[1]Приложение 4 (2)'!I9</f>
        <v>1554280.2</v>
      </c>
      <c r="J11" s="12">
        <v>1201546</v>
      </c>
      <c r="K11" s="12">
        <v>0</v>
      </c>
      <c r="L11" s="12">
        <f>'[1]Приложение 4 (2)'!L9</f>
        <v>1517503.4000000001</v>
      </c>
      <c r="M11" s="12">
        <f>'[1]Приложение 4 (2)'!M9</f>
        <v>1371393.3</v>
      </c>
      <c r="N11" s="12">
        <f>'[1]Приложение 4 (2)'!N9</f>
        <v>146110.1</v>
      </c>
      <c r="O11" s="12">
        <f>'[1]Приложение 4 (2)'!O9</f>
        <v>0</v>
      </c>
      <c r="P11" s="12">
        <f>'[1]Приложение 4 (2)'!P9</f>
        <v>1885291.5</v>
      </c>
      <c r="Q11" s="12">
        <f>'[1]Приложение 4 (2)'!Q9</f>
        <v>1825251.5</v>
      </c>
      <c r="R11" s="12">
        <f>'[1]Приложение 4 (2)'!R9</f>
        <v>60040</v>
      </c>
      <c r="S11" s="12">
        <f>'[1]Приложение 4 (2)'!S9</f>
        <v>0</v>
      </c>
      <c r="T11" s="12">
        <f>'[1]Приложение 4 (2)'!T9</f>
        <v>1474485.1</v>
      </c>
      <c r="U11" s="12">
        <f>'[1]Приложение 4 (2)'!U9</f>
        <v>1550418.4</v>
      </c>
    </row>
    <row r="12" spans="1:25" ht="47.25" x14ac:dyDescent="0.25">
      <c r="A12" s="1" t="str">
        <f>'[1]Приложение 4 (2)'!B10</f>
        <v>7015</v>
      </c>
      <c r="B12" s="12" t="s">
        <v>24</v>
      </c>
      <c r="C12" s="11" t="s">
        <v>130</v>
      </c>
      <c r="D12" s="12">
        <v>265567.85110999999</v>
      </c>
      <c r="E12" s="12">
        <v>347909.1</v>
      </c>
      <c r="F12" s="12">
        <v>303351.2</v>
      </c>
      <c r="G12" s="12">
        <f>'[1]Приложение 4 (2)'!G10</f>
        <v>253644.66326</v>
      </c>
      <c r="H12" s="12">
        <v>58531700.100000001</v>
      </c>
      <c r="I12" s="12">
        <f>'[1]Приложение 4 (2)'!I10</f>
        <v>320124.59999999998</v>
      </c>
      <c r="J12" s="12">
        <v>1201546</v>
      </c>
      <c r="K12" s="12">
        <v>0</v>
      </c>
      <c r="L12" s="12">
        <f>'[1]Приложение 4 (2)'!L10</f>
        <v>344728.8</v>
      </c>
      <c r="M12" s="12">
        <f>'[1]Приложение 4 (2)'!M10</f>
        <v>316657.8</v>
      </c>
      <c r="N12" s="12">
        <f>'[1]Приложение 4 (2)'!N10</f>
        <v>28071</v>
      </c>
      <c r="O12" s="12">
        <f>'[1]Приложение 4 (2)'!O10</f>
        <v>0</v>
      </c>
      <c r="P12" s="12">
        <f>'[1]Приложение 4 (2)'!P10</f>
        <v>341862.6</v>
      </c>
      <c r="Q12" s="12">
        <f>'[1]Приложение 4 (2)'!Q10</f>
        <v>316324.2</v>
      </c>
      <c r="R12" s="12">
        <f>'[1]Приложение 4 (2)'!R10</f>
        <v>25538.400000000001</v>
      </c>
      <c r="S12" s="12">
        <f>'[1]Приложение 4 (2)'!S10</f>
        <v>0</v>
      </c>
      <c r="T12" s="12">
        <f>'[1]Приложение 4 (2)'!T10</f>
        <v>327388.09999999998</v>
      </c>
      <c r="U12" s="12">
        <f>'[1]Приложение 4 (2)'!U10</f>
        <v>338706.9</v>
      </c>
    </row>
    <row r="13" spans="1:25" ht="31.5" x14ac:dyDescent="0.25">
      <c r="A13" s="1" t="str">
        <f>'[1]Приложение 4 (2)'!B11</f>
        <v>7016</v>
      </c>
      <c r="B13" s="12" t="s">
        <v>25</v>
      </c>
      <c r="C13" s="11" t="s">
        <v>26</v>
      </c>
      <c r="D13" s="12">
        <v>1399713.0534399999</v>
      </c>
      <c r="E13" s="12">
        <v>2555289.6000000001</v>
      </c>
      <c r="F13" s="12">
        <v>2260035.1869999999</v>
      </c>
      <c r="G13" s="12">
        <f>'[1]Приложение 4 (2)'!G11</f>
        <v>2117116.9865600001</v>
      </c>
      <c r="H13" s="12">
        <v>58531701.100000001</v>
      </c>
      <c r="I13" s="12">
        <f>'[1]Приложение 4 (2)'!I11</f>
        <v>2764637.7</v>
      </c>
      <c r="J13" s="12">
        <v>1201546</v>
      </c>
      <c r="K13" s="12">
        <v>0</v>
      </c>
      <c r="L13" s="12">
        <f>'[1]Приложение 4 (2)'!L11</f>
        <v>3845902</v>
      </c>
      <c r="M13" s="12">
        <f>'[1]Приложение 4 (2)'!M11</f>
        <v>2673007.4</v>
      </c>
      <c r="N13" s="12">
        <f>'[1]Приложение 4 (2)'!N11</f>
        <v>1172894.6000000001</v>
      </c>
      <c r="O13" s="12">
        <f>'[1]Приложение 4 (2)'!O11</f>
        <v>0</v>
      </c>
      <c r="P13" s="12">
        <f>'[1]Приложение 4 (2)'!P11</f>
        <v>5698057.2999999998</v>
      </c>
      <c r="Q13" s="12">
        <f>'[1]Приложение 4 (2)'!Q11</f>
        <v>5197257.3</v>
      </c>
      <c r="R13" s="12">
        <f>'[1]Приложение 4 (2)'!R11</f>
        <v>500800</v>
      </c>
      <c r="S13" s="12">
        <f>'[1]Приложение 4 (2)'!S11</f>
        <v>0</v>
      </c>
      <c r="T13" s="12">
        <f>'[1]Приложение 4 (2)'!T11</f>
        <v>5151652.4000000004</v>
      </c>
      <c r="U13" s="12">
        <f>'[1]Приложение 4 (2)'!U11</f>
        <v>5126595.4000000004</v>
      </c>
    </row>
    <row r="14" spans="1:25" ht="31.5" x14ac:dyDescent="0.25">
      <c r="A14" s="1" t="str">
        <f>'[1]Приложение 4 (2)'!B12</f>
        <v>7017</v>
      </c>
      <c r="B14" s="12" t="s">
        <v>27</v>
      </c>
      <c r="C14" s="11" t="s">
        <v>28</v>
      </c>
      <c r="D14" s="12">
        <v>7911905.9628899992</v>
      </c>
      <c r="E14" s="12">
        <v>8421881</v>
      </c>
      <c r="F14" s="12">
        <v>8754423.4138999991</v>
      </c>
      <c r="G14" s="12">
        <f>'[1]Приложение 4 (2)'!G12</f>
        <v>8514149.6145099998</v>
      </c>
      <c r="H14" s="12">
        <v>58531702.100000001</v>
      </c>
      <c r="I14" s="12">
        <f>'[1]Приложение 4 (2)'!I12</f>
        <v>9904618.5999999996</v>
      </c>
      <c r="J14" s="12">
        <v>1201546</v>
      </c>
      <c r="K14" s="12">
        <v>0</v>
      </c>
      <c r="L14" s="12">
        <f>'[1]Приложение 4 (2)'!L12</f>
        <v>9889143.0999999996</v>
      </c>
      <c r="M14" s="12">
        <f>'[1]Приложение 4 (2)'!M12</f>
        <v>9889143.0999999996</v>
      </c>
      <c r="N14" s="12">
        <f>'[1]Приложение 4 (2)'!N12</f>
        <v>0</v>
      </c>
      <c r="O14" s="12">
        <f>'[1]Приложение 4 (2)'!O12</f>
        <v>0</v>
      </c>
      <c r="P14" s="12">
        <f>'[1]Приложение 4 (2)'!P12</f>
        <v>11463446.9</v>
      </c>
      <c r="Q14" s="12">
        <f>'[1]Приложение 4 (2)'!Q12</f>
        <v>11463446.9</v>
      </c>
      <c r="R14" s="12">
        <f>'[1]Приложение 4 (2)'!R12</f>
        <v>0</v>
      </c>
      <c r="S14" s="12">
        <f>'[1]Приложение 4 (2)'!S12</f>
        <v>0</v>
      </c>
      <c r="T14" s="12">
        <f>'[1]Приложение 4 (2)'!T12</f>
        <v>12936630.199999999</v>
      </c>
      <c r="U14" s="12">
        <f>'[1]Приложение 4 (2)'!U12</f>
        <v>13892935</v>
      </c>
    </row>
    <row r="15" spans="1:25" ht="15.75" x14ac:dyDescent="0.25">
      <c r="A15" s="1" t="str">
        <f>'[1]Приложение 4 (2)'!B13</f>
        <v>7018</v>
      </c>
      <c r="B15" s="12" t="s">
        <v>29</v>
      </c>
      <c r="C15" s="11" t="s">
        <v>30</v>
      </c>
      <c r="D15" s="12">
        <v>34749689.870370001</v>
      </c>
      <c r="E15" s="12">
        <v>36148621.799999997</v>
      </c>
      <c r="F15" s="12">
        <v>39472818.792999998</v>
      </c>
      <c r="G15" s="12">
        <f>'[1]Приложение 4 (2)'!G13</f>
        <v>39277886.014029995</v>
      </c>
      <c r="H15" s="12">
        <v>58531703.100000001</v>
      </c>
      <c r="I15" s="12">
        <f>'[1]Приложение 4 (2)'!I13</f>
        <v>37412605</v>
      </c>
      <c r="J15" s="12">
        <v>1201546</v>
      </c>
      <c r="K15" s="12">
        <v>0</v>
      </c>
      <c r="L15" s="12">
        <f>'[1]Приложение 4 (2)'!L13</f>
        <v>42353929.100000001</v>
      </c>
      <c r="M15" s="12">
        <f>'[1]Приложение 4 (2)'!M13</f>
        <v>42353929.100000001</v>
      </c>
      <c r="N15" s="12">
        <f>'[1]Приложение 4 (2)'!N13</f>
        <v>0</v>
      </c>
      <c r="O15" s="12">
        <f>'[1]Приложение 4 (2)'!O13</f>
        <v>0</v>
      </c>
      <c r="P15" s="12">
        <f>44587936.4+25.3</f>
        <v>44587961.699999996</v>
      </c>
      <c r="Q15" s="12">
        <f>44587936.4+25.3</f>
        <v>44587961.699999996</v>
      </c>
      <c r="R15" s="12">
        <f>'[1]Приложение 4 (2)'!R13</f>
        <v>0</v>
      </c>
      <c r="S15" s="12">
        <f>'[1]Приложение 4 (2)'!S13</f>
        <v>0</v>
      </c>
      <c r="T15" s="12">
        <f>45938719.2+25.3</f>
        <v>45938744.5</v>
      </c>
      <c r="U15" s="12">
        <f>47237737.9+25.3</f>
        <v>47237763.199999996</v>
      </c>
    </row>
    <row r="16" spans="1:25" ht="15.75" x14ac:dyDescent="0.25">
      <c r="A16" s="1" t="str">
        <f>'[1]Приложение 4 (2)'!B24</f>
        <v>704</v>
      </c>
      <c r="B16" s="10" t="s">
        <v>31</v>
      </c>
      <c r="C16" s="11" t="s">
        <v>32</v>
      </c>
      <c r="D16" s="12">
        <v>11264052.127610002</v>
      </c>
      <c r="E16" s="12">
        <v>17626828.5</v>
      </c>
      <c r="F16" s="12">
        <v>14307603.124</v>
      </c>
      <c r="G16" s="12">
        <f>'[1]Приложение 4 (2)'!G24</f>
        <v>12132766.519620001</v>
      </c>
      <c r="H16" s="12">
        <v>58531714.100000001</v>
      </c>
      <c r="I16" s="12">
        <f>'[1]Приложение 4 (2)'!I24</f>
        <v>17496075.265000001</v>
      </c>
      <c r="J16" s="12">
        <v>1201546</v>
      </c>
      <c r="K16" s="12">
        <v>0</v>
      </c>
      <c r="L16" s="12">
        <f>'[1]Приложение 4 (2)'!L24</f>
        <v>61327765.099999994</v>
      </c>
      <c r="M16" s="12">
        <f>'[1]Приложение 4 (2)'!M24</f>
        <v>29844648.399999999</v>
      </c>
      <c r="N16" s="12">
        <f>'[1]Приложение 4 (2)'!N24</f>
        <v>1676187.7</v>
      </c>
      <c r="O16" s="12">
        <f>'[1]Приложение 4 (2)'!O24</f>
        <v>29806929</v>
      </c>
      <c r="P16" s="12">
        <f>136191880.7-25.3</f>
        <v>136191855.39999998</v>
      </c>
      <c r="Q16" s="12">
        <f>101137775.1-25.3</f>
        <v>101137749.8</v>
      </c>
      <c r="R16" s="12">
        <f>'[1]Приложение 4 (2)'!R24</f>
        <v>2012469.8</v>
      </c>
      <c r="S16" s="12">
        <f>'[1]Приложение 4 (2)'!S24</f>
        <v>33041635</v>
      </c>
      <c r="T16" s="12">
        <f>102993243.1-25.3</f>
        <v>102993217.8</v>
      </c>
      <c r="U16" s="12">
        <f>102993243.1-25.3</f>
        <v>102993217.8</v>
      </c>
    </row>
    <row r="17" spans="1:21" ht="31.5" x14ac:dyDescent="0.25">
      <c r="A17" s="1" t="str">
        <f>'[1]Приложение 4 (2)'!B25</f>
        <v>7041</v>
      </c>
      <c r="B17" s="12" t="s">
        <v>33</v>
      </c>
      <c r="C17" s="11" t="s">
        <v>34</v>
      </c>
      <c r="D17" s="12">
        <v>1861974.0094099999</v>
      </c>
      <c r="E17" s="12">
        <v>1623090.5</v>
      </c>
      <c r="F17" s="12">
        <v>2346879.2480000001</v>
      </c>
      <c r="G17" s="12">
        <f>'[1]Приложение 4 (2)'!G25</f>
        <v>2194353.88032</v>
      </c>
      <c r="H17" s="12">
        <v>58531715.100000001</v>
      </c>
      <c r="I17" s="12">
        <f>'[1]Приложение 4 (2)'!I25</f>
        <v>1523723.2</v>
      </c>
      <c r="J17" s="12">
        <v>1201546</v>
      </c>
      <c r="K17" s="12">
        <v>0</v>
      </c>
      <c r="L17" s="12">
        <f>'[1]Приложение 4 (2)'!L25</f>
        <v>4746492.9000000004</v>
      </c>
      <c r="M17" s="12">
        <f>'[1]Приложение 4 (2)'!M25</f>
        <v>3776701.4</v>
      </c>
      <c r="N17" s="12">
        <f>'[1]Приложение 4 (2)'!N25</f>
        <v>969791.5</v>
      </c>
      <c r="O17" s="12">
        <f>'[1]Приложение 4 (2)'!O25</f>
        <v>0</v>
      </c>
      <c r="P17" s="12">
        <f>'[1]Приложение 4 (2)'!P25</f>
        <v>4362460.3</v>
      </c>
      <c r="Q17" s="12">
        <f>'[1]Приложение 4 (2)'!Q25</f>
        <v>2829903.7</v>
      </c>
      <c r="R17" s="12">
        <f>'[1]Приложение 4 (2)'!R25</f>
        <v>1532556.6</v>
      </c>
      <c r="S17" s="12">
        <f>'[1]Приложение 4 (2)'!S25</f>
        <v>0</v>
      </c>
      <c r="T17" s="12">
        <f>'[1]Приложение 4 (2)'!T25</f>
        <v>2676761.6000000001</v>
      </c>
      <c r="U17" s="12">
        <f>'[1]Приложение 4 (2)'!U25</f>
        <v>2710075</v>
      </c>
    </row>
    <row r="18" spans="1:21" ht="31.5" x14ac:dyDescent="0.25">
      <c r="A18" s="1" t="str">
        <f>'[1]Приложение 4 (2)'!B26</f>
        <v>7042</v>
      </c>
      <c r="B18" s="12" t="s">
        <v>35</v>
      </c>
      <c r="C18" s="11" t="s">
        <v>115</v>
      </c>
      <c r="D18" s="12">
        <v>1637707.0072500003</v>
      </c>
      <c r="E18" s="12">
        <v>1836967.4</v>
      </c>
      <c r="F18" s="12">
        <v>1596985.689</v>
      </c>
      <c r="G18" s="12">
        <f>'[1]Приложение 4 (2)'!G26</f>
        <v>1517751.9779000001</v>
      </c>
      <c r="H18" s="12">
        <v>58531716.100000001</v>
      </c>
      <c r="I18" s="12">
        <f>'[1]Приложение 4 (2)'!I26</f>
        <v>1599401.9</v>
      </c>
      <c r="J18" s="12">
        <v>1201546</v>
      </c>
      <c r="K18" s="12">
        <v>0</v>
      </c>
      <c r="L18" s="12">
        <f>'[1]Приложение 4 (2)'!L26</f>
        <v>1976336.4000000001</v>
      </c>
      <c r="M18" s="12">
        <f>'[1]Приложение 4 (2)'!M26</f>
        <v>1788048.8</v>
      </c>
      <c r="N18" s="12">
        <f>'[1]Приложение 4 (2)'!N26</f>
        <v>188287.6</v>
      </c>
      <c r="O18" s="12">
        <f>'[1]Приложение 4 (2)'!O26</f>
        <v>0</v>
      </c>
      <c r="P18" s="12">
        <f>'[1]Приложение 4 (2)'!P26</f>
        <v>1801141.7</v>
      </c>
      <c r="Q18" s="12">
        <f>'[1]Приложение 4 (2)'!Q26</f>
        <v>1650492.7</v>
      </c>
      <c r="R18" s="12">
        <f>'[1]Приложение 4 (2)'!R26</f>
        <v>150649</v>
      </c>
      <c r="S18" s="12">
        <f>'[1]Приложение 4 (2)'!S26</f>
        <v>0</v>
      </c>
      <c r="T18" s="12">
        <f>'[1]Приложение 4 (2)'!T26</f>
        <v>1698878</v>
      </c>
      <c r="U18" s="12">
        <f>'[1]Приложение 4 (2)'!U26</f>
        <v>1700492.7</v>
      </c>
    </row>
    <row r="19" spans="1:21" ht="15.75" x14ac:dyDescent="0.25">
      <c r="A19" s="1" t="str">
        <f>'[1]Приложение 4 (2)'!B27</f>
        <v>7043</v>
      </c>
      <c r="B19" s="12" t="s">
        <v>36</v>
      </c>
      <c r="C19" s="11" t="s">
        <v>37</v>
      </c>
      <c r="D19" s="12">
        <v>26529.817179999998</v>
      </c>
      <c r="E19" s="12">
        <v>21779.200000000001</v>
      </c>
      <c r="F19" s="12">
        <v>19657.2</v>
      </c>
      <c r="G19" s="12">
        <f>'[1]Приложение 4 (2)'!G27</f>
        <v>19158.68518</v>
      </c>
      <c r="H19" s="12">
        <v>58531717.100000001</v>
      </c>
      <c r="I19" s="12">
        <f>'[1]Приложение 4 (2)'!I27</f>
        <v>17664.400000000001</v>
      </c>
      <c r="J19" s="12">
        <v>1201546</v>
      </c>
      <c r="K19" s="12">
        <v>0</v>
      </c>
      <c r="L19" s="12">
        <f>'[1]Приложение 4 (2)'!L27</f>
        <v>24212.2</v>
      </c>
      <c r="M19" s="12">
        <f>'[1]Приложение 4 (2)'!M27</f>
        <v>24212.2</v>
      </c>
      <c r="N19" s="12">
        <f>'[1]Приложение 4 (2)'!N27</f>
        <v>0</v>
      </c>
      <c r="O19" s="12">
        <f>'[1]Приложение 4 (2)'!O27</f>
        <v>0</v>
      </c>
      <c r="P19" s="12">
        <f>'[1]Приложение 4 (2)'!P27</f>
        <v>17988.099999999999</v>
      </c>
      <c r="Q19" s="12">
        <f>'[1]Приложение 4 (2)'!Q27</f>
        <v>17988.099999999999</v>
      </c>
      <c r="R19" s="12">
        <f>'[1]Приложение 4 (2)'!R27</f>
        <v>0</v>
      </c>
      <c r="S19" s="12">
        <f>'[1]Приложение 4 (2)'!S27</f>
        <v>0</v>
      </c>
      <c r="T19" s="12">
        <f>'[1]Приложение 4 (2)'!T27</f>
        <v>18330</v>
      </c>
      <c r="U19" s="12">
        <f>'[1]Приложение 4 (2)'!U27</f>
        <v>18878.099999999999</v>
      </c>
    </row>
    <row r="20" spans="1:21" ht="31.5" x14ac:dyDescent="0.25">
      <c r="A20" s="1" t="str">
        <f>'[1]Приложение 4 (2)'!B28</f>
        <v>7044</v>
      </c>
      <c r="B20" s="12" t="s">
        <v>38</v>
      </c>
      <c r="C20" s="11" t="s">
        <v>39</v>
      </c>
      <c r="D20" s="12">
        <v>114826.85359000001</v>
      </c>
      <c r="E20" s="12">
        <v>147902.79999999999</v>
      </c>
      <c r="F20" s="12">
        <v>105141.3</v>
      </c>
      <c r="G20" s="12">
        <f>'[1]Приложение 4 (2)'!G28</f>
        <v>99814.76298</v>
      </c>
      <c r="H20" s="12">
        <v>58531718.100000001</v>
      </c>
      <c r="I20" s="12">
        <f>'[1]Приложение 4 (2)'!I28</f>
        <v>120901.3</v>
      </c>
      <c r="J20" s="12">
        <v>1201546</v>
      </c>
      <c r="K20" s="12">
        <v>0</v>
      </c>
      <c r="L20" s="12">
        <f>'[1]Приложение 4 (2)'!L28</f>
        <v>205193.60000000001</v>
      </c>
      <c r="M20" s="12">
        <f>'[1]Приложение 4 (2)'!M28</f>
        <v>145404.20000000001</v>
      </c>
      <c r="N20" s="12">
        <f>'[1]Приложение 4 (2)'!N28</f>
        <v>59789.4</v>
      </c>
      <c r="O20" s="12">
        <f>'[1]Приложение 4 (2)'!O28</f>
        <v>0</v>
      </c>
      <c r="P20" s="12">
        <f>'[1]Приложение 4 (2)'!P28</f>
        <v>189438</v>
      </c>
      <c r="Q20" s="12">
        <f>'[1]Приложение 4 (2)'!Q28</f>
        <v>180438</v>
      </c>
      <c r="R20" s="12">
        <f>'[1]Приложение 4 (2)'!R28</f>
        <v>9000</v>
      </c>
      <c r="S20" s="12">
        <f>'[1]Приложение 4 (2)'!S28</f>
        <v>0</v>
      </c>
      <c r="T20" s="12">
        <f>'[1]Приложение 4 (2)'!T28</f>
        <v>168756.2</v>
      </c>
      <c r="U20" s="12">
        <f>'[1]Приложение 4 (2)'!U28</f>
        <v>174257.7</v>
      </c>
    </row>
    <row r="21" spans="1:21" ht="15.75" x14ac:dyDescent="0.25">
      <c r="A21" s="1" t="str">
        <f>'[1]Приложение 4 (2)'!B29</f>
        <v>7045</v>
      </c>
      <c r="B21" s="12" t="s">
        <v>40</v>
      </c>
      <c r="C21" s="11" t="s">
        <v>41</v>
      </c>
      <c r="D21" s="12">
        <v>2245208.86479</v>
      </c>
      <c r="E21" s="12">
        <v>2297542.6</v>
      </c>
      <c r="F21" s="12">
        <v>1104390.8999999999</v>
      </c>
      <c r="G21" s="12">
        <f>'[1]Приложение 4 (2)'!G29</f>
        <v>1046502.21299</v>
      </c>
      <c r="H21" s="12">
        <v>58531719.100000001</v>
      </c>
      <c r="I21" s="12">
        <f>'[1]Приложение 4 (2)'!I29</f>
        <v>962121.5</v>
      </c>
      <c r="J21" s="12">
        <v>1201546</v>
      </c>
      <c r="K21" s="12">
        <v>0</v>
      </c>
      <c r="L21" s="12">
        <f>'[1]Приложение 4 (2)'!L29</f>
        <v>1823141.2</v>
      </c>
      <c r="M21" s="12">
        <f>'[1]Приложение 4 (2)'!M29</f>
        <v>1729671.3</v>
      </c>
      <c r="N21" s="12">
        <f>'[1]Приложение 4 (2)'!N29</f>
        <v>93469.9</v>
      </c>
      <c r="O21" s="12">
        <f>'[1]Приложение 4 (2)'!O29</f>
        <v>0</v>
      </c>
      <c r="P21" s="12">
        <f>'[1]Приложение 4 (2)'!P29</f>
        <v>2612608.5</v>
      </c>
      <c r="Q21" s="12">
        <f>'[1]Приложение 4 (2)'!Q29</f>
        <v>2522608.5</v>
      </c>
      <c r="R21" s="12">
        <f>'[1]Приложение 4 (2)'!R29</f>
        <v>90000</v>
      </c>
      <c r="S21" s="12">
        <f>'[1]Приложение 4 (2)'!S29</f>
        <v>0</v>
      </c>
      <c r="T21" s="12">
        <f>'[1]Приложение 4 (2)'!T29</f>
        <v>2554845.4</v>
      </c>
      <c r="U21" s="12">
        <f>'[1]Приложение 4 (2)'!U29</f>
        <v>2606143.9</v>
      </c>
    </row>
    <row r="22" spans="1:21" ht="15.75" x14ac:dyDescent="0.25">
      <c r="A22" s="1" t="str">
        <f>'[1]Приложение 4 (2)'!B30</f>
        <v>7046</v>
      </c>
      <c r="B22" s="12" t="s">
        <v>42</v>
      </c>
      <c r="C22" s="11" t="s">
        <v>43</v>
      </c>
      <c r="D22" s="12">
        <v>84750.661659999998</v>
      </c>
      <c r="E22" s="12">
        <v>136078.39999999999</v>
      </c>
      <c r="F22" s="12">
        <v>84060.463000000003</v>
      </c>
      <c r="G22" s="12">
        <f>'[1]Приложение 4 (2)'!G30</f>
        <v>73105.781430000003</v>
      </c>
      <c r="H22" s="12">
        <v>58531720.100000001</v>
      </c>
      <c r="I22" s="12">
        <f>'[1]Приложение 4 (2)'!I30</f>
        <v>100784.5</v>
      </c>
      <c r="J22" s="12">
        <v>1201546</v>
      </c>
      <c r="K22" s="12">
        <v>0</v>
      </c>
      <c r="L22" s="12">
        <f>'[1]Приложение 4 (2)'!L30</f>
        <v>248057.9</v>
      </c>
      <c r="M22" s="12">
        <f>'[1]Приложение 4 (2)'!M30</f>
        <v>101416.5</v>
      </c>
      <c r="N22" s="12">
        <f>'[1]Приложение 4 (2)'!N30</f>
        <v>146641.4</v>
      </c>
      <c r="O22" s="12">
        <f>'[1]Приложение 4 (2)'!O30</f>
        <v>0</v>
      </c>
      <c r="P22" s="12">
        <f>'[1]Приложение 4 (2)'!P30</f>
        <v>257904.8</v>
      </c>
      <c r="Q22" s="12">
        <f>'[1]Приложение 4 (2)'!Q30</f>
        <v>111104.8</v>
      </c>
      <c r="R22" s="12">
        <f>'[1]Приложение 4 (2)'!R30</f>
        <v>146800</v>
      </c>
      <c r="S22" s="12">
        <f>'[1]Приложение 4 (2)'!S30</f>
        <v>0</v>
      </c>
      <c r="T22" s="12">
        <f>'[1]Приложение 4 (2)'!T30</f>
        <v>121209.5</v>
      </c>
      <c r="U22" s="12">
        <f>'[1]Приложение 4 (2)'!U30</f>
        <v>122396.7</v>
      </c>
    </row>
    <row r="23" spans="1:21" ht="15.75" x14ac:dyDescent="0.25">
      <c r="A23" s="1" t="str">
        <f>'[1]Приложение 4 (2)'!B31</f>
        <v>7047</v>
      </c>
      <c r="B23" s="12" t="s">
        <v>44</v>
      </c>
      <c r="C23" s="11" t="s">
        <v>45</v>
      </c>
      <c r="D23" s="12">
        <v>24508.936300000001</v>
      </c>
      <c r="E23" s="12">
        <v>8429.2999999999993</v>
      </c>
      <c r="F23" s="12">
        <v>5045.2</v>
      </c>
      <c r="G23" s="12">
        <f>'[1]Приложение 4 (2)'!G31</f>
        <v>4591.6507499999998</v>
      </c>
      <c r="H23" s="12">
        <v>58531721.100000001</v>
      </c>
      <c r="I23" s="12">
        <f>'[1]Приложение 4 (2)'!I31</f>
        <v>4909</v>
      </c>
      <c r="J23" s="12">
        <v>1201546</v>
      </c>
      <c r="K23" s="12">
        <v>0</v>
      </c>
      <c r="L23" s="12">
        <f>'[1]Приложение 4 (2)'!L31</f>
        <v>5675.1</v>
      </c>
      <c r="M23" s="12">
        <f>'[1]Приложение 4 (2)'!M31</f>
        <v>5675.1</v>
      </c>
      <c r="N23" s="12">
        <f>'[1]Приложение 4 (2)'!N31</f>
        <v>0</v>
      </c>
      <c r="O23" s="12">
        <f>'[1]Приложение 4 (2)'!O31</f>
        <v>0</v>
      </c>
      <c r="P23" s="12">
        <f>'[1]Приложение 4 (2)'!P31</f>
        <v>39957</v>
      </c>
      <c r="Q23" s="12">
        <f>'[1]Приложение 4 (2)'!Q31</f>
        <v>39957</v>
      </c>
      <c r="R23" s="12">
        <f>'[1]Приложение 4 (2)'!R31</f>
        <v>0</v>
      </c>
      <c r="S23" s="12">
        <f>'[1]Приложение 4 (2)'!S31</f>
        <v>0</v>
      </c>
      <c r="T23" s="12">
        <f>'[1]Приложение 4 (2)'!T31</f>
        <v>40052.199999999997</v>
      </c>
      <c r="U23" s="12">
        <f>'[1]Приложение 4 (2)'!U31</f>
        <v>40201.800000000003</v>
      </c>
    </row>
    <row r="24" spans="1:21" ht="47.25" x14ac:dyDescent="0.25">
      <c r="A24" s="1" t="str">
        <f>'[1]Приложение 4 (2)'!B32</f>
        <v>7048</v>
      </c>
      <c r="B24" s="12" t="s">
        <v>46</v>
      </c>
      <c r="C24" s="11" t="s">
        <v>129</v>
      </c>
      <c r="D24" s="12">
        <v>148675.52517000001</v>
      </c>
      <c r="E24" s="12">
        <v>156820.5</v>
      </c>
      <c r="F24" s="12">
        <v>152499.522</v>
      </c>
      <c r="G24" s="12">
        <f>'[1]Приложение 4 (2)'!G32</f>
        <v>143562.27860000002</v>
      </c>
      <c r="H24" s="12">
        <v>58531722.100000001</v>
      </c>
      <c r="I24" s="12">
        <f>'[1]Приложение 4 (2)'!I32</f>
        <v>150688.4</v>
      </c>
      <c r="J24" s="12">
        <v>1201546</v>
      </c>
      <c r="K24" s="12">
        <v>0</v>
      </c>
      <c r="L24" s="12">
        <f>'[1]Приложение 4 (2)'!L32</f>
        <v>375808.9</v>
      </c>
      <c r="M24" s="12">
        <f>'[1]Приложение 4 (2)'!M32</f>
        <v>171648.3</v>
      </c>
      <c r="N24" s="12">
        <f>'[1]Приложение 4 (2)'!N32</f>
        <v>204160.6</v>
      </c>
      <c r="O24" s="12">
        <f>'[1]Приложение 4 (2)'!O32</f>
        <v>0</v>
      </c>
      <c r="P24" s="12">
        <f>'[1]Приложение 4 (2)'!P32</f>
        <v>240674.7</v>
      </c>
      <c r="Q24" s="12">
        <f>'[1]Приложение 4 (2)'!Q32</f>
        <v>166210.5</v>
      </c>
      <c r="R24" s="12">
        <f>'[1]Приложение 4 (2)'!R32</f>
        <v>74464.2</v>
      </c>
      <c r="S24" s="12">
        <f>'[1]Приложение 4 (2)'!S32</f>
        <v>0</v>
      </c>
      <c r="T24" s="12">
        <f>'[1]Приложение 4 (2)'!T32</f>
        <v>167770.20000000001</v>
      </c>
      <c r="U24" s="12">
        <f>'[1]Приложение 4 (2)'!U32</f>
        <v>170163.6</v>
      </c>
    </row>
    <row r="25" spans="1:21" ht="31.5" x14ac:dyDescent="0.25">
      <c r="A25" s="1" t="str">
        <f>'[1]Приложение 4 (2)'!B33</f>
        <v>7049</v>
      </c>
      <c r="B25" s="12" t="s">
        <v>47</v>
      </c>
      <c r="C25" s="11" t="s">
        <v>48</v>
      </c>
      <c r="D25" s="12">
        <v>5119870.4522600006</v>
      </c>
      <c r="E25" s="12">
        <v>11398217.800000001</v>
      </c>
      <c r="F25" s="12">
        <v>8892943.602</v>
      </c>
      <c r="G25" s="12">
        <f>'[1]Приложение 4 (2)'!G33</f>
        <v>7033925.2894700002</v>
      </c>
      <c r="H25" s="12">
        <v>58531723.100000001</v>
      </c>
      <c r="I25" s="12">
        <f>'[1]Приложение 4 (2)'!I33</f>
        <v>13015881.064999999</v>
      </c>
      <c r="J25" s="12">
        <v>1201546</v>
      </c>
      <c r="K25" s="12">
        <v>0</v>
      </c>
      <c r="L25" s="12">
        <f>'[1]Приложение 4 (2)'!L33</f>
        <v>51922847.299999997</v>
      </c>
      <c r="M25" s="12">
        <f>'[1]Приложение 4 (2)'!M33</f>
        <v>22101870.5</v>
      </c>
      <c r="N25" s="12">
        <f>'[1]Приложение 4 (2)'!N33</f>
        <v>14047.3</v>
      </c>
      <c r="O25" s="12">
        <f>'[1]Приложение 4 (2)'!O33</f>
        <v>29806929.5</v>
      </c>
      <c r="P25" s="12">
        <f>126669707.6-25.3</f>
        <v>126669682.3</v>
      </c>
      <c r="Q25" s="12">
        <f>93619071.9-25.3</f>
        <v>93619046.600000009</v>
      </c>
      <c r="R25" s="12">
        <f>'[1]Приложение 4 (2)'!R33</f>
        <v>9000</v>
      </c>
      <c r="S25" s="12">
        <f>'[1]Приложение 4 (2)'!S33</f>
        <v>33041635.699999999</v>
      </c>
      <c r="T25" s="12">
        <f>93839019.8-25.3</f>
        <v>93838994.5</v>
      </c>
      <c r="U25" s="12">
        <f>95450633.6-25.3</f>
        <v>95450608.299999997</v>
      </c>
    </row>
    <row r="26" spans="1:21" ht="15.75" x14ac:dyDescent="0.25">
      <c r="A26" s="1" t="str">
        <f>'[1]Приложение 4 (2)'!B34</f>
        <v>705</v>
      </c>
      <c r="B26" s="10" t="s">
        <v>49</v>
      </c>
      <c r="C26" s="11" t="s">
        <v>50</v>
      </c>
      <c r="D26" s="12">
        <v>731846.62118000002</v>
      </c>
      <c r="E26" s="12">
        <v>826978.8</v>
      </c>
      <c r="F26" s="12">
        <v>634897.79399999999</v>
      </c>
      <c r="G26" s="12">
        <f>'[1]Приложение 4 (2)'!G34</f>
        <v>588665.77569000004</v>
      </c>
      <c r="H26" s="12">
        <v>58531724.100000001</v>
      </c>
      <c r="I26" s="12">
        <f>'[1]Приложение 4 (2)'!I34</f>
        <v>639186.80000000005</v>
      </c>
      <c r="J26" s="12">
        <v>1201546</v>
      </c>
      <c r="K26" s="12">
        <v>0</v>
      </c>
      <c r="L26" s="12">
        <f>'[1]Приложение 4 (2)'!L34</f>
        <v>748436.70000000007</v>
      </c>
      <c r="M26" s="12">
        <f>'[1]Приложение 4 (2)'!M34</f>
        <v>629352.80000000005</v>
      </c>
      <c r="N26" s="12">
        <f>'[1]Приложение 4 (2)'!N34</f>
        <v>119083.9</v>
      </c>
      <c r="O26" s="12">
        <f>'[1]Приложение 4 (2)'!O34</f>
        <v>0</v>
      </c>
      <c r="P26" s="12">
        <f>'[1]Приложение 4 (2)'!P34</f>
        <v>992764.8</v>
      </c>
      <c r="Q26" s="12">
        <f>'[1]Приложение 4 (2)'!Q34</f>
        <v>917239.5</v>
      </c>
      <c r="R26" s="12">
        <f>'[1]Приложение 4 (2)'!R34</f>
        <v>75525.3</v>
      </c>
      <c r="S26" s="12">
        <f>'[1]Приложение 4 (2)'!S34</f>
        <v>0</v>
      </c>
      <c r="T26" s="12">
        <f>'[1]Приложение 4 (2)'!T34</f>
        <v>1006620.2</v>
      </c>
      <c r="U26" s="12">
        <f>'[1]Приложение 4 (2)'!U34</f>
        <v>1006620.2</v>
      </c>
    </row>
    <row r="27" spans="1:21" ht="15.75" x14ac:dyDescent="0.25">
      <c r="A27" s="1" t="str">
        <f>'[1]Приложение 4 (2)'!B35</f>
        <v>7053</v>
      </c>
      <c r="B27" s="12" t="s">
        <v>51</v>
      </c>
      <c r="C27" s="11" t="s">
        <v>52</v>
      </c>
      <c r="D27" s="12">
        <v>67592.362219999995</v>
      </c>
      <c r="E27" s="12">
        <v>71039.399999999994</v>
      </c>
      <c r="F27" s="12">
        <v>64843.8</v>
      </c>
      <c r="G27" s="12">
        <f>'[1]Приложение 4 (2)'!G35</f>
        <v>62181.58928</v>
      </c>
      <c r="H27" s="12">
        <v>58531725.100000001</v>
      </c>
      <c r="I27" s="12">
        <f>'[1]Приложение 4 (2)'!I35</f>
        <v>62669.1</v>
      </c>
      <c r="J27" s="12">
        <v>1201546</v>
      </c>
      <c r="K27" s="12">
        <v>0</v>
      </c>
      <c r="L27" s="12">
        <f>'[1]Приложение 4 (2)'!L35</f>
        <v>99204</v>
      </c>
      <c r="M27" s="12">
        <f>'[1]Приложение 4 (2)'!M35</f>
        <v>93802.5</v>
      </c>
      <c r="N27" s="12">
        <f>'[1]Приложение 4 (2)'!N35</f>
        <v>5401.5</v>
      </c>
      <c r="O27" s="12">
        <f>'[1]Приложение 4 (2)'!O35</f>
        <v>0</v>
      </c>
      <c r="P27" s="12">
        <f>'[1]Приложение 4 (2)'!P35</f>
        <v>229235.9</v>
      </c>
      <c r="Q27" s="12">
        <f>'[1]Приложение 4 (2)'!Q35</f>
        <v>224363.4</v>
      </c>
      <c r="R27" s="12">
        <f>'[1]Приложение 4 (2)'!R35</f>
        <v>4872.5</v>
      </c>
      <c r="S27" s="12">
        <f>'[1]Приложение 4 (2)'!S35</f>
        <v>0</v>
      </c>
      <c r="T27" s="12">
        <f>'[1]Приложение 4 (2)'!T35</f>
        <v>228200</v>
      </c>
      <c r="U27" s="12">
        <f>'[1]Приложение 4 (2)'!U35</f>
        <v>233940.9</v>
      </c>
    </row>
    <row r="28" spans="1:21" ht="15.75" x14ac:dyDescent="0.25">
      <c r="A28" s="1" t="str">
        <f>'[1]Приложение 4 (2)'!B36</f>
        <v>7054</v>
      </c>
      <c r="B28" s="12" t="s">
        <v>53</v>
      </c>
      <c r="C28" s="11" t="s">
        <v>54</v>
      </c>
      <c r="D28" s="12">
        <v>650205.31495999999</v>
      </c>
      <c r="E28" s="12">
        <v>754858.4</v>
      </c>
      <c r="F28" s="12">
        <v>558152.29399999999</v>
      </c>
      <c r="G28" s="12">
        <f>'[1]Приложение 4 (2)'!G36</f>
        <v>519190.81741000002</v>
      </c>
      <c r="H28" s="12">
        <v>58531726.100000001</v>
      </c>
      <c r="I28" s="12">
        <f>'[1]Приложение 4 (2)'!I36</f>
        <v>575436.69999999995</v>
      </c>
      <c r="J28" s="12">
        <v>1201546</v>
      </c>
      <c r="K28" s="12">
        <v>0</v>
      </c>
      <c r="L28" s="12">
        <f>'[1]Приложение 4 (2)'!L36</f>
        <v>636530</v>
      </c>
      <c r="M28" s="12">
        <f>'[1]Приложение 4 (2)'!M36</f>
        <v>522847.6</v>
      </c>
      <c r="N28" s="12">
        <f>'[1]Приложение 4 (2)'!N36</f>
        <v>113682.4</v>
      </c>
      <c r="O28" s="12">
        <f>'[1]Приложение 4 (2)'!O36</f>
        <v>0</v>
      </c>
      <c r="P28" s="12">
        <f>'[1]Приложение 4 (2)'!P36</f>
        <v>762447.9</v>
      </c>
      <c r="Q28" s="12">
        <f>'[1]Приложение 4 (2)'!Q36</f>
        <v>691795.1</v>
      </c>
      <c r="R28" s="12">
        <f>'[1]Приложение 4 (2)'!R36</f>
        <v>70652.800000000003</v>
      </c>
      <c r="S28" s="12">
        <f>'[1]Приложение 4 (2)'!S36</f>
        <v>0</v>
      </c>
      <c r="T28" s="12">
        <f>'[1]Приложение 4 (2)'!T36</f>
        <v>695946.1</v>
      </c>
      <c r="U28" s="12">
        <f>'[1]Приложение 4 (2)'!U36</f>
        <v>771598.3</v>
      </c>
    </row>
    <row r="29" spans="1:21" ht="31.5" x14ac:dyDescent="0.25">
      <c r="A29" s="1" t="str">
        <f>'[1]Приложение 4 (2)'!B37</f>
        <v>7055</v>
      </c>
      <c r="B29" s="12" t="s">
        <v>55</v>
      </c>
      <c r="C29" s="11" t="s">
        <v>122</v>
      </c>
      <c r="D29" s="12">
        <v>1848.944</v>
      </c>
      <c r="E29" s="12">
        <v>1081</v>
      </c>
      <c r="F29" s="12">
        <v>1901.7</v>
      </c>
      <c r="G29" s="12">
        <f>'[1]Приложение 4 (2)'!G37</f>
        <v>1836.51</v>
      </c>
      <c r="H29" s="12">
        <v>58531727.100000001</v>
      </c>
      <c r="I29" s="12">
        <f>'[1]Приложение 4 (2)'!I37</f>
        <v>1081</v>
      </c>
      <c r="J29" s="12">
        <v>1201546</v>
      </c>
      <c r="K29" s="12">
        <v>0</v>
      </c>
      <c r="L29" s="12">
        <f>'[1]Приложение 4 (2)'!L37</f>
        <v>1784.5</v>
      </c>
      <c r="M29" s="12">
        <f>'[1]Приложение 4 (2)'!M37</f>
        <v>1784.5</v>
      </c>
      <c r="N29" s="12">
        <f>'[1]Приложение 4 (2)'!N37</f>
        <v>0</v>
      </c>
      <c r="O29" s="12">
        <f>'[1]Приложение 4 (2)'!O37</f>
        <v>0</v>
      </c>
      <c r="P29" s="12">
        <f>'[1]Приложение 4 (2)'!P37</f>
        <v>1081</v>
      </c>
      <c r="Q29" s="12">
        <f>'[1]Приложение 4 (2)'!Q37</f>
        <v>1081</v>
      </c>
      <c r="R29" s="12">
        <f>'[1]Приложение 4 (2)'!R37</f>
        <v>0</v>
      </c>
      <c r="S29" s="12">
        <f>'[1]Приложение 4 (2)'!S37</f>
        <v>0</v>
      </c>
      <c r="T29" s="12">
        <f>'[1]Приложение 4 (2)'!T37</f>
        <v>1081</v>
      </c>
      <c r="U29" s="12">
        <f>'[1]Приложение 4 (2)'!U37</f>
        <v>1081</v>
      </c>
    </row>
    <row r="30" spans="1:21" ht="31.5" x14ac:dyDescent="0.25">
      <c r="A30" s="1" t="str">
        <f>'[1]Приложение 4 (2)'!B38</f>
        <v>7056</v>
      </c>
      <c r="B30" s="12" t="s">
        <v>56</v>
      </c>
      <c r="C30" s="11" t="s">
        <v>123</v>
      </c>
      <c r="D30" s="12">
        <v>12200</v>
      </c>
      <c r="E30" s="12">
        <v>0</v>
      </c>
      <c r="F30" s="12">
        <v>10000</v>
      </c>
      <c r="G30" s="12">
        <f>'[1]Приложение 4 (2)'!G38</f>
        <v>5456.8590000000004</v>
      </c>
      <c r="H30" s="12">
        <v>58531728.100000001</v>
      </c>
      <c r="I30" s="12">
        <f>'[1]Приложение 4 (2)'!I38</f>
        <v>0</v>
      </c>
      <c r="J30" s="12">
        <v>1201546</v>
      </c>
      <c r="K30" s="12">
        <v>0</v>
      </c>
      <c r="L30" s="12">
        <f>'[1]Приложение 4 (2)'!L38</f>
        <v>10918.2</v>
      </c>
      <c r="M30" s="12">
        <f>'[1]Приложение 4 (2)'!M38</f>
        <v>10918.2</v>
      </c>
      <c r="N30" s="12">
        <f>'[1]Приложение 4 (2)'!N38</f>
        <v>0</v>
      </c>
      <c r="O30" s="12">
        <f>'[1]Приложение 4 (2)'!O38</f>
        <v>0</v>
      </c>
      <c r="P30" s="12">
        <f>'[1]Приложение 4 (2)'!P38</f>
        <v>0</v>
      </c>
      <c r="Q30" s="12">
        <f>'[1]Приложение 4 (2)'!Q38</f>
        <v>0</v>
      </c>
      <c r="R30" s="12">
        <f>'[1]Приложение 4 (2)'!R38</f>
        <v>0</v>
      </c>
      <c r="S30" s="12">
        <f>'[1]Приложение 4 (2)'!S38</f>
        <v>0</v>
      </c>
      <c r="T30" s="12">
        <f>'[1]Приложение 4 (2)'!T38</f>
        <v>0</v>
      </c>
      <c r="U30" s="12">
        <f>'[1]Приложение 4 (2)'!U38</f>
        <v>0</v>
      </c>
    </row>
    <row r="31" spans="1:21" ht="15.75" x14ac:dyDescent="0.25">
      <c r="A31" s="1" t="str">
        <f>'[1]Приложение 4 (2)'!B39</f>
        <v>706</v>
      </c>
      <c r="B31" s="10" t="s">
        <v>57</v>
      </c>
      <c r="C31" s="11" t="s">
        <v>58</v>
      </c>
      <c r="D31" s="12">
        <v>1808666.70209</v>
      </c>
      <c r="E31" s="12">
        <v>1249860.3999999999</v>
      </c>
      <c r="F31" s="12">
        <v>1616803.6</v>
      </c>
      <c r="G31" s="12">
        <f>'[1]Приложение 4 (2)'!G39</f>
        <v>1598641.50214</v>
      </c>
      <c r="H31" s="12">
        <v>58531729.100000001</v>
      </c>
      <c r="I31" s="12">
        <f>'[1]Приложение 4 (2)'!I39</f>
        <v>1208140.5</v>
      </c>
      <c r="J31" s="12">
        <v>1201546</v>
      </c>
      <c r="K31" s="12">
        <v>0</v>
      </c>
      <c r="L31" s="12">
        <f>'[1]Приложение 4 (2)'!L39</f>
        <v>2088878.2999999998</v>
      </c>
      <c r="M31" s="12">
        <f>'[1]Приложение 4 (2)'!M39</f>
        <v>2088715.9</v>
      </c>
      <c r="N31" s="12">
        <f>'[1]Приложение 4 (2)'!N39</f>
        <v>162.4</v>
      </c>
      <c r="O31" s="12">
        <f>'[1]Приложение 4 (2)'!O39</f>
        <v>0</v>
      </c>
      <c r="P31" s="12">
        <f>'[1]Приложение 4 (2)'!P39</f>
        <v>1434547.2</v>
      </c>
      <c r="Q31" s="12">
        <f>'[1]Приложение 4 (2)'!Q39</f>
        <v>1434547.2</v>
      </c>
      <c r="R31" s="12">
        <f>'[1]Приложение 4 (2)'!R39</f>
        <v>0</v>
      </c>
      <c r="S31" s="12">
        <f>'[1]Приложение 4 (2)'!S39</f>
        <v>0</v>
      </c>
      <c r="T31" s="12">
        <f>'[1]Приложение 4 (2)'!T39</f>
        <v>1494312.7</v>
      </c>
      <c r="U31" s="12">
        <f>'[1]Приложение 4 (2)'!U39</f>
        <v>1494312.7</v>
      </c>
    </row>
    <row r="32" spans="1:21" ht="15.75" x14ac:dyDescent="0.25">
      <c r="A32" s="1" t="str">
        <f>'[1]Приложение 4 (2)'!B40</f>
        <v>7062</v>
      </c>
      <c r="B32" s="12" t="s">
        <v>59</v>
      </c>
      <c r="C32" s="11" t="s">
        <v>58</v>
      </c>
      <c r="D32" s="12">
        <v>1245665.7161300001</v>
      </c>
      <c r="E32" s="12">
        <v>1249860.3999999999</v>
      </c>
      <c r="F32" s="12">
        <v>1208140.5</v>
      </c>
      <c r="G32" s="12">
        <f>'[1]Приложение 4 (2)'!G40</f>
        <v>1207644.72973</v>
      </c>
      <c r="H32" s="12">
        <v>58531730.100000001</v>
      </c>
      <c r="I32" s="12">
        <f>'[1]Приложение 4 (2)'!I40</f>
        <v>1208140.5</v>
      </c>
      <c r="J32" s="12">
        <v>1201546</v>
      </c>
      <c r="K32" s="12">
        <v>0</v>
      </c>
      <c r="L32" s="12">
        <f>'[1]Приложение 4 (2)'!L40</f>
        <v>1329504</v>
      </c>
      <c r="M32" s="12">
        <f>'[1]Приложение 4 (2)'!M40</f>
        <v>1329341.6000000001</v>
      </c>
      <c r="N32" s="12">
        <f>'[1]Приложение 4 (2)'!N40</f>
        <v>162.4</v>
      </c>
      <c r="O32" s="12">
        <f>'[1]Приложение 4 (2)'!O40</f>
        <v>0</v>
      </c>
      <c r="P32" s="12">
        <f>'[1]Приложение 4 (2)'!P40</f>
        <v>1423140.5</v>
      </c>
      <c r="Q32" s="12">
        <f>'[1]Приложение 4 (2)'!Q40</f>
        <v>1423140.5</v>
      </c>
      <c r="R32" s="12">
        <f>'[1]Приложение 4 (2)'!R40</f>
        <v>0</v>
      </c>
      <c r="S32" s="12">
        <f>'[1]Приложение 4 (2)'!S40</f>
        <v>0</v>
      </c>
      <c r="T32" s="12">
        <f>'[1]Приложение 4 (2)'!T40</f>
        <v>1446096</v>
      </c>
      <c r="U32" s="12">
        <f>'[1]Приложение 4 (2)'!U40</f>
        <v>1482906</v>
      </c>
    </row>
    <row r="33" spans="1:21" ht="15.75" x14ac:dyDescent="0.25">
      <c r="A33" s="1">
        <f>'[1]Приложение 4 (2)'!B41</f>
        <v>7063</v>
      </c>
      <c r="B33" s="18">
        <v>7063</v>
      </c>
      <c r="C33" s="11" t="s">
        <v>60</v>
      </c>
      <c r="D33" s="12"/>
      <c r="E33" s="12"/>
      <c r="F33" s="12"/>
      <c r="G33" s="12">
        <f>'[1]Приложение 4 (2)'!G41</f>
        <v>0</v>
      </c>
      <c r="H33" s="12">
        <v>58531731.100000001</v>
      </c>
      <c r="I33" s="12">
        <f>'[1]Приложение 4 (2)'!I41</f>
        <v>0</v>
      </c>
      <c r="J33" s="12">
        <v>1201546</v>
      </c>
      <c r="K33" s="12">
        <v>0</v>
      </c>
      <c r="L33" s="12">
        <f>'[1]Приложение 4 (2)'!L41</f>
        <v>3458.8</v>
      </c>
      <c r="M33" s="12">
        <f>'[1]Приложение 4 (2)'!M41</f>
        <v>3458.8</v>
      </c>
      <c r="N33" s="12">
        <f>'[1]Приложение 4 (2)'!N41</f>
        <v>0</v>
      </c>
      <c r="O33" s="12">
        <f>'[1]Приложение 4 (2)'!O41</f>
        <v>0</v>
      </c>
      <c r="P33" s="12">
        <f>'[1]Приложение 4 (2)'!P41</f>
        <v>11406.7</v>
      </c>
      <c r="Q33" s="12">
        <f>'[1]Приложение 4 (2)'!Q41</f>
        <v>11406.7</v>
      </c>
      <c r="R33" s="12">
        <f>'[1]Приложение 4 (2)'!R41</f>
        <v>0</v>
      </c>
      <c r="S33" s="12">
        <f>'[1]Приложение 4 (2)'!S41</f>
        <v>0</v>
      </c>
      <c r="T33" s="12">
        <f>'[1]Приложение 4 (2)'!T41</f>
        <v>11406.7</v>
      </c>
      <c r="U33" s="12">
        <f>'[1]Приложение 4 (2)'!U41</f>
        <v>11406.7</v>
      </c>
    </row>
    <row r="34" spans="1:21" ht="31.5" x14ac:dyDescent="0.25">
      <c r="A34" s="1" t="str">
        <f>'[1]Приложение 4 (2)'!B42</f>
        <v>7066</v>
      </c>
      <c r="B34" s="12" t="s">
        <v>61</v>
      </c>
      <c r="C34" s="11" t="s">
        <v>62</v>
      </c>
      <c r="D34" s="12">
        <v>563000.98595999996</v>
      </c>
      <c r="E34" s="12">
        <v>0</v>
      </c>
      <c r="F34" s="12">
        <v>408663.1</v>
      </c>
      <c r="G34" s="12">
        <f>'[1]Приложение 4 (2)'!G42</f>
        <v>390996.77240999998</v>
      </c>
      <c r="H34" s="12">
        <v>58531732.100000001</v>
      </c>
      <c r="I34" s="12">
        <f>'[1]Приложение 4 (2)'!I42</f>
        <v>0</v>
      </c>
      <c r="J34" s="12">
        <v>1201546</v>
      </c>
      <c r="K34" s="12">
        <v>0</v>
      </c>
      <c r="L34" s="12">
        <f>'[1]Приложение 4 (2)'!L42</f>
        <v>755915.5</v>
      </c>
      <c r="M34" s="12">
        <f>'[1]Приложение 4 (2)'!M42</f>
        <v>755915.5</v>
      </c>
      <c r="N34" s="12">
        <f>'[1]Приложение 4 (2)'!N42</f>
        <v>0</v>
      </c>
      <c r="O34" s="12">
        <f>'[1]Приложение 4 (2)'!O42</f>
        <v>0</v>
      </c>
      <c r="P34" s="12">
        <f>'[1]Приложение 4 (2)'!P42</f>
        <v>0</v>
      </c>
      <c r="Q34" s="12">
        <f>'[1]Приложение 4 (2)'!Q42</f>
        <v>0</v>
      </c>
      <c r="R34" s="12">
        <f>'[1]Приложение 4 (2)'!R42</f>
        <v>0</v>
      </c>
      <c r="S34" s="12">
        <f>'[1]Приложение 4 (2)'!S42</f>
        <v>0</v>
      </c>
      <c r="T34" s="12">
        <f>'[1]Приложение 4 (2)'!T42</f>
        <v>0</v>
      </c>
      <c r="U34" s="12">
        <f>'[1]Приложение 4 (2)'!U42</f>
        <v>0</v>
      </c>
    </row>
    <row r="35" spans="1:21" ht="15.75" x14ac:dyDescent="0.25">
      <c r="A35" s="1" t="str">
        <f>'[1]Приложение 4 (2)'!B43</f>
        <v>707</v>
      </c>
      <c r="B35" s="10" t="s">
        <v>63</v>
      </c>
      <c r="C35" s="11" t="s">
        <v>64</v>
      </c>
      <c r="D35" s="12">
        <v>2797561.1516200001</v>
      </c>
      <c r="E35" s="12">
        <v>3114491.6</v>
      </c>
      <c r="F35" s="12">
        <v>4456959.5609999998</v>
      </c>
      <c r="G35" s="12">
        <f>'[1]Приложение 4 (2)'!G43</f>
        <v>3489973.7744999998</v>
      </c>
      <c r="H35" s="12">
        <v>58531733.100000001</v>
      </c>
      <c r="I35" s="12">
        <f>'[1]Приложение 4 (2)'!I43</f>
        <v>3135762.4</v>
      </c>
      <c r="J35" s="12">
        <v>1201546</v>
      </c>
      <c r="K35" s="12">
        <v>0</v>
      </c>
      <c r="L35" s="12">
        <f>'[1]Приложение 4 (2)'!L43</f>
        <v>9397561</v>
      </c>
      <c r="M35" s="12">
        <f>'[1]Приложение 4 (2)'!M43</f>
        <v>5397762.7000000002</v>
      </c>
      <c r="N35" s="12">
        <f>'[1]Приложение 4 (2)'!N43</f>
        <v>1387798.6</v>
      </c>
      <c r="O35" s="12">
        <f>'[1]Приложение 4 (2)'!O43</f>
        <v>2611999.7000000002</v>
      </c>
      <c r="P35" s="12">
        <f>'[1]Приложение 4 (2)'!P43</f>
        <v>7894358.2999999998</v>
      </c>
      <c r="Q35" s="12">
        <f>'[1]Приложение 4 (2)'!Q43</f>
        <v>4562414.3</v>
      </c>
      <c r="R35" s="12">
        <f>'[1]Приложение 4 (2)'!R43</f>
        <v>767857.8</v>
      </c>
      <c r="S35" s="12">
        <f>'[1]Приложение 4 (2)'!S43</f>
        <v>2564086.2000000002</v>
      </c>
      <c r="T35" s="12">
        <f>'[1]Приложение 4 (2)'!T43</f>
        <v>4367356.4000000004</v>
      </c>
      <c r="U35" s="12">
        <f>'[1]Приложение 4 (2)'!U43</f>
        <v>4367356.4000000004</v>
      </c>
    </row>
    <row r="36" spans="1:21" ht="15.75" x14ac:dyDescent="0.25">
      <c r="A36" s="1" t="str">
        <f>'[1]Приложение 4 (2)'!B44</f>
        <v>7072</v>
      </c>
      <c r="B36" s="12" t="s">
        <v>65</v>
      </c>
      <c r="C36" s="11" t="s">
        <v>66</v>
      </c>
      <c r="D36" s="12">
        <v>54300.28544</v>
      </c>
      <c r="E36" s="12">
        <v>54773.7</v>
      </c>
      <c r="F36" s="12">
        <v>61797</v>
      </c>
      <c r="G36" s="12">
        <f>'[1]Приложение 4 (2)'!G44</f>
        <v>56986.326760000004</v>
      </c>
      <c r="H36" s="12">
        <v>58531734.100000001</v>
      </c>
      <c r="I36" s="12">
        <f>'[1]Приложение 4 (2)'!I44</f>
        <v>59402.3</v>
      </c>
      <c r="J36" s="12">
        <v>1201546</v>
      </c>
      <c r="K36" s="12">
        <v>0</v>
      </c>
      <c r="L36" s="12">
        <f>'[1]Приложение 4 (2)'!L44</f>
        <v>82874</v>
      </c>
      <c r="M36" s="12">
        <f>'[1]Приложение 4 (2)'!M44</f>
        <v>72203.399999999994</v>
      </c>
      <c r="N36" s="12">
        <f>'[1]Приложение 4 (2)'!N44</f>
        <v>10670.6</v>
      </c>
      <c r="O36" s="12">
        <f>'[1]Приложение 4 (2)'!O44</f>
        <v>0</v>
      </c>
      <c r="P36" s="12">
        <f>'[1]Приложение 4 (2)'!P44</f>
        <v>92347.6</v>
      </c>
      <c r="Q36" s="12">
        <f>'[1]Приложение 4 (2)'!Q44</f>
        <v>84647.6</v>
      </c>
      <c r="R36" s="12">
        <f>'[1]Приложение 4 (2)'!R44</f>
        <v>7700</v>
      </c>
      <c r="S36" s="12">
        <f>'[1]Приложение 4 (2)'!S44</f>
        <v>0</v>
      </c>
      <c r="T36" s="12">
        <f>'[1]Приложение 4 (2)'!T44</f>
        <v>84647.6</v>
      </c>
      <c r="U36" s="12">
        <f>'[1]Приложение 4 (2)'!U44</f>
        <v>84647.6</v>
      </c>
    </row>
    <row r="37" spans="1:21" ht="15.75" x14ac:dyDescent="0.25">
      <c r="A37" s="1" t="str">
        <f>'[1]Приложение 4 (2)'!B45</f>
        <v>7073</v>
      </c>
      <c r="B37" s="12" t="s">
        <v>67</v>
      </c>
      <c r="C37" s="11" t="s">
        <v>68</v>
      </c>
      <c r="D37" s="12">
        <v>622268.0969</v>
      </c>
      <c r="E37" s="12">
        <v>635625.69999999995</v>
      </c>
      <c r="F37" s="12">
        <v>706416.53</v>
      </c>
      <c r="G37" s="12">
        <f>'[1]Приложение 4 (2)'!G45</f>
        <v>669649.52294000005</v>
      </c>
      <c r="H37" s="12">
        <v>58531735.100000001</v>
      </c>
      <c r="I37" s="12">
        <f>'[1]Приложение 4 (2)'!I45</f>
        <v>652496.9</v>
      </c>
      <c r="J37" s="12">
        <v>1201546</v>
      </c>
      <c r="K37" s="12">
        <v>0</v>
      </c>
      <c r="L37" s="12">
        <f>'[1]Приложение 4 (2)'!L45</f>
        <v>1060438</v>
      </c>
      <c r="M37" s="12">
        <f>'[1]Приложение 4 (2)'!M45</f>
        <v>750892.7</v>
      </c>
      <c r="N37" s="12">
        <f>'[1]Приложение 4 (2)'!N45</f>
        <v>309545.3</v>
      </c>
      <c r="O37" s="12">
        <f>'[1]Приложение 4 (2)'!O45</f>
        <v>0</v>
      </c>
      <c r="P37" s="12">
        <f>'[1]Приложение 4 (2)'!P45</f>
        <v>1119033.6000000001</v>
      </c>
      <c r="Q37" s="12">
        <f>'[1]Приложение 4 (2)'!Q45</f>
        <v>844307.5</v>
      </c>
      <c r="R37" s="12">
        <f>'[1]Приложение 4 (2)'!R45</f>
        <v>274726.09999999998</v>
      </c>
      <c r="S37" s="12">
        <f>'[1]Приложение 4 (2)'!S45</f>
        <v>0</v>
      </c>
      <c r="T37" s="12">
        <f>'[1]Приложение 4 (2)'!T45</f>
        <v>844440.5</v>
      </c>
      <c r="U37" s="12">
        <f>'[1]Приложение 4 (2)'!U45</f>
        <v>866436.9</v>
      </c>
    </row>
    <row r="38" spans="1:21" ht="15.75" x14ac:dyDescent="0.25">
      <c r="A38" s="1" t="str">
        <f>'[1]Приложение 4 (2)'!B46</f>
        <v>7074</v>
      </c>
      <c r="B38" s="12" t="s">
        <v>69</v>
      </c>
      <c r="C38" s="11" t="s">
        <v>70</v>
      </c>
      <c r="D38" s="12">
        <v>689705.98778000008</v>
      </c>
      <c r="E38" s="12">
        <v>701450.8</v>
      </c>
      <c r="F38" s="12">
        <v>2177397.6740000001</v>
      </c>
      <c r="G38" s="12">
        <f>'[1]Приложение 4 (2)'!G46</f>
        <v>1550014.3590400002</v>
      </c>
      <c r="H38" s="12">
        <v>58531736.100000001</v>
      </c>
      <c r="I38" s="12">
        <f>'[1]Приложение 4 (2)'!I46</f>
        <v>743954.9</v>
      </c>
      <c r="J38" s="12">
        <v>1201546</v>
      </c>
      <c r="K38" s="12">
        <v>0</v>
      </c>
      <c r="L38" s="12">
        <f>'[1]Приложение 4 (2)'!L46</f>
        <v>3653513.8</v>
      </c>
      <c r="M38" s="12">
        <f>'[1]Приложение 4 (2)'!M46</f>
        <v>2952467.5</v>
      </c>
      <c r="N38" s="12">
        <f>'[1]Приложение 4 (2)'!N46</f>
        <v>701046.3</v>
      </c>
      <c r="O38" s="12">
        <f>'[1]Приложение 4 (2)'!O46</f>
        <v>0</v>
      </c>
      <c r="P38" s="12">
        <f>'[1]Приложение 4 (2)'!P46</f>
        <v>1918438.5</v>
      </c>
      <c r="Q38" s="12">
        <f>'[1]Приложение 4 (2)'!Q46</f>
        <v>1584099.2</v>
      </c>
      <c r="R38" s="12">
        <f>'[1]Приложение 4 (2)'!R46</f>
        <v>334339.3</v>
      </c>
      <c r="S38" s="12">
        <f>'[1]Приложение 4 (2)'!S46</f>
        <v>0</v>
      </c>
      <c r="T38" s="12">
        <f>'[1]Приложение 4 (2)'!T46</f>
        <v>1711879.2</v>
      </c>
      <c r="U38" s="12">
        <f>'[1]Приложение 4 (2)'!U46</f>
        <v>1711879.2</v>
      </c>
    </row>
    <row r="39" spans="1:21" ht="31.5" x14ac:dyDescent="0.25">
      <c r="A39" s="1" t="str">
        <f>'[1]Приложение 4 (2)'!B47</f>
        <v>7075</v>
      </c>
      <c r="B39" s="12" t="s">
        <v>71</v>
      </c>
      <c r="C39" s="11" t="s">
        <v>128</v>
      </c>
      <c r="D39" s="12">
        <v>32527.842540000001</v>
      </c>
      <c r="E39" s="12">
        <v>45638.1</v>
      </c>
      <c r="F39" s="12">
        <v>35759.1</v>
      </c>
      <c r="G39" s="12">
        <f>'[1]Приложение 4 (2)'!G47</f>
        <v>35009.319929999998</v>
      </c>
      <c r="H39" s="12">
        <v>58531737.100000001</v>
      </c>
      <c r="I39" s="12">
        <f>'[1]Приложение 4 (2)'!I47</f>
        <v>45638.1</v>
      </c>
      <c r="J39" s="12">
        <v>1201546</v>
      </c>
      <c r="K39" s="12">
        <v>0</v>
      </c>
      <c r="L39" s="12">
        <f>'[1]Приложение 4 (2)'!L47</f>
        <v>40875.4</v>
      </c>
      <c r="M39" s="12">
        <f>'[1]Приложение 4 (2)'!M47</f>
        <v>37223.9</v>
      </c>
      <c r="N39" s="12">
        <f>'[1]Приложение 4 (2)'!N47</f>
        <v>3651.5</v>
      </c>
      <c r="O39" s="12">
        <f>'[1]Приложение 4 (2)'!O47</f>
        <v>0</v>
      </c>
      <c r="P39" s="12">
        <f>'[1]Приложение 4 (2)'!P47</f>
        <v>47698.9</v>
      </c>
      <c r="Q39" s="12">
        <f>'[1]Приложение 4 (2)'!Q47</f>
        <v>45638.1</v>
      </c>
      <c r="R39" s="12">
        <f>'[1]Приложение 4 (2)'!R47</f>
        <v>2060.8000000000002</v>
      </c>
      <c r="S39" s="12">
        <f>'[1]Приложение 4 (2)'!S47</f>
        <v>0</v>
      </c>
      <c r="T39" s="12">
        <f>'[1]Приложение 4 (2)'!T47</f>
        <v>45638.1</v>
      </c>
      <c r="U39" s="12">
        <f>'[1]Приложение 4 (2)'!U47</f>
        <v>45638.1</v>
      </c>
    </row>
    <row r="40" spans="1:21" ht="31.5" x14ac:dyDescent="0.25">
      <c r="A40" s="1" t="str">
        <f>'[1]Приложение 4 (2)'!B48</f>
        <v>7076</v>
      </c>
      <c r="B40" s="12" t="s">
        <v>72</v>
      </c>
      <c r="C40" s="11" t="s">
        <v>73</v>
      </c>
      <c r="D40" s="12">
        <v>1398758.9389599997</v>
      </c>
      <c r="E40" s="12">
        <v>1677003.3</v>
      </c>
      <c r="F40" s="12">
        <v>1475589.257</v>
      </c>
      <c r="G40" s="12">
        <f>'[1]Приложение 4 (2)'!G48</f>
        <v>1178314.2458299999</v>
      </c>
      <c r="H40" s="12">
        <v>58531738.100000001</v>
      </c>
      <c r="I40" s="12">
        <f>'[1]Приложение 4 (2)'!I48</f>
        <v>1634270.2</v>
      </c>
      <c r="J40" s="12">
        <v>1201546</v>
      </c>
      <c r="K40" s="12">
        <v>0</v>
      </c>
      <c r="L40" s="12">
        <f>'[1]Приложение 4 (2)'!L48</f>
        <v>4559859.9000000004</v>
      </c>
      <c r="M40" s="12">
        <f>'[1]Приложение 4 (2)'!M48</f>
        <v>1584975.3</v>
      </c>
      <c r="N40" s="12">
        <f>'[1]Приложение 4 (2)'!N48</f>
        <v>362884.9</v>
      </c>
      <c r="O40" s="12">
        <f>'[1]Приложение 4 (2)'!O48</f>
        <v>2611999.7000000002</v>
      </c>
      <c r="P40" s="12">
        <f>'[1]Приложение 4 (2)'!P48</f>
        <v>4716839.7</v>
      </c>
      <c r="Q40" s="12">
        <f>'[1]Приложение 4 (2)'!Q48</f>
        <v>2003721.9</v>
      </c>
      <c r="R40" s="12">
        <f>'[1]Приложение 4 (2)'!R48</f>
        <v>149031.6</v>
      </c>
      <c r="S40" s="12">
        <f>'[1]Приложение 4 (2)'!S48</f>
        <v>2564086.2000000002</v>
      </c>
      <c r="T40" s="12">
        <f>'[1]Приложение 4 (2)'!T48</f>
        <v>1817804.6</v>
      </c>
      <c r="U40" s="12">
        <f>'[1]Приложение 4 (2)'!U48</f>
        <v>1658754.6</v>
      </c>
    </row>
    <row r="41" spans="1:21" ht="15.75" x14ac:dyDescent="0.25">
      <c r="A41" s="1" t="str">
        <f>'[1]Приложение 4 (2)'!B49</f>
        <v>708</v>
      </c>
      <c r="B41" s="10" t="s">
        <v>74</v>
      </c>
      <c r="C41" s="11" t="s">
        <v>75</v>
      </c>
      <c r="D41" s="12">
        <v>3403608.35188</v>
      </c>
      <c r="E41" s="12">
        <v>3048875.3</v>
      </c>
      <c r="F41" s="12">
        <v>3091978.7740000002</v>
      </c>
      <c r="G41" s="12">
        <f>'[1]Приложение 4 (2)'!G49</f>
        <v>2818943.3307099994</v>
      </c>
      <c r="H41" s="12">
        <v>58531739.100000001</v>
      </c>
      <c r="I41" s="12">
        <f>'[1]Приложение 4 (2)'!I49</f>
        <v>2808769.2</v>
      </c>
      <c r="J41" s="12">
        <v>1201546</v>
      </c>
      <c r="K41" s="12">
        <v>0</v>
      </c>
      <c r="L41" s="12">
        <f>'[1]Приложение 4 (2)'!L49</f>
        <v>3704022.7</v>
      </c>
      <c r="M41" s="12">
        <f>'[1]Приложение 4 (2)'!M49</f>
        <v>3523431.5</v>
      </c>
      <c r="N41" s="12">
        <f>'[1]Приложение 4 (2)'!N49</f>
        <v>180591.2</v>
      </c>
      <c r="O41" s="12">
        <f>'[1]Приложение 4 (2)'!O49</f>
        <v>0</v>
      </c>
      <c r="P41" s="12">
        <f>'[1]Приложение 4 (2)'!P49</f>
        <v>3524553</v>
      </c>
      <c r="Q41" s="12">
        <f>'[1]Приложение 4 (2)'!Q49</f>
        <v>3365063.3</v>
      </c>
      <c r="R41" s="12">
        <f>'[1]Приложение 4 (2)'!R49</f>
        <v>159489.70000000001</v>
      </c>
      <c r="S41" s="12">
        <f>'[1]Приложение 4 (2)'!S49</f>
        <v>0</v>
      </c>
      <c r="T41" s="12">
        <f>'[1]Приложение 4 (2)'!T49</f>
        <v>3370473.6</v>
      </c>
      <c r="U41" s="12">
        <f>'[1]Приложение 4 (2)'!U49</f>
        <v>3370473.6</v>
      </c>
    </row>
    <row r="42" spans="1:21" ht="31.5" x14ac:dyDescent="0.25">
      <c r="A42" s="1" t="str">
        <f>'[1]Приложение 4 (2)'!B50</f>
        <v>7081</v>
      </c>
      <c r="B42" s="12" t="s">
        <v>76</v>
      </c>
      <c r="C42" s="11" t="s">
        <v>77</v>
      </c>
      <c r="D42" s="12">
        <v>758784.90224999993</v>
      </c>
      <c r="E42" s="12">
        <v>822802.9</v>
      </c>
      <c r="F42" s="12">
        <v>640319.06400000001</v>
      </c>
      <c r="G42" s="12">
        <f>'[1]Приложение 4 (2)'!G50</f>
        <v>586836.60166000004</v>
      </c>
      <c r="H42" s="12">
        <v>58531740.100000001</v>
      </c>
      <c r="I42" s="12">
        <f>'[1]Приложение 4 (2)'!I50</f>
        <v>743685.6</v>
      </c>
      <c r="J42" s="12">
        <v>1201546</v>
      </c>
      <c r="K42" s="12">
        <v>0</v>
      </c>
      <c r="L42" s="12">
        <f>'[1]Приложение 4 (2)'!L50</f>
        <v>851152.6</v>
      </c>
      <c r="M42" s="12">
        <f>'[1]Приложение 4 (2)'!M50</f>
        <v>822955.5</v>
      </c>
      <c r="N42" s="12">
        <f>'[1]Приложение 4 (2)'!N50</f>
        <v>28197.1</v>
      </c>
      <c r="O42" s="12">
        <f>'[1]Приложение 4 (2)'!O50</f>
        <v>0</v>
      </c>
      <c r="P42" s="12">
        <f>'[1]Приложение 4 (2)'!P50</f>
        <v>816385.5</v>
      </c>
      <c r="Q42" s="12">
        <f>'[1]Приложение 4 (2)'!Q50</f>
        <v>783688.7</v>
      </c>
      <c r="R42" s="12">
        <f>'[1]Приложение 4 (2)'!R50</f>
        <v>32696.799999999999</v>
      </c>
      <c r="S42" s="12">
        <f>'[1]Приложение 4 (2)'!S50</f>
        <v>0</v>
      </c>
      <c r="T42" s="12">
        <f>'[1]Приложение 4 (2)'!T50</f>
        <v>796006.2</v>
      </c>
      <c r="U42" s="12">
        <f>'[1]Приложение 4 (2)'!U50</f>
        <v>797407.8</v>
      </c>
    </row>
    <row r="43" spans="1:21" ht="15.75" x14ac:dyDescent="0.25">
      <c r="A43" s="1" t="str">
        <f>'[1]Приложение 4 (2)'!B51</f>
        <v>7082</v>
      </c>
      <c r="B43" s="12" t="s">
        <v>78</v>
      </c>
      <c r="C43" s="11" t="s">
        <v>79</v>
      </c>
      <c r="D43" s="12">
        <v>1087105.8221799999</v>
      </c>
      <c r="E43" s="12">
        <v>1022476</v>
      </c>
      <c r="F43" s="12">
        <v>1019959.875</v>
      </c>
      <c r="G43" s="12">
        <f>'[1]Приложение 4 (2)'!G51</f>
        <v>881004.46347000008</v>
      </c>
      <c r="H43" s="12">
        <v>58531741.100000001</v>
      </c>
      <c r="I43" s="12">
        <f>'[1]Приложение 4 (2)'!I51</f>
        <v>960842.3</v>
      </c>
      <c r="J43" s="12">
        <v>1201546</v>
      </c>
      <c r="K43" s="12">
        <v>0</v>
      </c>
      <c r="L43" s="12">
        <f>'[1]Приложение 4 (2)'!L51</f>
        <v>1283658.2</v>
      </c>
      <c r="M43" s="12">
        <f>'[1]Приложение 4 (2)'!M51</f>
        <v>1149905.2</v>
      </c>
      <c r="N43" s="12">
        <f>'[1]Приложение 4 (2)'!N51</f>
        <v>133753</v>
      </c>
      <c r="O43" s="12">
        <f>'[1]Приложение 4 (2)'!O51</f>
        <v>0</v>
      </c>
      <c r="P43" s="12">
        <f>'[1]Приложение 4 (2)'!P51</f>
        <v>1436459.4</v>
      </c>
      <c r="Q43" s="12">
        <f>'[1]Приложение 4 (2)'!Q51</f>
        <v>1327070.3</v>
      </c>
      <c r="R43" s="12">
        <f>'[1]Приложение 4 (2)'!R51</f>
        <v>109389.1</v>
      </c>
      <c r="S43" s="12">
        <f>'[1]Приложение 4 (2)'!S51</f>
        <v>0</v>
      </c>
      <c r="T43" s="12">
        <f>'[1]Приложение 4 (2)'!T51</f>
        <v>1220668</v>
      </c>
      <c r="U43" s="12">
        <f>'[1]Приложение 4 (2)'!U51</f>
        <v>1255295.2</v>
      </c>
    </row>
    <row r="44" spans="1:21" ht="31.5" x14ac:dyDescent="0.25">
      <c r="A44" s="1" t="str">
        <f>'[1]Приложение 4 (2)'!B52</f>
        <v>7083</v>
      </c>
      <c r="B44" s="12" t="s">
        <v>80</v>
      </c>
      <c r="C44" s="11" t="s">
        <v>81</v>
      </c>
      <c r="D44" s="12">
        <v>898121.99846999999</v>
      </c>
      <c r="E44" s="12">
        <v>936387.9</v>
      </c>
      <c r="F44" s="12">
        <v>1077489.7</v>
      </c>
      <c r="G44" s="12">
        <f>'[1]Приложение 4 (2)'!G52</f>
        <v>1030119.84519</v>
      </c>
      <c r="H44" s="12">
        <v>58531742.100000001</v>
      </c>
      <c r="I44" s="12">
        <f>'[1]Приложение 4 (2)'!I52</f>
        <v>875893.2</v>
      </c>
      <c r="J44" s="12">
        <v>1201546</v>
      </c>
      <c r="K44" s="12">
        <v>0</v>
      </c>
      <c r="L44" s="12">
        <f>'[1]Приложение 4 (2)'!L52</f>
        <v>1037242.8</v>
      </c>
      <c r="M44" s="12">
        <f>'[1]Приложение 4 (2)'!M52</f>
        <v>1033936.8</v>
      </c>
      <c r="N44" s="12">
        <f>'[1]Приложение 4 (2)'!N52</f>
        <v>3306</v>
      </c>
      <c r="O44" s="12">
        <f>'[1]Приложение 4 (2)'!O52</f>
        <v>0</v>
      </c>
      <c r="P44" s="12">
        <f>'[1]Приложение 4 (2)'!P52</f>
        <v>934893.3</v>
      </c>
      <c r="Q44" s="12">
        <f>'[1]Приложение 4 (2)'!Q52</f>
        <v>934452.4</v>
      </c>
      <c r="R44" s="12">
        <f>'[1]Приложение 4 (2)'!R52</f>
        <v>440.9</v>
      </c>
      <c r="S44" s="12">
        <f>'[1]Приложение 4 (2)'!S52</f>
        <v>0</v>
      </c>
      <c r="T44" s="12">
        <f>'[1]Приложение 4 (2)'!T52</f>
        <v>936861.8</v>
      </c>
      <c r="U44" s="12">
        <f>'[1]Приложение 4 (2)'!U52</f>
        <v>964201.5</v>
      </c>
    </row>
    <row r="45" spans="1:21" ht="31.5" x14ac:dyDescent="0.25">
      <c r="A45" s="1" t="str">
        <f>'[1]Приложение 4 (2)'!B53</f>
        <v>7084</v>
      </c>
      <c r="B45" s="12" t="s">
        <v>82</v>
      </c>
      <c r="C45" s="11" t="s">
        <v>83</v>
      </c>
      <c r="D45" s="12">
        <v>22896.304649999998</v>
      </c>
      <c r="E45" s="12">
        <v>25905.9</v>
      </c>
      <c r="F45" s="12">
        <v>19843.5</v>
      </c>
      <c r="G45" s="12">
        <f>'[1]Приложение 4 (2)'!G53</f>
        <v>19518.517589999999</v>
      </c>
      <c r="H45" s="12">
        <v>58531743.100000001</v>
      </c>
      <c r="I45" s="12">
        <f>'[1]Приложение 4 (2)'!I53</f>
        <v>21424.799999999999</v>
      </c>
      <c r="J45" s="12">
        <v>1201546</v>
      </c>
      <c r="K45" s="12">
        <v>0</v>
      </c>
      <c r="L45" s="12">
        <f>'[1]Приложение 4 (2)'!L53</f>
        <v>38693</v>
      </c>
      <c r="M45" s="12">
        <f>'[1]Приложение 4 (2)'!M53</f>
        <v>23393</v>
      </c>
      <c r="N45" s="12">
        <f>'[1]Приложение 4 (2)'!N53</f>
        <v>15300</v>
      </c>
      <c r="O45" s="12">
        <f>'[1]Приложение 4 (2)'!O53</f>
        <v>0</v>
      </c>
      <c r="P45" s="12">
        <f>'[1]Приложение 4 (2)'!P53</f>
        <v>42387.7</v>
      </c>
      <c r="Q45" s="12">
        <f>'[1]Приложение 4 (2)'!Q53</f>
        <v>25424.799999999999</v>
      </c>
      <c r="R45" s="12">
        <f>'[1]Приложение 4 (2)'!R53</f>
        <v>16962.900000000001</v>
      </c>
      <c r="S45" s="12">
        <f>'[1]Приложение 4 (2)'!S53</f>
        <v>0</v>
      </c>
      <c r="T45" s="12">
        <f>'[1]Приложение 4 (2)'!T53</f>
        <v>25917.599999999999</v>
      </c>
      <c r="U45" s="12">
        <f>'[1]Приложение 4 (2)'!U53</f>
        <v>26692.9</v>
      </c>
    </row>
    <row r="46" spans="1:21" ht="47.25" x14ac:dyDescent="0.25">
      <c r="A46" s="1" t="str">
        <f>'[1]Приложение 4 (2)'!B54</f>
        <v>7085</v>
      </c>
      <c r="B46" s="12" t="s">
        <v>84</v>
      </c>
      <c r="C46" s="11" t="s">
        <v>124</v>
      </c>
      <c r="D46" s="12">
        <v>26578.448</v>
      </c>
      <c r="E46" s="12">
        <v>37581.5</v>
      </c>
      <c r="F46" s="12">
        <v>31034.5</v>
      </c>
      <c r="G46" s="12">
        <f>'[1]Приложение 4 (2)'!G54</f>
        <v>24446.127</v>
      </c>
      <c r="H46" s="12">
        <v>58531744.100000001</v>
      </c>
      <c r="I46" s="12">
        <f>'[1]Приложение 4 (2)'!I54</f>
        <v>20175.900000000001</v>
      </c>
      <c r="J46" s="12">
        <v>1201546</v>
      </c>
      <c r="K46" s="12">
        <v>0</v>
      </c>
      <c r="L46" s="12">
        <f>'[1]Приложение 4 (2)'!L54</f>
        <v>22476.199999999997</v>
      </c>
      <c r="M46" s="12">
        <f>'[1]Приложение 4 (2)'!M54</f>
        <v>22475.599999999999</v>
      </c>
      <c r="N46" s="12">
        <f>'[1]Приложение 4 (2)'!N54</f>
        <v>0.6</v>
      </c>
      <c r="O46" s="12">
        <f>'[1]Приложение 4 (2)'!O54</f>
        <v>0</v>
      </c>
      <c r="P46" s="12">
        <f>'[1]Приложение 4 (2)'!P54</f>
        <v>22248.2</v>
      </c>
      <c r="Q46" s="12">
        <f>'[1]Приложение 4 (2)'!Q54</f>
        <v>22248.2</v>
      </c>
      <c r="R46" s="12">
        <f>'[1]Приложение 4 (2)'!R54</f>
        <v>0</v>
      </c>
      <c r="S46" s="12">
        <f>'[1]Приложение 4 (2)'!S54</f>
        <v>0</v>
      </c>
      <c r="T46" s="12">
        <f>'[1]Приложение 4 (2)'!T54</f>
        <v>22248.2</v>
      </c>
      <c r="U46" s="12">
        <f>'[1]Приложение 4 (2)'!U54</f>
        <v>22248.2</v>
      </c>
    </row>
    <row r="47" spans="1:21" ht="31.5" x14ac:dyDescent="0.25">
      <c r="A47" s="1" t="str">
        <f>'[1]Приложение 4 (2)'!B55</f>
        <v>7086</v>
      </c>
      <c r="B47" s="12" t="s">
        <v>85</v>
      </c>
      <c r="C47" s="11" t="s">
        <v>125</v>
      </c>
      <c r="D47" s="12">
        <v>610120.87633</v>
      </c>
      <c r="E47" s="12">
        <v>203721.1</v>
      </c>
      <c r="F47" s="12">
        <v>303332.13500000001</v>
      </c>
      <c r="G47" s="12">
        <f>'[1]Приложение 4 (2)'!G55</f>
        <v>277017.7758</v>
      </c>
      <c r="H47" s="12">
        <v>58531745.100000001</v>
      </c>
      <c r="I47" s="12">
        <f>'[1]Приложение 4 (2)'!I55</f>
        <v>186747.4</v>
      </c>
      <c r="J47" s="12">
        <v>1201546</v>
      </c>
      <c r="K47" s="12">
        <v>0</v>
      </c>
      <c r="L47" s="12">
        <f>'[1]Приложение 4 (2)'!L55</f>
        <v>470799.6</v>
      </c>
      <c r="M47" s="12">
        <f>'[1]Приложение 4 (2)'!M55</f>
        <v>470765.3</v>
      </c>
      <c r="N47" s="12">
        <f>'[1]Приложение 4 (2)'!N55</f>
        <v>34.299999999999997</v>
      </c>
      <c r="O47" s="12">
        <f>'[1]Приложение 4 (2)'!O55</f>
        <v>0</v>
      </c>
      <c r="P47" s="12">
        <f>'[1]Приложение 4 (2)'!P55</f>
        <v>272178.90000000002</v>
      </c>
      <c r="Q47" s="12">
        <f>'[1]Приложение 4 (2)'!Q55</f>
        <v>272178.90000000002</v>
      </c>
      <c r="R47" s="12">
        <f>'[1]Приложение 4 (2)'!R55</f>
        <v>0</v>
      </c>
      <c r="S47" s="12">
        <f>'[1]Приложение 4 (2)'!S55</f>
        <v>0</v>
      </c>
      <c r="T47" s="12">
        <f>'[1]Приложение 4 (2)'!T55</f>
        <v>274061.59999999998</v>
      </c>
      <c r="U47" s="12">
        <f>'[1]Приложение 4 (2)'!U55</f>
        <v>304628</v>
      </c>
    </row>
    <row r="48" spans="1:21" ht="15.75" x14ac:dyDescent="0.25">
      <c r="A48" s="1" t="str">
        <f>'[1]Приложение 4 (2)'!B56</f>
        <v>709</v>
      </c>
      <c r="B48" s="10" t="s">
        <v>86</v>
      </c>
      <c r="C48" s="11" t="s">
        <v>87</v>
      </c>
      <c r="D48" s="12">
        <v>26689297.866999999</v>
      </c>
      <c r="E48" s="12">
        <v>30278178.800000001</v>
      </c>
      <c r="F48" s="12">
        <v>31591164.811000001</v>
      </c>
      <c r="G48" s="12">
        <f>'[1]Приложение 4 (2)'!G56</f>
        <v>30629772.270710006</v>
      </c>
      <c r="H48" s="12">
        <v>58531746.100000001</v>
      </c>
      <c r="I48" s="12">
        <f>'[1]Приложение 4 (2)'!I56</f>
        <v>30610356.300000001</v>
      </c>
      <c r="J48" s="12">
        <v>1201546</v>
      </c>
      <c r="K48" s="12">
        <v>0</v>
      </c>
      <c r="L48" s="12">
        <f>'[1]Приложение 4 (2)'!L56</f>
        <v>45209609.299999997</v>
      </c>
      <c r="M48" s="12">
        <f>'[1]Приложение 4 (2)'!M56</f>
        <v>33481985.699999999</v>
      </c>
      <c r="N48" s="12">
        <f>'[1]Приложение 4 (2)'!N56</f>
        <v>11039305.800000001</v>
      </c>
      <c r="O48" s="12">
        <f>'[1]Приложение 4 (2)'!O56</f>
        <v>688317.8</v>
      </c>
      <c r="P48" s="12">
        <f>'[1]Приложение 4 (2)'!P56</f>
        <v>42063350.100000001</v>
      </c>
      <c r="Q48" s="12">
        <f>'[1]Приложение 4 (2)'!Q56</f>
        <v>32161407.300000001</v>
      </c>
      <c r="R48" s="12">
        <f>'[1]Приложение 4 (2)'!R56</f>
        <v>8457044.8000000007</v>
      </c>
      <c r="S48" s="12">
        <f>'[1]Приложение 4 (2)'!S56</f>
        <v>1444898</v>
      </c>
      <c r="T48" s="12">
        <f>'[1]Приложение 4 (2)'!T56</f>
        <v>33624662.799999997</v>
      </c>
      <c r="U48" s="12">
        <f>'[1]Приложение 4 (2)'!U56</f>
        <v>33624662.799999997</v>
      </c>
    </row>
    <row r="49" spans="1:21" ht="15.75" x14ac:dyDescent="0.25">
      <c r="A49" s="1" t="str">
        <f>'[1]Приложение 4 (2)'!B57</f>
        <v>7091</v>
      </c>
      <c r="B49" s="12" t="s">
        <v>88</v>
      </c>
      <c r="C49" s="11" t="s">
        <v>89</v>
      </c>
      <c r="D49" s="12">
        <v>3149585.0024600001</v>
      </c>
      <c r="E49" s="12">
        <v>3608171.6</v>
      </c>
      <c r="F49" s="12">
        <v>3667779.5410000002</v>
      </c>
      <c r="G49" s="12">
        <f>'[1]Приложение 4 (2)'!G57</f>
        <v>3624224.7785299998</v>
      </c>
      <c r="H49" s="12">
        <v>58531747.100000001</v>
      </c>
      <c r="I49" s="12">
        <f>'[1]Приложение 4 (2)'!I57</f>
        <v>3606609.3</v>
      </c>
      <c r="J49" s="12">
        <v>1201546</v>
      </c>
      <c r="K49" s="12">
        <v>0</v>
      </c>
      <c r="L49" s="12">
        <f>'[1]Приложение 4 (2)'!L57</f>
        <v>4040188.1</v>
      </c>
      <c r="M49" s="12">
        <f>'[1]Приложение 4 (2)'!M57</f>
        <v>3975228.4</v>
      </c>
      <c r="N49" s="12">
        <f>'[1]Приложение 4 (2)'!N57</f>
        <v>64959.7</v>
      </c>
      <c r="O49" s="12">
        <f>'[1]Приложение 4 (2)'!O57</f>
        <v>0</v>
      </c>
      <c r="P49" s="12">
        <f>'[1]Приложение 4 (2)'!P57</f>
        <v>4011174.2</v>
      </c>
      <c r="Q49" s="12">
        <f>'[1]Приложение 4 (2)'!Q57</f>
        <v>3948221.8</v>
      </c>
      <c r="R49" s="12">
        <f>'[1]Приложение 4 (2)'!R57</f>
        <v>62952.4</v>
      </c>
      <c r="S49" s="12">
        <f>'[1]Приложение 4 (2)'!S57</f>
        <v>0</v>
      </c>
      <c r="T49" s="12">
        <f>'[1]Приложение 4 (2)'!T57</f>
        <v>3998241.4</v>
      </c>
      <c r="U49" s="12">
        <f>'[1]Приложение 4 (2)'!U57</f>
        <v>4332879.9000000004</v>
      </c>
    </row>
    <row r="50" spans="1:21" ht="15.75" x14ac:dyDescent="0.25">
      <c r="A50" s="1" t="str">
        <f>'[1]Приложение 4 (2)'!B58</f>
        <v>7092</v>
      </c>
      <c r="B50" s="12" t="s">
        <v>90</v>
      </c>
      <c r="C50" s="11" t="s">
        <v>91</v>
      </c>
      <c r="D50" s="12">
        <v>18287416.377939999</v>
      </c>
      <c r="E50" s="12">
        <v>22706068.899999999</v>
      </c>
      <c r="F50" s="12">
        <v>22784587</v>
      </c>
      <c r="G50" s="12">
        <f>'[1]Приложение 4 (2)'!G58</f>
        <v>22429578.12212</v>
      </c>
      <c r="H50" s="12">
        <v>58531748.100000001</v>
      </c>
      <c r="I50" s="12">
        <f>'[1]Приложение 4 (2)'!I58</f>
        <v>23046576.800000001</v>
      </c>
      <c r="J50" s="12">
        <v>1201546</v>
      </c>
      <c r="K50" s="12">
        <v>0</v>
      </c>
      <c r="L50" s="12">
        <f>'[1]Приложение 4 (2)'!L58</f>
        <v>23886160.5</v>
      </c>
      <c r="M50" s="12">
        <f>'[1]Приложение 4 (2)'!M58</f>
        <v>23578615.5</v>
      </c>
      <c r="N50" s="12">
        <f>'[1]Приложение 4 (2)'!N58</f>
        <v>307545</v>
      </c>
      <c r="O50" s="12">
        <f>'[1]Приложение 4 (2)'!O58</f>
        <v>0</v>
      </c>
      <c r="P50" s="12">
        <f>'[1]Приложение 4 (2)'!P58</f>
        <v>24182811.899999999</v>
      </c>
      <c r="Q50" s="12">
        <f>'[1]Приложение 4 (2)'!Q58</f>
        <v>23937158.300000001</v>
      </c>
      <c r="R50" s="12">
        <f>'[1]Приложение 4 (2)'!R58</f>
        <v>245653.6</v>
      </c>
      <c r="S50" s="12">
        <f>'[1]Приложение 4 (2)'!S58</f>
        <v>0</v>
      </c>
      <c r="T50" s="12">
        <f>'[1]Приложение 4 (2)'!T58</f>
        <v>24446578.399999999</v>
      </c>
      <c r="U50" s="12">
        <f>'[1]Приложение 4 (2)'!U58</f>
        <v>25019276.5</v>
      </c>
    </row>
    <row r="51" spans="1:21" ht="15.75" x14ac:dyDescent="0.25">
      <c r="A51" s="1" t="str">
        <f>'[1]Приложение 4 (2)'!B59</f>
        <v>7093</v>
      </c>
      <c r="B51" s="12" t="s">
        <v>92</v>
      </c>
      <c r="C51" s="11" t="s">
        <v>93</v>
      </c>
      <c r="D51" s="12">
        <v>475732.05732000002</v>
      </c>
      <c r="E51" s="12">
        <v>523050.3</v>
      </c>
      <c r="F51" s="12">
        <v>511480.82</v>
      </c>
      <c r="G51" s="12">
        <f>'[1]Приложение 4 (2)'!G59</f>
        <v>446744.54976999998</v>
      </c>
      <c r="H51" s="12">
        <v>58531749.100000001</v>
      </c>
      <c r="I51" s="12">
        <f>'[1]Приложение 4 (2)'!I59</f>
        <v>515854.1</v>
      </c>
      <c r="J51" s="12">
        <v>1201546</v>
      </c>
      <c r="K51" s="12">
        <v>0</v>
      </c>
      <c r="L51" s="12">
        <f>'[1]Приложение 4 (2)'!L59</f>
        <v>979427.5</v>
      </c>
      <c r="M51" s="12">
        <f>'[1]Приложение 4 (2)'!M59</f>
        <v>499432.3</v>
      </c>
      <c r="N51" s="12">
        <f>'[1]Приложение 4 (2)'!N59</f>
        <v>479995.2</v>
      </c>
      <c r="O51" s="12">
        <f>'[1]Приложение 4 (2)'!O59</f>
        <v>0</v>
      </c>
      <c r="P51" s="12">
        <f>'[1]Приложение 4 (2)'!P59</f>
        <v>939914.9</v>
      </c>
      <c r="Q51" s="12">
        <f>'[1]Приложение 4 (2)'!Q59</f>
        <v>536019.80000000005</v>
      </c>
      <c r="R51" s="12">
        <f>'[1]Приложение 4 (2)'!R59</f>
        <v>403895.1</v>
      </c>
      <c r="S51" s="12">
        <f>'[1]Приложение 4 (2)'!S59</f>
        <v>0</v>
      </c>
      <c r="T51" s="12">
        <f>'[1]Приложение 4 (2)'!T59</f>
        <v>529309.80000000005</v>
      </c>
      <c r="U51" s="12">
        <f>'[1]Приложение 4 (2)'!U59</f>
        <v>533244.80000000005</v>
      </c>
    </row>
    <row r="52" spans="1:21" ht="15.75" x14ac:dyDescent="0.25">
      <c r="A52" s="1" t="str">
        <f>'[1]Приложение 4 (2)'!B60</f>
        <v>7094</v>
      </c>
      <c r="B52" s="12" t="s">
        <v>94</v>
      </c>
      <c r="C52" s="11" t="s">
        <v>95</v>
      </c>
      <c r="D52" s="12">
        <v>918147.58889000001</v>
      </c>
      <c r="E52" s="12">
        <v>1021405.9</v>
      </c>
      <c r="F52" s="12">
        <v>1013910.6</v>
      </c>
      <c r="G52" s="12">
        <f>'[1]Приложение 4 (2)'!G60</f>
        <v>949287.70268999995</v>
      </c>
      <c r="H52" s="12">
        <v>58531750.100000001</v>
      </c>
      <c r="I52" s="12">
        <f>'[1]Приложение 4 (2)'!I60</f>
        <v>1030402.2</v>
      </c>
      <c r="J52" s="12">
        <v>1201546</v>
      </c>
      <c r="K52" s="12">
        <v>0</v>
      </c>
      <c r="L52" s="12">
        <f>'[1]Приложение 4 (2)'!L60</f>
        <v>11008069</v>
      </c>
      <c r="M52" s="12">
        <f>'[1]Приложение 4 (2)'!M60</f>
        <v>1006539</v>
      </c>
      <c r="N52" s="12">
        <f>'[1]Приложение 4 (2)'!N60</f>
        <v>10001530</v>
      </c>
      <c r="O52" s="12">
        <f>'[1]Приложение 4 (2)'!O60</f>
        <v>0</v>
      </c>
      <c r="P52" s="12">
        <f>'[1]Приложение 4 (2)'!P60</f>
        <v>8610666.0999999996</v>
      </c>
      <c r="Q52" s="12">
        <f>'[1]Приложение 4 (2)'!Q60</f>
        <v>1072899.3</v>
      </c>
      <c r="R52" s="12">
        <f>'[1]Приложение 4 (2)'!R60</f>
        <v>7537766.7999999998</v>
      </c>
      <c r="S52" s="12">
        <f>'[1]Приложение 4 (2)'!S60</f>
        <v>0</v>
      </c>
      <c r="T52" s="12">
        <f>'[1]Приложение 4 (2)'!T60</f>
        <v>1076718.2</v>
      </c>
      <c r="U52" s="12">
        <f>'[1]Приложение 4 (2)'!U60</f>
        <v>1085783.8</v>
      </c>
    </row>
    <row r="53" spans="1:21" ht="15.75" x14ac:dyDescent="0.25">
      <c r="A53" s="1" t="str">
        <f>'[1]Приложение 4 (2)'!B61</f>
        <v>7095</v>
      </c>
      <c r="B53" s="12" t="s">
        <v>96</v>
      </c>
      <c r="C53" s="11" t="s">
        <v>116</v>
      </c>
      <c r="D53" s="12">
        <v>254213.46759000001</v>
      </c>
      <c r="E53" s="12">
        <v>524830.30000000005</v>
      </c>
      <c r="F53" s="12">
        <v>288930.25</v>
      </c>
      <c r="G53" s="12">
        <f>'[1]Приложение 4 (2)'!G61</f>
        <v>250413.32140999998</v>
      </c>
      <c r="H53" s="12">
        <v>58531751.100000001</v>
      </c>
      <c r="I53" s="12">
        <f>'[1]Приложение 4 (2)'!I61</f>
        <v>348626.9</v>
      </c>
      <c r="J53" s="12">
        <v>1201546</v>
      </c>
      <c r="K53" s="12">
        <v>0</v>
      </c>
      <c r="L53" s="12">
        <f>'[1]Приложение 4 (2)'!L61</f>
        <v>439492.10000000003</v>
      </c>
      <c r="M53" s="12">
        <f>'[1]Приложение 4 (2)'!M61</f>
        <v>322375.40000000002</v>
      </c>
      <c r="N53" s="12">
        <f>'[1]Приложение 4 (2)'!N61</f>
        <v>117116.7</v>
      </c>
      <c r="O53" s="12">
        <f>'[1]Приложение 4 (2)'!O61</f>
        <v>0</v>
      </c>
      <c r="P53" s="12">
        <f>'[1]Приложение 4 (2)'!P61</f>
        <v>520902.40000000002</v>
      </c>
      <c r="Q53" s="12">
        <f>'[1]Приложение 4 (2)'!Q61</f>
        <v>364052.6</v>
      </c>
      <c r="R53" s="12">
        <f>'[1]Приложение 4 (2)'!R61</f>
        <v>156849.79999999999</v>
      </c>
      <c r="S53" s="12">
        <f>'[1]Приложение 4 (2)'!S61</f>
        <v>0</v>
      </c>
      <c r="T53" s="12">
        <f>'[1]Приложение 4 (2)'!T61</f>
        <v>361200.4</v>
      </c>
      <c r="U53" s="12">
        <f>'[1]Приложение 4 (2)'!U61</f>
        <v>313490.09999999998</v>
      </c>
    </row>
    <row r="54" spans="1:21" ht="15.75" x14ac:dyDescent="0.25">
      <c r="A54" s="1" t="str">
        <f>'[1]Приложение 4 (2)'!B62</f>
        <v>7096</v>
      </c>
      <c r="B54" s="12" t="s">
        <v>97</v>
      </c>
      <c r="C54" s="11" t="s">
        <v>98</v>
      </c>
      <c r="D54" s="12">
        <v>1005777.3681199999</v>
      </c>
      <c r="E54" s="12">
        <v>1277625.7</v>
      </c>
      <c r="F54" s="12">
        <v>1185681.3</v>
      </c>
      <c r="G54" s="12">
        <f>'[1]Приложение 4 (2)'!G62</f>
        <v>1124559.29544</v>
      </c>
      <c r="H54" s="12">
        <v>58531752.100000001</v>
      </c>
      <c r="I54" s="12">
        <f>'[1]Приложение 4 (2)'!I62</f>
        <v>1289940.6000000001</v>
      </c>
      <c r="J54" s="12">
        <v>1201546</v>
      </c>
      <c r="K54" s="12">
        <v>0</v>
      </c>
      <c r="L54" s="12">
        <f>'[1]Приложение 4 (2)'!L62</f>
        <v>1282021.5999999999</v>
      </c>
      <c r="M54" s="12">
        <f>'[1]Приложение 4 (2)'!M62</f>
        <v>1220872.2</v>
      </c>
      <c r="N54" s="12">
        <f>'[1]Приложение 4 (2)'!N62</f>
        <v>61149.4</v>
      </c>
      <c r="O54" s="12">
        <f>'[1]Приложение 4 (2)'!O62</f>
        <v>0</v>
      </c>
      <c r="P54" s="12">
        <f>'[1]Приложение 4 (2)'!P62</f>
        <v>1420595.8</v>
      </c>
      <c r="Q54" s="12">
        <f>'[1]Приложение 4 (2)'!Q62</f>
        <v>1375517.3</v>
      </c>
      <c r="R54" s="12">
        <f>'[1]Приложение 4 (2)'!R62</f>
        <v>45078.5</v>
      </c>
      <c r="S54" s="12">
        <f>'[1]Приложение 4 (2)'!S62</f>
        <v>0</v>
      </c>
      <c r="T54" s="12">
        <f>'[1]Приложение 4 (2)'!T62</f>
        <v>1377667.7</v>
      </c>
      <c r="U54" s="12">
        <f>'[1]Приложение 4 (2)'!U62</f>
        <v>1385836.2</v>
      </c>
    </row>
    <row r="55" spans="1:21" ht="31.5" x14ac:dyDescent="0.25">
      <c r="A55" s="1" t="str">
        <f>'[1]Приложение 4 (2)'!B63</f>
        <v>7097</v>
      </c>
      <c r="B55" s="12" t="s">
        <v>99</v>
      </c>
      <c r="C55" s="11" t="s">
        <v>126</v>
      </c>
      <c r="D55" s="12">
        <v>54270.847650000003</v>
      </c>
      <c r="E55" s="12">
        <v>65327.199999999997</v>
      </c>
      <c r="F55" s="12">
        <v>68430.899999999994</v>
      </c>
      <c r="G55" s="12">
        <f>'[1]Приложение 4 (2)'!G63</f>
        <v>58703.492460000001</v>
      </c>
      <c r="H55" s="12">
        <v>58531753.100000001</v>
      </c>
      <c r="I55" s="12">
        <f>'[1]Приложение 4 (2)'!I63</f>
        <v>65093.7</v>
      </c>
      <c r="J55" s="12">
        <v>1201546</v>
      </c>
      <c r="K55" s="12">
        <v>0</v>
      </c>
      <c r="L55" s="12">
        <f>'[1]Приложение 4 (2)'!L63</f>
        <v>62499.1</v>
      </c>
      <c r="M55" s="12">
        <f>'[1]Приложение 4 (2)'!M63</f>
        <v>58969.1</v>
      </c>
      <c r="N55" s="12">
        <f>'[1]Приложение 4 (2)'!N63</f>
        <v>3530</v>
      </c>
      <c r="O55" s="12">
        <f>'[1]Приложение 4 (2)'!O63</f>
        <v>0</v>
      </c>
      <c r="P55" s="12">
        <f>'[1]Приложение 4 (2)'!P63</f>
        <v>57104.9</v>
      </c>
      <c r="Q55" s="12">
        <f>'[1]Приложение 4 (2)'!Q63</f>
        <v>53604.9</v>
      </c>
      <c r="R55" s="12">
        <f>'[1]Приложение 4 (2)'!R63</f>
        <v>3500</v>
      </c>
      <c r="S55" s="12">
        <f>'[1]Приложение 4 (2)'!S63</f>
        <v>0</v>
      </c>
      <c r="T55" s="12">
        <f>'[1]Приложение 4 (2)'!T63</f>
        <v>53756.5</v>
      </c>
      <c r="U55" s="12">
        <f>'[1]Приложение 4 (2)'!U63</f>
        <v>53995.1</v>
      </c>
    </row>
    <row r="56" spans="1:21" ht="31.5" x14ac:dyDescent="0.25">
      <c r="A56" s="1" t="str">
        <f>'[1]Приложение 4 (2)'!B64</f>
        <v>7098</v>
      </c>
      <c r="B56" s="12" t="s">
        <v>100</v>
      </c>
      <c r="C56" s="11" t="s">
        <v>101</v>
      </c>
      <c r="D56" s="12">
        <v>2544155.1570299999</v>
      </c>
      <c r="E56" s="12">
        <v>551698.9</v>
      </c>
      <c r="F56" s="12">
        <v>2070364.4</v>
      </c>
      <c r="G56" s="12">
        <f>'[1]Приложение 4 (2)'!G64</f>
        <v>1746261.0082900003</v>
      </c>
      <c r="H56" s="12">
        <v>58531754.100000001</v>
      </c>
      <c r="I56" s="12">
        <f>'[1]Приложение 4 (2)'!I64</f>
        <v>707252.7</v>
      </c>
      <c r="J56" s="12">
        <v>1201546</v>
      </c>
      <c r="K56" s="12">
        <v>0</v>
      </c>
      <c r="L56" s="12">
        <f>'[1]Приложение 4 (2)'!L64</f>
        <v>3511751.5</v>
      </c>
      <c r="M56" s="12">
        <f>'[1]Приложение 4 (2)'!M64</f>
        <v>2819953.9</v>
      </c>
      <c r="N56" s="12">
        <f>'[1]Приложение 4 (2)'!N64</f>
        <v>3479.8</v>
      </c>
      <c r="O56" s="12">
        <f>'[1]Приложение 4 (2)'!O64</f>
        <v>688317.8</v>
      </c>
      <c r="P56" s="12">
        <f>'[1]Приложение 4 (2)'!P64</f>
        <v>2320179.9</v>
      </c>
      <c r="Q56" s="12">
        <f>'[1]Приложение 4 (2)'!Q64</f>
        <v>873933.3</v>
      </c>
      <c r="R56" s="12">
        <f>'[1]Приложение 4 (2)'!R64</f>
        <v>1348.6</v>
      </c>
      <c r="S56" s="12">
        <f>'[1]Приложение 4 (2)'!S64</f>
        <v>1444898</v>
      </c>
      <c r="T56" s="12">
        <f>'[1]Приложение 4 (2)'!T64</f>
        <v>897503.4</v>
      </c>
      <c r="U56" s="12">
        <f>'[1]Приложение 4 (2)'!U64</f>
        <v>900156.4</v>
      </c>
    </row>
    <row r="57" spans="1:21" ht="15.75" x14ac:dyDescent="0.25">
      <c r="A57" s="1" t="str">
        <f>'[1]Приложение 4 (2)'!B65</f>
        <v>710</v>
      </c>
      <c r="B57" s="10" t="s">
        <v>102</v>
      </c>
      <c r="C57" s="11" t="s">
        <v>103</v>
      </c>
      <c r="D57" s="12">
        <v>11048243.764450001</v>
      </c>
      <c r="E57" s="12">
        <v>12169367.6</v>
      </c>
      <c r="F57" s="12">
        <v>11133004.85</v>
      </c>
      <c r="G57" s="12">
        <f>'[1]Приложение 4 (2)'!G65</f>
        <v>11008448.752660001</v>
      </c>
      <c r="H57" s="12">
        <v>58531755.100000001</v>
      </c>
      <c r="I57" s="12">
        <f>'[1]Приложение 4 (2)'!I65</f>
        <v>11675493.335000001</v>
      </c>
      <c r="J57" s="12">
        <v>1201546</v>
      </c>
      <c r="K57" s="12">
        <v>0</v>
      </c>
      <c r="L57" s="12">
        <f>'[1]Приложение 4 (2)'!L65</f>
        <v>12378892.5</v>
      </c>
      <c r="M57" s="12">
        <f>'[1]Приложение 4 (2)'!M65</f>
        <v>12346470.1</v>
      </c>
      <c r="N57" s="12">
        <f>'[1]Приложение 4 (2)'!N65</f>
        <v>32422.400000000001</v>
      </c>
      <c r="O57" s="12">
        <f>'[1]Приложение 4 (2)'!O65</f>
        <v>0</v>
      </c>
      <c r="P57" s="12">
        <f>'[1]Приложение 4 (2)'!P65</f>
        <v>15553364.4</v>
      </c>
      <c r="Q57" s="12">
        <f>'[1]Приложение 4 (2)'!Q65</f>
        <v>15541218.5</v>
      </c>
      <c r="R57" s="12">
        <f>'[1]Приложение 4 (2)'!R65</f>
        <v>12145.9</v>
      </c>
      <c r="S57" s="12">
        <f>'[1]Приложение 4 (2)'!S65</f>
        <v>0</v>
      </c>
      <c r="T57" s="12">
        <f>'[1]Приложение 4 (2)'!T65</f>
        <v>16067644.800000001</v>
      </c>
      <c r="U57" s="12">
        <f>'[1]Приложение 4 (2)'!U65</f>
        <v>16067644.800000001</v>
      </c>
    </row>
    <row r="58" spans="1:21" ht="15.75" x14ac:dyDescent="0.25">
      <c r="A58" s="1" t="str">
        <f>'[1]Приложение 4 (2)'!B66</f>
        <v>7101</v>
      </c>
      <c r="B58" s="12" t="s">
        <v>104</v>
      </c>
      <c r="C58" s="11" t="s">
        <v>127</v>
      </c>
      <c r="D58" s="12">
        <v>553420.16244999995</v>
      </c>
      <c r="E58" s="12">
        <v>653925.80000000005</v>
      </c>
      <c r="F58" s="12">
        <v>598464.9</v>
      </c>
      <c r="G58" s="12">
        <f>'[1]Приложение 4 (2)'!G66</f>
        <v>575452.55521999998</v>
      </c>
      <c r="H58" s="12">
        <v>58531756.100000001</v>
      </c>
      <c r="I58" s="12">
        <f>'[1]Приложение 4 (2)'!I66</f>
        <v>619800.1</v>
      </c>
      <c r="J58" s="12">
        <v>1201546</v>
      </c>
      <c r="K58" s="12">
        <v>0</v>
      </c>
      <c r="L58" s="12">
        <f>'[1]Приложение 4 (2)'!L66</f>
        <v>618760.79999999993</v>
      </c>
      <c r="M58" s="12">
        <f>'[1]Приложение 4 (2)'!M66</f>
        <v>607755.1</v>
      </c>
      <c r="N58" s="12">
        <f>'[1]Приложение 4 (2)'!N66</f>
        <v>11005.7</v>
      </c>
      <c r="O58" s="12">
        <f>'[1]Приложение 4 (2)'!O66</f>
        <v>0</v>
      </c>
      <c r="P58" s="12">
        <f>'[1]Приложение 4 (2)'!P66</f>
        <v>667303.69999999995</v>
      </c>
      <c r="Q58" s="12">
        <f>'[1]Приложение 4 (2)'!Q66</f>
        <v>663921.9</v>
      </c>
      <c r="R58" s="12">
        <f>'[1]Приложение 4 (2)'!R66</f>
        <v>3381.8</v>
      </c>
      <c r="S58" s="12">
        <f>'[1]Приложение 4 (2)'!S66</f>
        <v>0</v>
      </c>
      <c r="T58" s="12">
        <f>'[1]Приложение 4 (2)'!T66</f>
        <v>663921.9</v>
      </c>
      <c r="U58" s="12">
        <f>'[1]Приложение 4 (2)'!U66</f>
        <v>663921.9</v>
      </c>
    </row>
    <row r="59" spans="1:21" ht="15.75" x14ac:dyDescent="0.25">
      <c r="A59" s="1" t="str">
        <f>'[1]Приложение 4 (2)'!B67</f>
        <v>7102</v>
      </c>
      <c r="B59" s="12" t="s">
        <v>105</v>
      </c>
      <c r="C59" s="11" t="s">
        <v>106</v>
      </c>
      <c r="D59" s="12">
        <v>101284.31366</v>
      </c>
      <c r="E59" s="12">
        <v>109242</v>
      </c>
      <c r="F59" s="12">
        <v>106668.4</v>
      </c>
      <c r="G59" s="12">
        <f>'[1]Приложение 4 (2)'!G67</f>
        <v>100811.40524000001</v>
      </c>
      <c r="H59" s="12">
        <v>58531757.100000001</v>
      </c>
      <c r="I59" s="12">
        <f>'[1]Приложение 4 (2)'!I67</f>
        <v>114651.9</v>
      </c>
      <c r="J59" s="12">
        <v>1201546</v>
      </c>
      <c r="K59" s="12">
        <v>0</v>
      </c>
      <c r="L59" s="12">
        <f>'[1]Приложение 4 (2)'!L67</f>
        <v>119714.4</v>
      </c>
      <c r="M59" s="12">
        <f>'[1]Приложение 4 (2)'!M67</f>
        <v>108952.2</v>
      </c>
      <c r="N59" s="12">
        <f>'[1]Приложение 4 (2)'!N67</f>
        <v>10762.2</v>
      </c>
      <c r="O59" s="12">
        <f>'[1]Приложение 4 (2)'!O67</f>
        <v>0</v>
      </c>
      <c r="P59" s="12">
        <f>'[1]Приложение 4 (2)'!P67</f>
        <v>141519</v>
      </c>
      <c r="Q59" s="12">
        <f>'[1]Приложение 4 (2)'!Q67</f>
        <v>136996.9</v>
      </c>
      <c r="R59" s="12">
        <f>'[1]Приложение 4 (2)'!R67</f>
        <v>4522.1000000000004</v>
      </c>
      <c r="S59" s="12">
        <f>'[1]Приложение 4 (2)'!S67</f>
        <v>0</v>
      </c>
      <c r="T59" s="12">
        <f>'[1]Приложение 4 (2)'!T67</f>
        <v>137006.6</v>
      </c>
      <c r="U59" s="12">
        <f>'[1]Приложение 4 (2)'!U67</f>
        <v>137021.79999999999</v>
      </c>
    </row>
    <row r="60" spans="1:21" ht="15.75" x14ac:dyDescent="0.25">
      <c r="A60" s="1" t="str">
        <f>'[1]Приложение 4 (2)'!B68</f>
        <v>7104</v>
      </c>
      <c r="B60" s="12" t="s">
        <v>107</v>
      </c>
      <c r="C60" s="11" t="s">
        <v>108</v>
      </c>
      <c r="D60" s="12">
        <v>8182763.8777999999</v>
      </c>
      <c r="E60" s="12">
        <v>8075229.9000000004</v>
      </c>
      <c r="F60" s="12">
        <v>8343769.0700000003</v>
      </c>
      <c r="G60" s="12">
        <f>'[1]Приложение 4 (2)'!G68</f>
        <v>8316159.5454900004</v>
      </c>
      <c r="H60" s="12">
        <v>58531758.100000001</v>
      </c>
      <c r="I60" s="12">
        <f>'[1]Приложение 4 (2)'!I68</f>
        <v>8036571.7000000002</v>
      </c>
      <c r="J60" s="12">
        <v>1201546</v>
      </c>
      <c r="K60" s="12">
        <v>0</v>
      </c>
      <c r="L60" s="12">
        <f>'[1]Приложение 4 (2)'!L68</f>
        <v>9292940.8999999985</v>
      </c>
      <c r="M60" s="12">
        <f>'[1]Приложение 4 (2)'!M68</f>
        <v>9290776.6999999993</v>
      </c>
      <c r="N60" s="12">
        <f>'[1]Приложение 4 (2)'!N68</f>
        <v>2164.1999999999998</v>
      </c>
      <c r="O60" s="12">
        <f>'[1]Приложение 4 (2)'!O68</f>
        <v>0</v>
      </c>
      <c r="P60" s="12">
        <f>'[1]Приложение 4 (2)'!P68</f>
        <v>12535167</v>
      </c>
      <c r="Q60" s="12">
        <f>'[1]Приложение 4 (2)'!Q68</f>
        <v>12533633</v>
      </c>
      <c r="R60" s="12">
        <f>'[1]Приложение 4 (2)'!R68</f>
        <v>1534</v>
      </c>
      <c r="S60" s="12">
        <f>'[1]Приложение 4 (2)'!S68</f>
        <v>0</v>
      </c>
      <c r="T60" s="12">
        <f>'[1]Приложение 4 (2)'!T68</f>
        <v>12751813.9</v>
      </c>
      <c r="U60" s="12">
        <f>'[1]Приложение 4 (2)'!U68</f>
        <v>13095312.699999999</v>
      </c>
    </row>
    <row r="61" spans="1:21" ht="15.75" x14ac:dyDescent="0.25">
      <c r="A61" s="1" t="str">
        <f>'[1]Приложение 4 (2)'!B69</f>
        <v>7105</v>
      </c>
      <c r="B61" s="12" t="s">
        <v>109</v>
      </c>
      <c r="C61" s="11" t="s">
        <v>110</v>
      </c>
      <c r="D61" s="12">
        <v>110990.67448</v>
      </c>
      <c r="E61" s="12">
        <v>112594.4</v>
      </c>
      <c r="F61" s="12">
        <v>107435.2</v>
      </c>
      <c r="G61" s="12">
        <f>'[1]Приложение 4 (2)'!G69</f>
        <v>103523.05686</v>
      </c>
      <c r="H61" s="12">
        <v>58531759.100000001</v>
      </c>
      <c r="I61" s="12">
        <f>'[1]Приложение 4 (2)'!I69</f>
        <v>119691.8</v>
      </c>
      <c r="J61" s="12">
        <v>1201546</v>
      </c>
      <c r="K61" s="12">
        <v>0</v>
      </c>
      <c r="L61" s="12">
        <f>'[1]Приложение 4 (2)'!L69</f>
        <v>119529.3</v>
      </c>
      <c r="M61" s="12">
        <f>'[1]Приложение 4 (2)'!M69</f>
        <v>119529.3</v>
      </c>
      <c r="N61" s="12">
        <f>'[1]Приложение 4 (2)'!N69</f>
        <v>0</v>
      </c>
      <c r="O61" s="12">
        <f>'[1]Приложение 4 (2)'!O69</f>
        <v>0</v>
      </c>
      <c r="P61" s="12">
        <f>'[1]Приложение 4 (2)'!P69</f>
        <v>140576.6</v>
      </c>
      <c r="Q61" s="12">
        <f>'[1]Приложение 4 (2)'!Q69</f>
        <v>140576.6</v>
      </c>
      <c r="R61" s="12">
        <f>'[1]Приложение 4 (2)'!R69</f>
        <v>0</v>
      </c>
      <c r="S61" s="12">
        <f>'[1]Приложение 4 (2)'!S69</f>
        <v>0</v>
      </c>
      <c r="T61" s="12">
        <f>'[1]Приложение 4 (2)'!T69</f>
        <v>119326.6</v>
      </c>
      <c r="U61" s="12">
        <f>'[1]Приложение 4 (2)'!U69</f>
        <v>119326.6</v>
      </c>
    </row>
    <row r="62" spans="1:21" ht="31.5" x14ac:dyDescent="0.25">
      <c r="A62" s="1" t="str">
        <f>'[1]Приложение 4 (2)'!B70</f>
        <v>7107</v>
      </c>
      <c r="B62" s="12" t="s">
        <v>111</v>
      </c>
      <c r="C62" s="11" t="s">
        <v>112</v>
      </c>
      <c r="D62" s="12">
        <v>81613.244829999996</v>
      </c>
      <c r="E62" s="12">
        <v>105630.5</v>
      </c>
      <c r="F62" s="12">
        <v>95543.4</v>
      </c>
      <c r="G62" s="12">
        <f>'[1]Приложение 4 (2)'!G70</f>
        <v>82055.938269999999</v>
      </c>
      <c r="H62" s="12">
        <v>58531760.100000001</v>
      </c>
      <c r="I62" s="12">
        <f>'[1]Приложение 4 (2)'!I70</f>
        <v>97216.3</v>
      </c>
      <c r="J62" s="12">
        <v>1201546</v>
      </c>
      <c r="K62" s="12">
        <v>0</v>
      </c>
      <c r="L62" s="12">
        <f>'[1]Приложение 4 (2)'!L70</f>
        <v>117225.20000000001</v>
      </c>
      <c r="M62" s="12">
        <f>'[1]Приложение 4 (2)'!M70</f>
        <v>115591.1</v>
      </c>
      <c r="N62" s="12">
        <f>'[1]Приложение 4 (2)'!N70</f>
        <v>1634.1</v>
      </c>
      <c r="O62" s="12">
        <f>'[1]Приложение 4 (2)'!O70</f>
        <v>0</v>
      </c>
      <c r="P62" s="12">
        <f>'[1]Приложение 4 (2)'!P70</f>
        <v>99194.5</v>
      </c>
      <c r="Q62" s="12">
        <f>'[1]Приложение 4 (2)'!Q70</f>
        <v>98045</v>
      </c>
      <c r="R62" s="12">
        <f>'[1]Приложение 4 (2)'!R70</f>
        <v>1149.5</v>
      </c>
      <c r="S62" s="12">
        <f>'[1]Приложение 4 (2)'!S70</f>
        <v>0</v>
      </c>
      <c r="T62" s="12">
        <f>'[1]Приложение 4 (2)'!T70</f>
        <v>99777.2</v>
      </c>
      <c r="U62" s="12">
        <f>'[1]Приложение 4 (2)'!U70</f>
        <v>102564.3</v>
      </c>
    </row>
    <row r="63" spans="1:21" ht="31.5" x14ac:dyDescent="0.25">
      <c r="A63" s="1" t="str">
        <f>'[1]Приложение 4 (2)'!B71</f>
        <v>7109</v>
      </c>
      <c r="B63" s="12" t="s">
        <v>113</v>
      </c>
      <c r="C63" s="11" t="s">
        <v>114</v>
      </c>
      <c r="D63" s="12">
        <v>2018171.4912300003</v>
      </c>
      <c r="E63" s="12">
        <v>3112745</v>
      </c>
      <c r="F63" s="12">
        <v>1881123.88</v>
      </c>
      <c r="G63" s="12">
        <f>'[1]Приложение 4 (2)'!G71</f>
        <v>1830446.2515799999</v>
      </c>
      <c r="H63" s="12">
        <v>58531761.100000001</v>
      </c>
      <c r="I63" s="12">
        <f>'[1]Приложение 4 (2)'!I71</f>
        <v>2687561.5350000001</v>
      </c>
      <c r="J63" s="12">
        <v>1201546</v>
      </c>
      <c r="K63" s="12">
        <v>0</v>
      </c>
      <c r="L63" s="12">
        <f>'[1]Приложение 4 (2)'!L71</f>
        <v>2110721.8000000003</v>
      </c>
      <c r="M63" s="12">
        <f>'[1]Приложение 4 (2)'!M71</f>
        <v>2103865.7000000002</v>
      </c>
      <c r="N63" s="12">
        <f>'[1]Приложение 4 (2)'!N71</f>
        <v>6856.1</v>
      </c>
      <c r="O63" s="12">
        <f>'[1]Приложение 4 (2)'!O71</f>
        <v>0</v>
      </c>
      <c r="P63" s="12">
        <f>'[1]Приложение 4 (2)'!P71</f>
        <v>1969603.6</v>
      </c>
      <c r="Q63" s="12">
        <f>'[1]Приложение 4 (2)'!Q71</f>
        <v>1968045.1</v>
      </c>
      <c r="R63" s="12">
        <f>'[1]Приложение 4 (2)'!R71</f>
        <v>1558.5</v>
      </c>
      <c r="S63" s="12">
        <f>'[1]Приложение 4 (2)'!S71</f>
        <v>0</v>
      </c>
      <c r="T63" s="12">
        <f>'[1]Приложение 4 (2)'!T71</f>
        <v>1960938.9</v>
      </c>
      <c r="U63" s="12">
        <f>'[1]Приложение 4 (2)'!U71</f>
        <v>1949497.5</v>
      </c>
    </row>
    <row r="64" spans="1:21" ht="15.75" x14ac:dyDescent="0.25">
      <c r="A64" s="1" t="str">
        <f>'[1]Приложение 4 (2)'!B72</f>
        <v>Итого</v>
      </c>
      <c r="B64" s="19" t="s">
        <v>14</v>
      </c>
      <c r="C64" s="19"/>
      <c r="D64" s="13">
        <v>127420595.17171998</v>
      </c>
      <c r="E64" s="13">
        <v>144014958.80000001</v>
      </c>
      <c r="F64" s="13">
        <v>144775536.20096999</v>
      </c>
      <c r="G64" s="12">
        <f>'[1]Приложение 4 (2)'!G72</f>
        <v>138085683.61721998</v>
      </c>
      <c r="H64" s="12">
        <v>58531762.100000001</v>
      </c>
      <c r="I64" s="12">
        <f>'[1]Приложение 4 (2)'!I72</f>
        <v>144215402.69999999</v>
      </c>
      <c r="J64" s="12">
        <v>1201546</v>
      </c>
      <c r="K64" s="12">
        <v>0</v>
      </c>
      <c r="L64" s="12">
        <f>'[1]Приложение 4 (2)'!L72</f>
        <v>232091613.09999999</v>
      </c>
      <c r="M64" s="12">
        <f>'[1]Приложение 4 (2)'!M72</f>
        <v>177731652.90000001</v>
      </c>
      <c r="N64" s="12">
        <f>'[1]Приложение 4 (2)'!N72</f>
        <v>20189359.699999999</v>
      </c>
      <c r="O64" s="12">
        <f>'[1]Приложение 4 (2)'!O72</f>
        <v>34170600.5</v>
      </c>
      <c r="P64" s="12">
        <f>'[1]Приложение 4 (2)'!P72</f>
        <v>309682277.30000001</v>
      </c>
      <c r="Q64" s="12">
        <f>'[1]Приложение 4 (2)'!Q72</f>
        <v>257441781.80000001</v>
      </c>
      <c r="R64" s="12">
        <f>'[1]Приложение 4 (2)'!R72</f>
        <v>14461627.6</v>
      </c>
      <c r="S64" s="12">
        <f>'[1]Приложение 4 (2)'!S72</f>
        <v>37778868</v>
      </c>
      <c r="T64" s="12">
        <f>'[1]Приложение 4 (2)'!T72</f>
        <v>257312269.30000001</v>
      </c>
      <c r="U64" s="12">
        <f>'[1]Приложение 4 (2)'!U72</f>
        <v>263424162.90000001</v>
      </c>
    </row>
  </sheetData>
  <mergeCells count="13">
    <mergeCell ref="B64:C64"/>
    <mergeCell ref="I1:K1"/>
    <mergeCell ref="N1:U1"/>
    <mergeCell ref="J6:K6"/>
    <mergeCell ref="N6:O6"/>
    <mergeCell ref="R6:S6"/>
    <mergeCell ref="B7:B8"/>
    <mergeCell ref="C7:C8"/>
    <mergeCell ref="H7:K7"/>
    <mergeCell ref="L7:O7"/>
    <mergeCell ref="P7:S7"/>
    <mergeCell ref="A3:U3"/>
    <mergeCell ref="A4:U4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3" fitToHeight="0" orientation="landscape" horizontalDpi="300" verticalDpi="300" r:id="rId1"/>
  <headerFooter>
    <oddFooter>&amp;R&amp;"Times New Roman,обычный"&amp;10&amp;P</oddFooter>
  </headerFooter>
  <colBreaks count="1" manualBreakCount="1">
    <brk id="20" max="7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6BAA343-817D-4B09-954E-DC918B6D9F75}"/>
</file>

<file path=customXml/itemProps2.xml><?xml version="1.0" encoding="utf-8"?>
<ds:datastoreItem xmlns:ds="http://schemas.openxmlformats.org/officeDocument/2006/customXml" ds:itemID="{F1DC35DA-6CA0-4972-B7BE-835A0D669958}"/>
</file>

<file path=customXml/itemProps3.xml><?xml version="1.0" encoding="utf-8"?>
<ds:datastoreItem xmlns:ds="http://schemas.openxmlformats.org/officeDocument/2006/customXml" ds:itemID="{E45BF7EB-7E46-478D-9285-54FBAC4E6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Тиркеме 4 </vt:lpstr>
      <vt:lpstr>'Тиркеме 4 '!Заголовки_для_печати</vt:lpstr>
      <vt:lpstr>'Тиркеме 4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Зарлык Исмаилов</dc:creator>
  <cp:lastModifiedBy>Компьютер 1</cp:lastModifiedBy>
  <cp:lastPrinted>2021-12-29T10:05:04Z</cp:lastPrinted>
  <dcterms:created xsi:type="dcterms:W3CDTF">2021-12-28T18:46:43Z</dcterms:created>
  <dcterms:modified xsi:type="dcterms:W3CDTF">2022-01-15T13:37:07Z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