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o/Desktop/住宅/zx/"/>
    </mc:Choice>
  </mc:AlternateContent>
  <xr:revisionPtr revIDLastSave="0" documentId="13_ncr:1_{CD9B9E63-5D2E-714C-B683-3677406F2A5D}" xr6:coauthVersionLast="45" xr6:coauthVersionMax="45" xr10:uidLastSave="{00000000-0000-0000-0000-000000000000}"/>
  <bookViews>
    <workbookView xWindow="0" yWindow="0" windowWidth="28800" windowHeight="18000" xr2:uid="{F96C3ACB-6BF3-7543-938C-F8A111EEAE27}"/>
  </bookViews>
  <sheets>
    <sheet name="硬装费用明细" sheetId="1" r:id="rId1"/>
    <sheet name="主材辅材工具费用明细" sheetId="6" r:id="rId2"/>
    <sheet name="电器家具明细" sheetId="4" r:id="rId3"/>
    <sheet name="商家详细信息" sheetId="3" r:id="rId4"/>
    <sheet name="饮食交通开支" sheetId="2" r:id="rId5"/>
    <sheet name="进度记录" sheetId="5" r:id="rId6"/>
    <sheet name="产权费用明细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4" l="1"/>
  <c r="C4" i="7" l="1"/>
  <c r="F20" i="2"/>
  <c r="G19" i="2"/>
  <c r="G20" i="2"/>
  <c r="E20" i="2"/>
  <c r="D20" i="2"/>
  <c r="C20" i="2"/>
  <c r="B20" i="2"/>
  <c r="G18" i="2" l="1"/>
  <c r="G5" i="6" l="1"/>
  <c r="F4" i="6"/>
  <c r="G17" i="2"/>
  <c r="G16" i="2"/>
  <c r="G15" i="2" l="1"/>
  <c r="G14" i="2"/>
  <c r="F3" i="6"/>
  <c r="F2" i="6"/>
  <c r="G13" i="2"/>
  <c r="J5" i="4" l="1"/>
  <c r="J9" i="4"/>
  <c r="J15" i="4"/>
  <c r="J16" i="4"/>
  <c r="J17" i="4"/>
  <c r="J18" i="4"/>
  <c r="J19" i="4"/>
  <c r="J20" i="4"/>
  <c r="J21" i="4"/>
  <c r="J22" i="4"/>
  <c r="J23" i="4"/>
  <c r="J24" i="4"/>
  <c r="J3" i="4"/>
  <c r="J25" i="4"/>
  <c r="J4" i="4"/>
  <c r="J26" i="4"/>
  <c r="J27" i="4"/>
  <c r="J6" i="4"/>
  <c r="J28" i="4"/>
  <c r="J7" i="4"/>
  <c r="J8" i="4"/>
  <c r="J29" i="4"/>
  <c r="J30" i="4"/>
  <c r="J31" i="4"/>
  <c r="J10" i="4"/>
  <c r="J32" i="4"/>
  <c r="J33" i="4"/>
  <c r="J34" i="4"/>
  <c r="J35" i="4"/>
  <c r="J36" i="4"/>
  <c r="J11" i="4"/>
  <c r="J13" i="4"/>
  <c r="J14" i="4"/>
  <c r="J12" i="4"/>
  <c r="J2" i="4"/>
  <c r="G3" i="2" l="1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<sst xmlns="http://schemas.openxmlformats.org/spreadsheetml/2006/main" count="257" uniqueCount="185">
  <si>
    <t>项目名称</t>
    <phoneticPr fontId="1" type="noConversion"/>
  </si>
  <si>
    <t>单价</t>
    <phoneticPr fontId="1" type="noConversion"/>
  </si>
  <si>
    <t>数量</t>
    <phoneticPr fontId="1" type="noConversion"/>
  </si>
  <si>
    <t>封窗</t>
    <phoneticPr fontId="1" type="noConversion"/>
  </si>
  <si>
    <t>项目描述</t>
    <phoneticPr fontId="1" type="noConversion"/>
  </si>
  <si>
    <t>餐厅北阳台封窗，南次卧阳台封窗</t>
    <phoneticPr fontId="1" type="noConversion"/>
  </si>
  <si>
    <t>南北阳台共7.52㎡</t>
    <phoneticPr fontId="1" type="noConversion"/>
  </si>
  <si>
    <t>收费说明</t>
    <phoneticPr fontId="1" type="noConversion"/>
  </si>
  <si>
    <t>商家</t>
    <phoneticPr fontId="1" type="noConversion"/>
  </si>
  <si>
    <t>唯众</t>
    <phoneticPr fontId="1" type="noConversion"/>
  </si>
  <si>
    <t>总价计算</t>
    <phoneticPr fontId="1" type="noConversion"/>
  </si>
  <si>
    <t>窗380/㎡，钢化+50/㎡，窗扇+300/扇，钢板+100/块</t>
    <phoneticPr fontId="1" type="noConversion"/>
  </si>
  <si>
    <t>收费方式</t>
    <phoneticPr fontId="1" type="noConversion"/>
  </si>
  <si>
    <t>砸墙</t>
    <phoneticPr fontId="1" type="noConversion"/>
  </si>
  <si>
    <t>品诺装饰</t>
    <phoneticPr fontId="1" type="noConversion"/>
  </si>
  <si>
    <t>——</t>
    <phoneticPr fontId="1" type="noConversion"/>
  </si>
  <si>
    <t>日期</t>
    <phoneticPr fontId="1" type="noConversion"/>
  </si>
  <si>
    <t>饮食</t>
    <phoneticPr fontId="1" type="noConversion"/>
  </si>
  <si>
    <t>合计</t>
    <phoneticPr fontId="1" type="noConversion"/>
  </si>
  <si>
    <t>打车</t>
    <phoneticPr fontId="1" type="noConversion"/>
  </si>
  <si>
    <t>备注</t>
    <phoneticPr fontId="1" type="noConversion"/>
  </si>
  <si>
    <t>没有出门</t>
    <phoneticPr fontId="1" type="noConversion"/>
  </si>
  <si>
    <t>地铁</t>
    <phoneticPr fontId="1" type="noConversion"/>
  </si>
  <si>
    <t>公交卡充值</t>
    <phoneticPr fontId="1" type="noConversion"/>
  </si>
  <si>
    <t>其它</t>
    <phoneticPr fontId="1" type="noConversion"/>
  </si>
  <si>
    <t>其它项为B站充值，以为自己能给迷瞪看报价买的礼物</t>
    <phoneticPr fontId="1" type="noConversion"/>
  </si>
  <si>
    <t>380*7.52+3.6*50+300*2+100*2 = 3837.6</t>
    <phoneticPr fontId="1" type="noConversion"/>
  </si>
  <si>
    <t>实付</t>
    <phoneticPr fontId="1" type="noConversion"/>
  </si>
  <si>
    <r>
      <t>品诺装饰</t>
    </r>
    <r>
      <rPr>
        <sz val="16"/>
        <color rgb="FFFF0000"/>
        <rFont val="等线"/>
        <family val="3"/>
        <charset val="134"/>
      </rPr>
      <t>[1]</t>
    </r>
    <phoneticPr fontId="1" type="noConversion"/>
  </si>
  <si>
    <t>商家名称</t>
    <phoneticPr fontId="1" type="noConversion"/>
  </si>
  <si>
    <t>详细信息</t>
    <phoneticPr fontId="1" type="noConversion"/>
  </si>
  <si>
    <t>全称</t>
    <phoneticPr fontId="1" type="noConversion"/>
  </si>
  <si>
    <t>大连品诺装饰装修工程有限公司</t>
    <phoneticPr fontId="1" type="noConversion"/>
  </si>
  <si>
    <t>https://gongshang.mingluji.com/liaoning/name/%E5%A4%A7%E8%BF%9E%E5%93%81%E8%AF%BA%E8%A3%85%E9%A5%B0%E8%A3%85%E4%BF%AE%E5%B7%A5%E7%A8%8B%E6%9C%89%E9%99%90%E5%85%AC%E5%8F%B8</t>
    <phoneticPr fontId="1" type="noConversion"/>
  </si>
  <si>
    <t>https://aiqicha.baidu.com/company_detail_91131019584325?rq=ef&amp;pd=ee&amp;from=ps</t>
  </si>
  <si>
    <t>商品</t>
    <phoneticPr fontId="1" type="noConversion"/>
  </si>
  <si>
    <t>空间位置</t>
    <phoneticPr fontId="1" type="noConversion"/>
  </si>
  <si>
    <t>品牌型号</t>
    <phoneticPr fontId="1" type="noConversion"/>
  </si>
  <si>
    <t>淋浴花洒</t>
    <phoneticPr fontId="1" type="noConversion"/>
  </si>
  <si>
    <t>长卫生间</t>
    <phoneticPr fontId="1" type="noConversion"/>
  </si>
  <si>
    <t>方卫生间</t>
    <phoneticPr fontId="1" type="noConversion"/>
  </si>
  <si>
    <t>选购说明</t>
    <phoneticPr fontId="1" type="noConversion"/>
  </si>
  <si>
    <t>玻璃隔断门1</t>
    <phoneticPr fontId="1" type="noConversion"/>
  </si>
  <si>
    <t>玻璃隔断门2</t>
    <phoneticPr fontId="1" type="noConversion"/>
  </si>
  <si>
    <t>马桶扶手</t>
    <phoneticPr fontId="1" type="noConversion"/>
  </si>
  <si>
    <t>马桶</t>
    <phoneticPr fontId="1" type="noConversion"/>
  </si>
  <si>
    <t>垃圾桶</t>
    <phoneticPr fontId="1" type="noConversion"/>
  </si>
  <si>
    <t>电热水器</t>
    <phoneticPr fontId="1" type="noConversion"/>
  </si>
  <si>
    <t>洗衣机洗漱台台面</t>
    <phoneticPr fontId="1" type="noConversion"/>
  </si>
  <si>
    <t>洗衣机</t>
    <phoneticPr fontId="1" type="noConversion"/>
  </si>
  <si>
    <t>洗漱台盆</t>
    <phoneticPr fontId="1" type="noConversion"/>
  </si>
  <si>
    <t>镜柜</t>
    <phoneticPr fontId="1" type="noConversion"/>
  </si>
  <si>
    <t>多层置物架（镜柜左侧）</t>
    <phoneticPr fontId="1" type="noConversion"/>
  </si>
  <si>
    <t>储物柜（电热水器下方）</t>
    <phoneticPr fontId="1" type="noConversion"/>
  </si>
  <si>
    <t>洗漱台一体（台盆，柜体，柜镜）</t>
    <phoneticPr fontId="1" type="noConversion"/>
  </si>
  <si>
    <t>冰箱</t>
    <phoneticPr fontId="1" type="noConversion"/>
  </si>
  <si>
    <t>餐厅</t>
    <phoneticPr fontId="1" type="noConversion"/>
  </si>
  <si>
    <t>折叠桌</t>
    <phoneticPr fontId="1" type="noConversion"/>
  </si>
  <si>
    <t>餐椅</t>
    <phoneticPr fontId="1" type="noConversion"/>
  </si>
  <si>
    <t>蒸烤一体机</t>
    <phoneticPr fontId="1" type="noConversion"/>
  </si>
  <si>
    <t>水槽</t>
    <phoneticPr fontId="1" type="noConversion"/>
  </si>
  <si>
    <t>洗碗机</t>
    <phoneticPr fontId="1" type="noConversion"/>
  </si>
  <si>
    <t>厨房</t>
    <phoneticPr fontId="1" type="noConversion"/>
  </si>
  <si>
    <t>电视</t>
    <phoneticPr fontId="1" type="noConversion"/>
  </si>
  <si>
    <t>多人沙发</t>
    <phoneticPr fontId="1" type="noConversion"/>
  </si>
  <si>
    <t>单人沙发</t>
    <phoneticPr fontId="1" type="noConversion"/>
  </si>
  <si>
    <t>茶几</t>
    <phoneticPr fontId="1" type="noConversion"/>
  </si>
  <si>
    <t>立式空调</t>
    <phoneticPr fontId="1" type="noConversion"/>
  </si>
  <si>
    <t>电动晾衣架</t>
    <phoneticPr fontId="1" type="noConversion"/>
  </si>
  <si>
    <t>边几1</t>
    <phoneticPr fontId="1" type="noConversion"/>
  </si>
  <si>
    <t>边几2</t>
    <phoneticPr fontId="1" type="noConversion"/>
  </si>
  <si>
    <t>落地灯</t>
    <phoneticPr fontId="1" type="noConversion"/>
  </si>
  <si>
    <t>壁挂灯</t>
    <phoneticPr fontId="1" type="noConversion"/>
  </si>
  <si>
    <t>客厅</t>
    <phoneticPr fontId="1" type="noConversion"/>
  </si>
  <si>
    <t>渠道</t>
    <phoneticPr fontId="1" type="noConversion"/>
  </si>
  <si>
    <t>报价</t>
    <phoneticPr fontId="1" type="noConversion"/>
  </si>
  <si>
    <t>链接</t>
    <phoneticPr fontId="1" type="noConversion"/>
  </si>
  <si>
    <t>京东，松下冰箱京东自营旗舰店</t>
    <phoneticPr fontId="1" type="noConversion"/>
  </si>
  <si>
    <t>尺寸（宽，深，高），mm</t>
    <phoneticPr fontId="1" type="noConversion"/>
  </si>
  <si>
    <t>松下（Panasonic）303升三门冰箱 一级能效 小京鱼智能 银离子抗菌 自动制冰宽幅变温NR-JS30AX1-W 白色</t>
    <phoneticPr fontId="1" type="noConversion"/>
  </si>
  <si>
    <t>https://item.jd.com/100007742413.html#none</t>
    <phoneticPr fontId="1" type="noConversion"/>
  </si>
  <si>
    <t>600，650，1900</t>
    <phoneticPr fontId="1" type="noConversion"/>
  </si>
  <si>
    <t>小米电视4A 60英寸 L60M5-4A 4K超高清 HDR 内置小爱 2GB+8GB 教育电视 人工智能语音网络液晶平板电视</t>
    <phoneticPr fontId="1" type="noConversion"/>
  </si>
  <si>
    <t>https://item.jd.com/100012354238.html</t>
    <phoneticPr fontId="1" type="noConversion"/>
  </si>
  <si>
    <t>缩略图</t>
    <phoneticPr fontId="1" type="noConversion"/>
  </si>
  <si>
    <t>京东，美的京东自营官方旗舰店</t>
    <phoneticPr fontId="1" type="noConversion"/>
  </si>
  <si>
    <t>美的（Midea）新一级 智行 智能变频冷暖 3匹客厅圆柱空调立式柜机 KFR-72LW/BP3DN8Y-YH200(1) 【新一级爆款】第四代智清洁</t>
    <phoneticPr fontId="1" type="noConversion"/>
  </si>
  <si>
    <t>https://item.jd.com/100007626997.html#none</t>
    <phoneticPr fontId="1" type="noConversion"/>
  </si>
  <si>
    <t>【室内机】405，405，1775【室外机】940，342，673</t>
    <phoneticPr fontId="1" type="noConversion"/>
  </si>
  <si>
    <t>壁挂空调1</t>
    <phoneticPr fontId="1" type="noConversion"/>
  </si>
  <si>
    <t>主卧室</t>
    <phoneticPr fontId="1" type="noConversion"/>
  </si>
  <si>
    <t>https://item.jd.com/100013853386.html#crumb-wrap</t>
    <phoneticPr fontId="1" type="noConversion"/>
  </si>
  <si>
    <t>美的（Midea）新一级 i青春II 智能控制 变频冷暖 大 1匹壁挂式空调挂机KFR-26GW/N8XHB1【新一级爆款】第四代智清洁</t>
    <phoneticPr fontId="1" type="noConversion"/>
  </si>
  <si>
    <t>【室内机】880，195，295 【室外机】857，328，555</t>
    <phoneticPr fontId="1" type="noConversion"/>
  </si>
  <si>
    <t>https://item.jd.com/100012295086.html#crumb-wrap</t>
    <phoneticPr fontId="1" type="noConversion"/>
  </si>
  <si>
    <t>海尔（Haier）滚筒洗衣机全自动 高温除菌 微蒸汽除螨防皱10KG洗烘一体变频EG100HB129S【微蒸汽空气洗蒸衣塑型】</t>
    <phoneticPr fontId="1" type="noConversion"/>
  </si>
  <si>
    <t>595，650，850</t>
    <phoneticPr fontId="1" type="noConversion"/>
  </si>
  <si>
    <t>京东，海尔京东自营旗舰店</t>
    <phoneticPr fontId="1" type="noConversion"/>
  </si>
  <si>
    <t>https://item.jd.com/100013700218.html#crumb-wrap</t>
    <phoneticPr fontId="1" type="noConversion"/>
  </si>
  <si>
    <t>美的（Midea）J58+Q70-T 油烟机 侧吸抽油烟机 烟灶套装 WiFi智控 家用吸油烟机 燃气灶 （天然气）【20㎡挥手烟机5.0KW六爪灶-天】</t>
    <phoneticPr fontId="1" type="noConversion"/>
  </si>
  <si>
    <t>https://item.jd.com/100003859066.html</t>
    <phoneticPr fontId="1" type="noConversion"/>
  </si>
  <si>
    <t>海尔（Haier）60升电热水器3000W变频速热6倍增容一级能效智能手机APP控制遥控预约EC6003-JT1(U1)京品家电【3000W变频】智能抑菌 6倍增容</t>
    <phoneticPr fontId="1" type="noConversion"/>
  </si>
  <si>
    <t>卫生间</t>
    <phoneticPr fontId="1" type="noConversion"/>
  </si>
  <si>
    <t>810，440，490</t>
    <phoneticPr fontId="1" type="noConversion"/>
  </si>
  <si>
    <t>电热毛巾架</t>
    <phoneticPr fontId="1" type="noConversion"/>
  </si>
  <si>
    <t>总价</t>
    <phoneticPr fontId="1" type="noConversion"/>
  </si>
  <si>
    <t>小米电视Redmi A55 55英寸4KHDR超高清人工智能网络液晶教育平板电视红米 L55R6-A</t>
    <phoneticPr fontId="1" type="noConversion"/>
  </si>
  <si>
    <t>京东，小米京东自营旗舰店</t>
    <phoneticPr fontId="1" type="noConversion"/>
  </si>
  <si>
    <t>【含边框，不含底座】1237.8，63.9，715.3</t>
    <phoneticPr fontId="1" type="noConversion"/>
  </si>
  <si>
    <t>美的（Midea）8套 嵌入式 家用洗碗机 WIFI智控 银离子抑菌 20min超快洗 台式刷碗机D18【8套台嵌两用】20min超快洗</t>
    <phoneticPr fontId="1" type="noConversion"/>
  </si>
  <si>
    <t>https://item.jd.com/100012006210.html#crumb-wrap</t>
    <phoneticPr fontId="1" type="noConversion"/>
  </si>
  <si>
    <t>550，500，590</t>
    <phoneticPr fontId="1" type="noConversion"/>
  </si>
  <si>
    <t>类型</t>
    <phoneticPr fontId="1" type="noConversion"/>
  </si>
  <si>
    <t>电器</t>
    <phoneticPr fontId="1" type="noConversion"/>
  </si>
  <si>
    <t>【外形尺寸】595，525，454【开孔尺寸】560，550，450</t>
    <phoneticPr fontId="1" type="noConversion"/>
  </si>
  <si>
    <t>https://item.jd.com/4315566.html#crumb-wrap</t>
    <phoneticPr fontId="1" type="noConversion"/>
  </si>
  <si>
    <t>美的（Midea）伯爵 蒸汽烤箱 嵌入式电蒸箱电烤箱 家用大容量蒸烤一体机TQN34FBJ-SA</t>
    <phoneticPr fontId="1" type="noConversion"/>
  </si>
  <si>
    <t>抽油烟机+灶台</t>
    <phoneticPr fontId="1" type="noConversion"/>
  </si>
  <si>
    <t>【抽油烟机】-【机体尺寸】898，404，636（429+207）【安装尺寸】宽915             【灶台】-【面板尺寸】760，445，145 【开孔尺寸】645，340，R20</t>
    <phoneticPr fontId="1" type="noConversion"/>
  </si>
  <si>
    <t>炒方便面</t>
    <phoneticPr fontId="1" type="noConversion"/>
  </si>
  <si>
    <r>
      <t>入户北次卧隔断墙+客厅回字形隔断墙+餐厅北阳台窗正下方墙垛+南次卧窗正下方墙垛+主卧飘窗</t>
    </r>
    <r>
      <rPr>
        <sz val="16"/>
        <color theme="0" tint="-0.34998626667073579"/>
        <rFont val="等线"/>
        <family val="3"/>
        <charset val="134"/>
      </rPr>
      <t>+门洞抬高10厘米全屋拉平（门洞包括两个卫生间+厨房门+四个卧室门）</t>
    </r>
    <phoneticPr fontId="1" type="noConversion"/>
  </si>
  <si>
    <t>砸墙+清渣（不涉及瓦工，因此不包含抹灰）</t>
    <phoneticPr fontId="1" type="noConversion"/>
  </si>
  <si>
    <t>开始时间</t>
    <phoneticPr fontId="1" type="noConversion"/>
  </si>
  <si>
    <t>注意事项</t>
    <phoneticPr fontId="1" type="noConversion"/>
  </si>
  <si>
    <t>后续跟进</t>
    <phoneticPr fontId="1" type="noConversion"/>
  </si>
  <si>
    <t>子项目</t>
    <phoneticPr fontId="1" type="noConversion"/>
  </si>
  <si>
    <t>量尺</t>
    <phoneticPr fontId="1" type="noConversion"/>
  </si>
  <si>
    <t>1~2</t>
    <phoneticPr fontId="1" type="noConversion"/>
  </si>
  <si>
    <t>工期, h</t>
    <phoneticPr fontId="1" type="noConversion"/>
  </si>
  <si>
    <t>卸旧门窗，砸墙</t>
    <phoneticPr fontId="1" type="noConversion"/>
  </si>
  <si>
    <t>卸旧门窗</t>
    <phoneticPr fontId="1" type="noConversion"/>
  </si>
  <si>
    <t>实施说明</t>
    <phoneticPr fontId="1" type="noConversion"/>
  </si>
  <si>
    <t>2020/12/7，14：00</t>
    <phoneticPr fontId="1" type="noConversion"/>
  </si>
  <si>
    <t>安装</t>
    <phoneticPr fontId="1" type="noConversion"/>
  </si>
  <si>
    <t>① 冬季使用废旧塑料布短时间临时封补窗口保护地暖</t>
    <phoneticPr fontId="1" type="noConversion"/>
  </si>
  <si>
    <t xml:space="preserve"> </t>
    <phoneticPr fontId="1" type="noConversion"/>
  </si>
  <si>
    <t>价格</t>
    <phoneticPr fontId="1" type="noConversion"/>
  </si>
  <si>
    <t>耳罩</t>
    <phoneticPr fontId="1" type="noConversion"/>
  </si>
  <si>
    <t>3MX5A</t>
    <phoneticPr fontId="1" type="noConversion"/>
  </si>
  <si>
    <t>京东</t>
    <phoneticPr fontId="1" type="noConversion"/>
  </si>
  <si>
    <t>口罩</t>
    <phoneticPr fontId="1" type="noConversion"/>
  </si>
  <si>
    <t>3M1201</t>
    <phoneticPr fontId="1" type="noConversion"/>
  </si>
  <si>
    <t>胶带</t>
    <phoneticPr fontId="1" type="noConversion"/>
  </si>
  <si>
    <t>楼下文具店</t>
    <phoneticPr fontId="1" type="noConversion"/>
  </si>
  <si>
    <t>收废品负责卸载和回收，收入+180元</t>
    <phoneticPr fontId="1" type="noConversion"/>
  </si>
  <si>
    <t>电路改造</t>
    <phoneticPr fontId="1" type="noConversion"/>
  </si>
  <si>
    <t>预付款400【已支付】+尾款600【已支付】</t>
    <phoneticPr fontId="1" type="noConversion"/>
  </si>
  <si>
    <t>① 门洞上扩会破坏本身的门梁，全部上扩后还需要根据要求重新建梁，所以取消该项目</t>
    <phoneticPr fontId="1" type="noConversion"/>
  </si>
  <si>
    <t>电表箱到入户段换线，6方换成10方</t>
    <phoneticPr fontId="1" type="noConversion"/>
  </si>
  <si>
    <t>国家电网</t>
    <phoneticPr fontId="1" type="noConversion"/>
  </si>
  <si>
    <t>问题</t>
    <phoneticPr fontId="1" type="noConversion"/>
  </si>
  <si>
    <t>事项</t>
    <phoneticPr fontId="1" type="noConversion"/>
  </si>
  <si>
    <t>费用</t>
    <phoneticPr fontId="1" type="noConversion"/>
  </si>
  <si>
    <t>流程</t>
    <phoneticPr fontId="1" type="noConversion"/>
  </si>
  <si>
    <t>不产权申请表</t>
    <phoneticPr fontId="1" type="noConversion"/>
  </si>
  <si>
    <t>售楼处二楼财务处领取</t>
    <phoneticPr fontId="1" type="noConversion"/>
  </si>
  <si>
    <t>无需填写，找贷款银行代办时再处理</t>
    <phoneticPr fontId="1" type="noConversion"/>
  </si>
  <si>
    <t>产权测绘图纸</t>
    <phoneticPr fontId="1" type="noConversion"/>
  </si>
  <si>
    <t>五一路317号万水千山测绘公司</t>
    <phoneticPr fontId="1" type="noConversion"/>
  </si>
  <si>
    <t>存在乱收费问题，留存收据待查证</t>
    <phoneticPr fontId="1" type="noConversion"/>
  </si>
  <si>
    <t>① 不要破坏公共走廊地砖、入户门、地暖、管道、承重墙；② 冬季使用废旧塑料布短时间临时封补窗口保护地暖；③拆卸下来的钢筋可以卖，2块钱/公斤；④外墙变内墙后应该要求同时铲掉原外墙保温层</t>
    <phoneticPr fontId="1" type="noConversion"/>
  </si>
  <si>
    <t>2020/12/8，14：00-17：00；2020/12/9，08:00-10：30</t>
    <phoneticPr fontId="1" type="noConversion"/>
  </si>
  <si>
    <t>抹灰，铲遗留下来的外墙保温棉</t>
    <phoneticPr fontId="1" type="noConversion"/>
  </si>
  <si>
    <t>预付款650【已支付】+尾款3180【已支付】</t>
    <phoneticPr fontId="1" type="noConversion"/>
  </si>
  <si>
    <t>2020/12/9，10：30-11：30；2020/12/9，14：30-16：00</t>
    <phoneticPr fontId="1" type="noConversion"/>
  </si>
  <si>
    <t>上午先装窗框和挡水板，发泡剂填充，打胶固定；下午等发泡和胶干了之后装玻璃，胶封</t>
    <phoneticPr fontId="1" type="noConversion"/>
  </si>
  <si>
    <t>24小时之后可以看看开关窗看是否牢固，有无安装问题</t>
    <phoneticPr fontId="1" type="noConversion"/>
  </si>
  <si>
    <t xml:space="preserve">工人作业速度非常快，没有时间仔细确认①断桥铝材质的厚度是否满足1.4mm ②实际测量发现窗扇厚度73mm，窗框厚度64mm，经过邻居和商家反复确认，觉得可能存在欺诈，已录音备用 </t>
    <phoneticPr fontId="1" type="noConversion"/>
  </si>
  <si>
    <t>①装好后不要立即清扫，以免扬灰影响胶封；②装好后应等待24小时再去检查已免蹭到未干的胶</t>
    <phoneticPr fontId="1" type="noConversion"/>
  </si>
  <si>
    <r>
      <t>包含砸墙、清渣</t>
    </r>
    <r>
      <rPr>
        <sz val="16"/>
        <color theme="0" tint="-0.34998626667073579"/>
        <rFont val="等线"/>
        <family val="3"/>
        <charset val="134"/>
      </rPr>
      <t>和抹灰(单独砸墙无瓦工)</t>
    </r>
    <r>
      <rPr>
        <sz val="16"/>
        <color theme="1"/>
        <rFont val="等线"/>
        <family val="4"/>
        <charset val="134"/>
        <scheme val="minor"/>
      </rPr>
      <t>；出售拆卸下来的钢筋，收入+30元</t>
    </r>
    <phoneticPr fontId="1" type="noConversion"/>
  </si>
  <si>
    <t>断桥铝，73型材(营口永顺断桥铝)，双层玻璃，单层玻璃厚5mm，四分格形态，内嵌海绵棒，北阳台全钢化，南阳台非钢化，明合页带定位器，无内导，外阳台台面内倾斜渗水各加一块钢板防渗漏，五金304不锈钢</t>
    <phoneticPr fontId="1" type="noConversion"/>
  </si>
  <si>
    <t>重点参数</t>
    <phoneticPr fontId="1" type="noConversion"/>
  </si>
  <si>
    <t>https://item.jd.com/100008697687.html#crumb-wrap</t>
    <phoneticPr fontId="1" type="noConversion"/>
  </si>
  <si>
    <t>【双十二】-100</t>
    <phoneticPr fontId="1" type="noConversion"/>
  </si>
  <si>
    <t>【双十二】-0</t>
    <phoneticPr fontId="1" type="noConversion"/>
  </si>
  <si>
    <t>【双十二】-200</t>
    <phoneticPr fontId="1" type="noConversion"/>
  </si>
  <si>
    <t>【双十二】-500</t>
    <phoneticPr fontId="1" type="noConversion"/>
  </si>
  <si>
    <t>需要有通风孔和底座通风孔；                                   【双十二】-500</t>
    <phoneticPr fontId="1" type="noConversion"/>
  </si>
  <si>
    <t>【双十二】-600</t>
    <phoneticPr fontId="1" type="noConversion"/>
  </si>
  <si>
    <t>【双十二】-100*2</t>
    <phoneticPr fontId="1" type="noConversion"/>
  </si>
  <si>
    <t>小厨宝</t>
    <phoneticPr fontId="1" type="noConversion"/>
  </si>
  <si>
    <t>卫浴</t>
    <phoneticPr fontId="1" type="noConversion"/>
  </si>
  <si>
    <t>风暖浴霸</t>
    <phoneticPr fontId="1" type="noConversion"/>
  </si>
  <si>
    <t>前置过滤器</t>
    <phoneticPr fontId="1" type="noConversion"/>
  </si>
  <si>
    <t>厨房用品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</si>
</sst>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6"/>
      <color rgb="FFFF0000"/>
      <name val="等线"/>
      <family val="3"/>
      <charset val="134"/>
    </font>
    <font>
      <u/>
      <sz val="12"/>
      <color theme="10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  <font>
      <sz val="16"/>
      <color theme="0" tint="-0.34998626667073579"/>
      <name val="等线"/>
      <family val="3"/>
      <charset val="134"/>
    </font>
    <font>
      <sz val="16"/>
      <color rgb="FFC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1" applyFill="1" applyAlignment="1">
      <alignment horizontal="left" vertical="center" wrapText="1"/>
    </xf>
    <xf numFmtId="14" fontId="6" fillId="0" borderId="0" xfId="0" applyNumberFormat="1" applyFont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0" xfId="0" applyNumberFormat="1" applyFont="1" applyAlignment="1">
      <alignment horizontal="left" vertical="center" wrapText="1"/>
    </xf>
    <xf numFmtId="176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9</xdr:row>
      <xdr:rowOff>0</xdr:rowOff>
    </xdr:from>
    <xdr:to>
      <xdr:col>4</xdr:col>
      <xdr:colOff>430670</xdr:colOff>
      <xdr:row>9</xdr:row>
      <xdr:rowOff>1645920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801C084-F690-AD44-A86C-F58AFAB86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1" y="11493500"/>
          <a:ext cx="430669" cy="1645920"/>
        </a:xfrm>
        <a:prstGeom prst="rect">
          <a:avLst/>
        </a:prstGeom>
      </xdr:spPr>
    </xdr:pic>
    <xdr:clientData/>
  </xdr:twoCellAnchor>
  <xdr:twoCellAnchor editAs="oneCell">
    <xdr:from>
      <xdr:col>4</xdr:col>
      <xdr:colOff>3</xdr:colOff>
      <xdr:row>10</xdr:row>
      <xdr:rowOff>0</xdr:rowOff>
    </xdr:from>
    <xdr:to>
      <xdr:col>4</xdr:col>
      <xdr:colOff>1955498</xdr:colOff>
      <xdr:row>10</xdr:row>
      <xdr:rowOff>914400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647A629-173E-0F4B-ADC5-9102BD2E1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3" y="13169900"/>
          <a:ext cx="1955495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21802</xdr:colOff>
      <xdr:row>2</xdr:row>
      <xdr:rowOff>25400</xdr:rowOff>
    </xdr:from>
    <xdr:to>
      <xdr:col>4</xdr:col>
      <xdr:colOff>957902</xdr:colOff>
      <xdr:row>2</xdr:row>
      <xdr:rowOff>1305560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4B8FCFC-0BA9-BC49-8BF4-C34EC05A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5202" y="1981200"/>
          <a:ext cx="936100" cy="128016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</xdr:row>
      <xdr:rowOff>0</xdr:rowOff>
    </xdr:from>
    <xdr:to>
      <xdr:col>4</xdr:col>
      <xdr:colOff>468307</xdr:colOff>
      <xdr:row>3</xdr:row>
      <xdr:rowOff>1097280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522A44B-FF9E-F14A-8AE0-2BB3E316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1" y="3352800"/>
          <a:ext cx="468306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2</xdr:colOff>
      <xdr:row>4</xdr:row>
      <xdr:rowOff>0</xdr:rowOff>
    </xdr:from>
    <xdr:to>
      <xdr:col>4</xdr:col>
      <xdr:colOff>2499433</xdr:colOff>
      <xdr:row>4</xdr:row>
      <xdr:rowOff>1920240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8401EE0-C0A7-634B-8337-FF071794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2" y="4470400"/>
          <a:ext cx="2499431" cy="1920240"/>
        </a:xfrm>
        <a:prstGeom prst="rect">
          <a:avLst/>
        </a:prstGeom>
      </xdr:spPr>
    </xdr:pic>
    <xdr:clientData/>
  </xdr:twoCellAnchor>
  <xdr:twoCellAnchor editAs="oneCell">
    <xdr:from>
      <xdr:col>4</xdr:col>
      <xdr:colOff>4</xdr:colOff>
      <xdr:row>1</xdr:row>
      <xdr:rowOff>0</xdr:rowOff>
    </xdr:from>
    <xdr:to>
      <xdr:col>4</xdr:col>
      <xdr:colOff>2675829</xdr:colOff>
      <xdr:row>1</xdr:row>
      <xdr:rowOff>1554480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F55BCD4-13F3-1146-9A57-B827B1D39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4" y="279400"/>
          <a:ext cx="267582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3</xdr:colOff>
      <xdr:row>6</xdr:row>
      <xdr:rowOff>0</xdr:rowOff>
    </xdr:from>
    <xdr:to>
      <xdr:col>4</xdr:col>
      <xdr:colOff>1236251</xdr:colOff>
      <xdr:row>6</xdr:row>
      <xdr:rowOff>1371600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AF386CE-89B2-5446-8E1B-855ED60A8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3" y="7861300"/>
          <a:ext cx="1236248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</xdr:colOff>
      <xdr:row>5</xdr:row>
      <xdr:rowOff>0</xdr:rowOff>
    </xdr:from>
    <xdr:to>
      <xdr:col>4</xdr:col>
      <xdr:colOff>1321292</xdr:colOff>
      <xdr:row>5</xdr:row>
      <xdr:rowOff>1097280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E6979FE-BA18-7D4B-9A88-32D048F91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2" y="6743700"/>
          <a:ext cx="132129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1845876</xdr:colOff>
      <xdr:row>4</xdr:row>
      <xdr:rowOff>640080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3E9AC59-E6B4-6B42-93FF-D3D70EB3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4470400"/>
          <a:ext cx="184587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4315566.html" TargetMode="External"/><Relationship Id="rId3" Type="http://schemas.openxmlformats.org/officeDocument/2006/relationships/hyperlink" Target="https://item.jd.com/100007626997.html" TargetMode="External"/><Relationship Id="rId7" Type="http://schemas.openxmlformats.org/officeDocument/2006/relationships/hyperlink" Target="https://item.jd.com/100012006210.html" TargetMode="External"/><Relationship Id="rId2" Type="http://schemas.openxmlformats.org/officeDocument/2006/relationships/hyperlink" Target="https://item.jd.com/100012354238.html" TargetMode="External"/><Relationship Id="rId1" Type="http://schemas.openxmlformats.org/officeDocument/2006/relationships/hyperlink" Target="https://item.jd.com/100007742413.html" TargetMode="External"/><Relationship Id="rId6" Type="http://schemas.openxmlformats.org/officeDocument/2006/relationships/hyperlink" Target="https://item.jd.com/100003859066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item.jd.com/100012295086.html" TargetMode="External"/><Relationship Id="rId10" Type="http://schemas.openxmlformats.org/officeDocument/2006/relationships/hyperlink" Target="https://item.jd.com/100008697687.html" TargetMode="External"/><Relationship Id="rId4" Type="http://schemas.openxmlformats.org/officeDocument/2006/relationships/hyperlink" Target="https://item.jd.com/100013853386.html" TargetMode="External"/><Relationship Id="rId9" Type="http://schemas.openxmlformats.org/officeDocument/2006/relationships/hyperlink" Target="https://item.jd.com/100013700218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ongshang.mingluji.com/liaoning/name/%E5%A4%A7%E8%BF%9E%E5%93%81%E8%AF%BA%E8%A3%85%E9%A5%B0%E8%A3%85%E4%BF%AE%E5%B7%A5%E7%A8%8B%E6%9C%89%E9%99%90%E5%85%AC%E5%8F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C161-75F4-7C4B-8CB2-C8EB52272EAD}">
  <dimension ref="A1:J4"/>
  <sheetViews>
    <sheetView tabSelected="1" zoomScale="109" workbookViewId="0">
      <pane ySplit="1" topLeftCell="A2" activePane="bottomLeft" state="frozen"/>
      <selection activeCell="D31" sqref="D31"/>
      <selection pane="bottomLeft" activeCell="E4" sqref="E4"/>
    </sheetView>
  </sheetViews>
  <sheetFormatPr baseColWidth="10" defaultColWidth="27.6640625" defaultRowHeight="21"/>
  <cols>
    <col min="1" max="1" width="14.1640625" style="5" customWidth="1"/>
    <col min="2" max="2" width="27.6640625" style="5"/>
    <col min="3" max="3" width="15.33203125" style="5" customWidth="1"/>
    <col min="4" max="16384" width="27.6640625" style="5"/>
  </cols>
  <sheetData>
    <row r="1" spans="1:10" s="1" customFormat="1" ht="22">
      <c r="A1" s="1" t="s">
        <v>0</v>
      </c>
      <c r="B1" s="1" t="s">
        <v>4</v>
      </c>
      <c r="C1" s="1" t="s">
        <v>8</v>
      </c>
      <c r="D1" s="1" t="s">
        <v>7</v>
      </c>
      <c r="E1" s="1" t="s">
        <v>1</v>
      </c>
      <c r="F1" s="1" t="s">
        <v>2</v>
      </c>
      <c r="G1" s="1" t="s">
        <v>10</v>
      </c>
      <c r="H1" s="1" t="s">
        <v>12</v>
      </c>
      <c r="I1" s="1" t="s">
        <v>27</v>
      </c>
      <c r="J1" s="1" t="s">
        <v>150</v>
      </c>
    </row>
    <row r="2" spans="1:10" ht="220">
      <c r="A2" s="5" t="s">
        <v>3</v>
      </c>
      <c r="B2" s="5" t="s">
        <v>5</v>
      </c>
      <c r="C2" s="5" t="s">
        <v>9</v>
      </c>
      <c r="D2" s="5" t="s">
        <v>170</v>
      </c>
      <c r="E2" s="5" t="s">
        <v>11</v>
      </c>
      <c r="F2" s="5" t="s">
        <v>6</v>
      </c>
      <c r="G2" s="5" t="s">
        <v>26</v>
      </c>
      <c r="H2" s="5" t="s">
        <v>163</v>
      </c>
      <c r="I2" s="5">
        <v>3830</v>
      </c>
      <c r="J2" s="5" t="s">
        <v>167</v>
      </c>
    </row>
    <row r="3" spans="1:10" ht="176">
      <c r="A3" s="5" t="s">
        <v>13</v>
      </c>
      <c r="B3" s="5" t="s">
        <v>120</v>
      </c>
      <c r="C3" s="5" t="s">
        <v>28</v>
      </c>
      <c r="D3" s="5" t="s">
        <v>121</v>
      </c>
      <c r="E3" s="5">
        <v>1000</v>
      </c>
      <c r="F3" s="5" t="s">
        <v>15</v>
      </c>
      <c r="G3" s="5">
        <v>1000</v>
      </c>
      <c r="H3" s="5" t="s">
        <v>146</v>
      </c>
      <c r="I3" s="5">
        <v>1000</v>
      </c>
      <c r="J3" s="5" t="s">
        <v>147</v>
      </c>
    </row>
    <row r="4" spans="1:10" ht="44">
      <c r="A4" s="5" t="s">
        <v>145</v>
      </c>
      <c r="B4" s="5" t="s">
        <v>148</v>
      </c>
      <c r="C4" s="5" t="s"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F9F4-DFD8-BD4E-8A63-048432AB3CEF}">
  <dimension ref="A1:H5"/>
  <sheetViews>
    <sheetView workbookViewId="0">
      <pane ySplit="1" topLeftCell="A2" activePane="bottomLeft" state="frozen"/>
      <selection pane="bottomLeft" activeCell="C28" sqref="C28"/>
    </sheetView>
  </sheetViews>
  <sheetFormatPr baseColWidth="10" defaultColWidth="18" defaultRowHeight="21"/>
  <cols>
    <col min="1" max="16384" width="18" style="25"/>
  </cols>
  <sheetData>
    <row r="1" spans="1:8" s="26" customFormat="1">
      <c r="A1" s="26" t="s">
        <v>35</v>
      </c>
      <c r="B1" s="26" t="s">
        <v>37</v>
      </c>
      <c r="C1" s="26" t="s">
        <v>74</v>
      </c>
      <c r="D1" s="26" t="s">
        <v>136</v>
      </c>
      <c r="E1" s="26" t="s">
        <v>2</v>
      </c>
      <c r="F1" s="26" t="s">
        <v>105</v>
      </c>
      <c r="G1" s="26" t="s">
        <v>27</v>
      </c>
      <c r="H1" s="26" t="s">
        <v>150</v>
      </c>
    </row>
    <row r="2" spans="1:8">
      <c r="A2" s="25" t="s">
        <v>137</v>
      </c>
      <c r="B2" s="25" t="s">
        <v>138</v>
      </c>
      <c r="C2" s="25" t="s">
        <v>139</v>
      </c>
      <c r="D2" s="25">
        <v>278</v>
      </c>
      <c r="E2" s="25">
        <v>2</v>
      </c>
      <c r="F2" s="25">
        <f>D2*E2</f>
        <v>556</v>
      </c>
      <c r="G2" s="25">
        <v>423</v>
      </c>
    </row>
    <row r="3" spans="1:8">
      <c r="A3" s="25" t="s">
        <v>140</v>
      </c>
      <c r="B3" s="25" t="s">
        <v>141</v>
      </c>
      <c r="C3" s="25" t="s">
        <v>139</v>
      </c>
      <c r="D3" s="25">
        <v>64</v>
      </c>
      <c r="E3" s="25">
        <v>2</v>
      </c>
      <c r="F3" s="25">
        <f>D3*E3</f>
        <v>128</v>
      </c>
      <c r="G3" s="25">
        <v>101</v>
      </c>
    </row>
    <row r="4" spans="1:8">
      <c r="A4" s="25" t="s">
        <v>142</v>
      </c>
      <c r="C4" s="25" t="s">
        <v>143</v>
      </c>
      <c r="D4" s="25">
        <v>5</v>
      </c>
      <c r="E4" s="25">
        <v>2</v>
      </c>
      <c r="F4" s="25">
        <f>D4*E4</f>
        <v>10</v>
      </c>
      <c r="G4" s="25">
        <v>10</v>
      </c>
    </row>
    <row r="5" spans="1:8" s="27" customFormat="1">
      <c r="A5" s="28" t="s">
        <v>18</v>
      </c>
      <c r="G5" s="27">
        <f>SUM(G2:G4)</f>
        <v>534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35C1-DC55-A14E-BC0A-3D4AFF249CBD}">
  <dimension ref="A1:N39"/>
  <sheetViews>
    <sheetView workbookViewId="0">
      <pane ySplit="1" topLeftCell="A8" activePane="bottomLeft" state="frozen"/>
      <selection pane="bottomLeft" activeCell="J40" sqref="J40"/>
    </sheetView>
  </sheetViews>
  <sheetFormatPr baseColWidth="10" defaultColWidth="16.33203125" defaultRowHeight="21"/>
  <cols>
    <col min="1" max="1" width="40.5" style="5" customWidth="1"/>
    <col min="2" max="3" width="16.33203125" style="5"/>
    <col min="4" max="4" width="33.83203125" style="5" customWidth="1"/>
    <col min="5" max="5" width="49.33203125" style="14" customWidth="1"/>
    <col min="6" max="6" width="34.5" style="15" customWidth="1"/>
    <col min="7" max="11" width="16.33203125" style="5"/>
    <col min="12" max="12" width="26.1640625" style="5" customWidth="1"/>
    <col min="13" max="16384" width="16.33203125" style="5"/>
  </cols>
  <sheetData>
    <row r="1" spans="1:14" s="1" customFormat="1" ht="22">
      <c r="A1" s="1" t="s">
        <v>35</v>
      </c>
      <c r="B1" s="1" t="s">
        <v>36</v>
      </c>
      <c r="C1" s="1" t="s">
        <v>112</v>
      </c>
      <c r="D1" s="1" t="s">
        <v>37</v>
      </c>
      <c r="E1" s="12" t="s">
        <v>84</v>
      </c>
      <c r="F1" s="13" t="s">
        <v>78</v>
      </c>
      <c r="G1" s="1" t="s">
        <v>74</v>
      </c>
      <c r="H1" s="1" t="s">
        <v>75</v>
      </c>
      <c r="I1" s="1" t="s">
        <v>2</v>
      </c>
      <c r="J1" s="1" t="s">
        <v>105</v>
      </c>
      <c r="K1" s="1" t="s">
        <v>76</v>
      </c>
      <c r="L1" s="1" t="s">
        <v>41</v>
      </c>
      <c r="M1" s="1" t="s">
        <v>171</v>
      </c>
      <c r="N1" s="1" t="s">
        <v>150</v>
      </c>
    </row>
    <row r="2" spans="1:14" ht="132">
      <c r="A2" s="20" t="s">
        <v>47</v>
      </c>
      <c r="B2" s="20" t="s">
        <v>102</v>
      </c>
      <c r="C2" s="20" t="s">
        <v>113</v>
      </c>
      <c r="D2" s="20" t="s">
        <v>101</v>
      </c>
      <c r="E2" s="21"/>
      <c r="F2" s="22" t="s">
        <v>103</v>
      </c>
      <c r="G2" s="20" t="s">
        <v>97</v>
      </c>
      <c r="H2" s="20">
        <v>1499</v>
      </c>
      <c r="I2" s="20">
        <v>2</v>
      </c>
      <c r="J2" s="20">
        <f t="shared" ref="J2:J36" si="0">H2*I2</f>
        <v>2998</v>
      </c>
      <c r="K2" s="23" t="s">
        <v>100</v>
      </c>
      <c r="L2" s="5" t="s">
        <v>179</v>
      </c>
    </row>
    <row r="3" spans="1:14" s="20" customFormat="1" ht="110">
      <c r="A3" s="5" t="s">
        <v>49</v>
      </c>
      <c r="B3" s="5" t="s">
        <v>39</v>
      </c>
      <c r="C3" s="20" t="s">
        <v>113</v>
      </c>
      <c r="D3" s="5" t="s">
        <v>95</v>
      </c>
      <c r="E3" s="14"/>
      <c r="F3" s="15" t="s">
        <v>96</v>
      </c>
      <c r="G3" s="5" t="s">
        <v>97</v>
      </c>
      <c r="H3" s="5">
        <v>2999</v>
      </c>
      <c r="I3" s="5">
        <v>1</v>
      </c>
      <c r="J3" s="20">
        <f t="shared" si="0"/>
        <v>2999</v>
      </c>
      <c r="K3" s="16" t="s">
        <v>94</v>
      </c>
      <c r="L3" s="5" t="s">
        <v>173</v>
      </c>
    </row>
    <row r="4" spans="1:14" s="20" customFormat="1" ht="88">
      <c r="A4" s="5" t="s">
        <v>55</v>
      </c>
      <c r="B4" s="5" t="s">
        <v>56</v>
      </c>
      <c r="C4" s="20" t="s">
        <v>113</v>
      </c>
      <c r="D4" s="5" t="s">
        <v>79</v>
      </c>
      <c r="E4" s="14"/>
      <c r="F4" s="15" t="s">
        <v>81</v>
      </c>
      <c r="G4" s="5" t="s">
        <v>77</v>
      </c>
      <c r="H4" s="5">
        <v>4390</v>
      </c>
      <c r="I4" s="5">
        <v>1</v>
      </c>
      <c r="J4" s="20">
        <f t="shared" si="0"/>
        <v>4390</v>
      </c>
      <c r="K4" s="16" t="s">
        <v>80</v>
      </c>
      <c r="L4" s="5" t="s">
        <v>178</v>
      </c>
    </row>
    <row r="5" spans="1:14" s="20" customFormat="1" ht="179" customHeight="1">
      <c r="A5" s="5" t="s">
        <v>117</v>
      </c>
      <c r="B5" s="5" t="s">
        <v>62</v>
      </c>
      <c r="C5" s="5" t="s">
        <v>113</v>
      </c>
      <c r="D5" s="5" t="s">
        <v>99</v>
      </c>
      <c r="E5" s="14"/>
      <c r="F5" s="15" t="s">
        <v>118</v>
      </c>
      <c r="G5" s="5" t="s">
        <v>85</v>
      </c>
      <c r="H5" s="5">
        <v>2399</v>
      </c>
      <c r="I5" s="5">
        <v>1</v>
      </c>
      <c r="J5" s="20">
        <f t="shared" si="0"/>
        <v>2399</v>
      </c>
      <c r="K5" s="16" t="s">
        <v>98</v>
      </c>
      <c r="L5" s="5" t="s">
        <v>173</v>
      </c>
    </row>
    <row r="6" spans="1:14" s="20" customFormat="1" ht="88">
      <c r="A6" s="5" t="s">
        <v>59</v>
      </c>
      <c r="B6" s="5" t="s">
        <v>62</v>
      </c>
      <c r="C6" s="5" t="s">
        <v>113</v>
      </c>
      <c r="D6" s="5" t="s">
        <v>116</v>
      </c>
      <c r="E6" s="14"/>
      <c r="F6" s="15" t="s">
        <v>114</v>
      </c>
      <c r="G6" s="5" t="s">
        <v>85</v>
      </c>
      <c r="H6" s="5">
        <v>3499</v>
      </c>
      <c r="I6" s="5">
        <v>1</v>
      </c>
      <c r="J6" s="20">
        <f t="shared" si="0"/>
        <v>3499</v>
      </c>
      <c r="K6" s="16" t="s">
        <v>115</v>
      </c>
      <c r="L6" s="5" t="s">
        <v>177</v>
      </c>
    </row>
    <row r="7" spans="1:14" s="20" customFormat="1" ht="110">
      <c r="A7" s="5" t="s">
        <v>61</v>
      </c>
      <c r="B7" s="5" t="s">
        <v>62</v>
      </c>
      <c r="C7" s="20" t="s">
        <v>113</v>
      </c>
      <c r="D7" s="5" t="s">
        <v>109</v>
      </c>
      <c r="E7" s="14"/>
      <c r="F7" s="15" t="s">
        <v>111</v>
      </c>
      <c r="G7" s="5" t="s">
        <v>85</v>
      </c>
      <c r="H7" s="5">
        <v>2999</v>
      </c>
      <c r="I7" s="5">
        <v>1</v>
      </c>
      <c r="J7" s="20">
        <f t="shared" si="0"/>
        <v>2999</v>
      </c>
      <c r="K7" s="16" t="s">
        <v>110</v>
      </c>
      <c r="L7" s="5" t="s">
        <v>176</v>
      </c>
    </row>
    <row r="8" spans="1:14" s="20" customFormat="1" ht="88">
      <c r="A8" s="5" t="s">
        <v>63</v>
      </c>
      <c r="B8" s="5" t="s">
        <v>73</v>
      </c>
      <c r="C8" s="20" t="s">
        <v>113</v>
      </c>
      <c r="D8" s="5" t="s">
        <v>82</v>
      </c>
      <c r="E8" s="14"/>
      <c r="F8" s="15" t="s">
        <v>135</v>
      </c>
      <c r="G8" s="5" t="s">
        <v>107</v>
      </c>
      <c r="H8" s="5">
        <v>2399</v>
      </c>
      <c r="I8" s="5">
        <v>0</v>
      </c>
      <c r="J8" s="20">
        <f t="shared" si="0"/>
        <v>0</v>
      </c>
      <c r="K8" s="16" t="s">
        <v>83</v>
      </c>
      <c r="L8" s="5" t="s">
        <v>175</v>
      </c>
    </row>
    <row r="9" spans="1:14" s="20" customFormat="1" ht="88">
      <c r="A9" s="5" t="s">
        <v>63</v>
      </c>
      <c r="B9" s="5" t="s">
        <v>90</v>
      </c>
      <c r="C9" s="20" t="s">
        <v>113</v>
      </c>
      <c r="D9" s="5" t="s">
        <v>106</v>
      </c>
      <c r="E9" s="14"/>
      <c r="F9" s="15" t="s">
        <v>108</v>
      </c>
      <c r="G9" s="5" t="s">
        <v>107</v>
      </c>
      <c r="H9" s="5">
        <v>1988</v>
      </c>
      <c r="I9" s="5">
        <v>0</v>
      </c>
      <c r="J9" s="20">
        <f t="shared" si="0"/>
        <v>0</v>
      </c>
      <c r="K9" s="16" t="s">
        <v>172</v>
      </c>
      <c r="L9" s="5" t="s">
        <v>174</v>
      </c>
    </row>
    <row r="10" spans="1:14" s="20" customFormat="1" ht="132">
      <c r="A10" s="5" t="s">
        <v>67</v>
      </c>
      <c r="B10" s="5" t="s">
        <v>73</v>
      </c>
      <c r="C10" s="20" t="s">
        <v>113</v>
      </c>
      <c r="D10" s="5" t="s">
        <v>86</v>
      </c>
      <c r="E10" s="14"/>
      <c r="F10" s="15" t="s">
        <v>88</v>
      </c>
      <c r="G10" s="5" t="s">
        <v>85</v>
      </c>
      <c r="H10" s="5">
        <v>5799</v>
      </c>
      <c r="I10" s="5">
        <v>1</v>
      </c>
      <c r="J10" s="20">
        <f t="shared" si="0"/>
        <v>5799</v>
      </c>
      <c r="K10" s="16" t="s">
        <v>87</v>
      </c>
      <c r="L10" s="5" t="s">
        <v>174</v>
      </c>
    </row>
    <row r="11" spans="1:14" s="20" customFormat="1" ht="110">
      <c r="A11" s="5" t="s">
        <v>89</v>
      </c>
      <c r="B11" s="5" t="s">
        <v>90</v>
      </c>
      <c r="C11" s="20" t="s">
        <v>113</v>
      </c>
      <c r="D11" s="5" t="s">
        <v>92</v>
      </c>
      <c r="E11" s="14"/>
      <c r="F11" s="15" t="s">
        <v>93</v>
      </c>
      <c r="G11" s="5" t="s">
        <v>85</v>
      </c>
      <c r="H11" s="5">
        <v>2199</v>
      </c>
      <c r="I11" s="5">
        <v>1</v>
      </c>
      <c r="J11" s="20">
        <f t="shared" si="0"/>
        <v>2199</v>
      </c>
      <c r="K11" s="16" t="s">
        <v>91</v>
      </c>
      <c r="L11" s="5" t="s">
        <v>173</v>
      </c>
    </row>
    <row r="12" spans="1:14" s="20" customFormat="1" ht="22">
      <c r="A12" s="5" t="s">
        <v>42</v>
      </c>
      <c r="B12" s="5" t="s">
        <v>39</v>
      </c>
      <c r="C12" s="5"/>
      <c r="D12" s="5"/>
      <c r="E12" s="14"/>
      <c r="F12" s="15"/>
      <c r="G12" s="5"/>
      <c r="H12" s="5"/>
      <c r="I12" s="5"/>
      <c r="J12" s="5">
        <f t="shared" si="0"/>
        <v>0</v>
      </c>
      <c r="K12" s="5"/>
      <c r="L12" s="5"/>
    </row>
    <row r="13" spans="1:14" s="20" customFormat="1" ht="22">
      <c r="A13" s="20" t="s">
        <v>43</v>
      </c>
      <c r="B13" s="20" t="s">
        <v>40</v>
      </c>
      <c r="E13" s="21"/>
      <c r="F13" s="22"/>
      <c r="J13" s="5">
        <f t="shared" si="0"/>
        <v>0</v>
      </c>
      <c r="K13" s="23"/>
    </row>
    <row r="14" spans="1:14" s="20" customFormat="1" ht="22">
      <c r="A14" s="20" t="s">
        <v>53</v>
      </c>
      <c r="B14" s="20" t="s">
        <v>40</v>
      </c>
      <c r="E14" s="21"/>
      <c r="F14" s="22"/>
      <c r="J14" s="5">
        <f t="shared" si="0"/>
        <v>0</v>
      </c>
    </row>
    <row r="15" spans="1:14" s="20" customFormat="1" ht="22">
      <c r="A15" s="20" t="s">
        <v>52</v>
      </c>
      <c r="B15" s="20" t="s">
        <v>39</v>
      </c>
      <c r="E15" s="21"/>
      <c r="F15" s="22"/>
      <c r="J15" s="20">
        <f t="shared" si="0"/>
        <v>0</v>
      </c>
    </row>
    <row r="16" spans="1:14" ht="24" customHeight="1">
      <c r="A16" s="20" t="s">
        <v>51</v>
      </c>
      <c r="B16" s="20" t="s">
        <v>39</v>
      </c>
      <c r="C16" s="20"/>
      <c r="D16" s="20"/>
      <c r="E16" s="21"/>
      <c r="F16" s="22"/>
      <c r="G16" s="20"/>
      <c r="H16" s="20"/>
      <c r="I16" s="20"/>
      <c r="J16" s="20">
        <f t="shared" si="0"/>
        <v>0</v>
      </c>
      <c r="K16" s="20"/>
      <c r="L16" s="20"/>
    </row>
    <row r="17" spans="1:12" ht="22">
      <c r="A17" s="20" t="s">
        <v>46</v>
      </c>
      <c r="B17" s="20" t="s">
        <v>102</v>
      </c>
      <c r="C17" s="20"/>
      <c r="D17" s="20"/>
      <c r="E17" s="21"/>
      <c r="F17" s="22"/>
      <c r="G17" s="20"/>
      <c r="H17" s="20"/>
      <c r="I17" s="20">
        <v>2</v>
      </c>
      <c r="J17" s="20">
        <f t="shared" si="0"/>
        <v>0</v>
      </c>
      <c r="K17" s="20"/>
      <c r="L17" s="20"/>
    </row>
    <row r="18" spans="1:12" ht="22" customHeight="1">
      <c r="A18" s="20" t="s">
        <v>38</v>
      </c>
      <c r="B18" s="20" t="s">
        <v>102</v>
      </c>
      <c r="C18" s="20"/>
      <c r="D18" s="20"/>
      <c r="E18" s="21"/>
      <c r="F18" s="22"/>
      <c r="G18" s="20"/>
      <c r="H18" s="20"/>
      <c r="I18" s="20">
        <v>2</v>
      </c>
      <c r="J18" s="20">
        <f t="shared" si="0"/>
        <v>0</v>
      </c>
      <c r="K18" s="20"/>
      <c r="L18" s="20"/>
    </row>
    <row r="19" spans="1:12" ht="22">
      <c r="A19" s="20" t="s">
        <v>45</v>
      </c>
      <c r="B19" s="20" t="s">
        <v>102</v>
      </c>
      <c r="C19" s="20" t="s">
        <v>181</v>
      </c>
      <c r="D19" s="20"/>
      <c r="E19" s="21"/>
      <c r="F19" s="22"/>
      <c r="G19" s="20"/>
      <c r="H19" s="20"/>
      <c r="I19" s="20">
        <v>2</v>
      </c>
      <c r="J19" s="20">
        <f t="shared" si="0"/>
        <v>0</v>
      </c>
      <c r="K19" s="20"/>
      <c r="L19" s="20"/>
    </row>
    <row r="20" spans="1:12" ht="22">
      <c r="A20" s="20" t="s">
        <v>44</v>
      </c>
      <c r="B20" s="20" t="s">
        <v>102</v>
      </c>
      <c r="C20" s="20"/>
      <c r="D20" s="20"/>
      <c r="E20" s="21"/>
      <c r="F20" s="22"/>
      <c r="G20" s="20"/>
      <c r="H20" s="20"/>
      <c r="I20" s="20">
        <v>2</v>
      </c>
      <c r="J20" s="20">
        <f t="shared" si="0"/>
        <v>0</v>
      </c>
      <c r="K20" s="20"/>
      <c r="L20" s="20"/>
    </row>
    <row r="21" spans="1:12" ht="24" customHeight="1">
      <c r="A21" s="20" t="s">
        <v>104</v>
      </c>
      <c r="B21" s="20" t="s">
        <v>102</v>
      </c>
      <c r="C21" s="20"/>
      <c r="D21" s="20"/>
      <c r="E21" s="21"/>
      <c r="F21" s="22"/>
      <c r="G21" s="20"/>
      <c r="H21" s="20"/>
      <c r="I21" s="20">
        <v>2</v>
      </c>
      <c r="J21" s="20">
        <f t="shared" si="0"/>
        <v>0</v>
      </c>
      <c r="K21" s="20"/>
      <c r="L21" s="20"/>
    </row>
    <row r="22" spans="1:12" ht="21" customHeight="1">
      <c r="A22" s="20" t="s">
        <v>50</v>
      </c>
      <c r="B22" s="20" t="s">
        <v>39</v>
      </c>
      <c r="C22" s="20"/>
      <c r="D22" s="20"/>
      <c r="E22" s="21"/>
      <c r="F22" s="22"/>
      <c r="G22" s="20"/>
      <c r="H22" s="20"/>
      <c r="I22" s="20"/>
      <c r="J22" s="20">
        <f t="shared" si="0"/>
        <v>0</v>
      </c>
      <c r="K22" s="20"/>
      <c r="L22" s="20"/>
    </row>
    <row r="23" spans="1:12" ht="22">
      <c r="A23" s="20" t="s">
        <v>182</v>
      </c>
      <c r="B23" s="20" t="s">
        <v>102</v>
      </c>
      <c r="C23" s="20"/>
      <c r="D23" s="20"/>
      <c r="E23" s="21"/>
      <c r="F23" s="22"/>
      <c r="G23" s="20"/>
      <c r="H23" s="20"/>
      <c r="I23" s="20">
        <v>2</v>
      </c>
      <c r="J23" s="20">
        <f t="shared" si="0"/>
        <v>0</v>
      </c>
      <c r="K23" s="20"/>
      <c r="L23" s="20"/>
    </row>
    <row r="24" spans="1:12" ht="51" customHeight="1">
      <c r="A24" s="20" t="s">
        <v>54</v>
      </c>
      <c r="B24" s="20" t="s">
        <v>40</v>
      </c>
      <c r="C24" s="20"/>
      <c r="D24" s="20"/>
      <c r="E24" s="21"/>
      <c r="F24" s="22"/>
      <c r="G24" s="20"/>
      <c r="H24" s="20"/>
      <c r="I24" s="20"/>
      <c r="J24" s="20">
        <f t="shared" si="0"/>
        <v>0</v>
      </c>
      <c r="K24" s="20"/>
      <c r="L24" s="20"/>
    </row>
    <row r="25" spans="1:12" ht="22">
      <c r="A25" s="5" t="s">
        <v>48</v>
      </c>
      <c r="B25" s="5" t="s">
        <v>39</v>
      </c>
      <c r="J25" s="20">
        <f t="shared" si="0"/>
        <v>0</v>
      </c>
    </row>
    <row r="26" spans="1:12" ht="22">
      <c r="A26" s="5" t="s">
        <v>57</v>
      </c>
      <c r="B26" s="5" t="s">
        <v>56</v>
      </c>
      <c r="J26" s="20">
        <f t="shared" si="0"/>
        <v>0</v>
      </c>
    </row>
    <row r="27" spans="1:12" ht="22">
      <c r="A27" s="5" t="s">
        <v>58</v>
      </c>
      <c r="B27" s="5" t="s">
        <v>56</v>
      </c>
      <c r="J27" s="20">
        <f t="shared" si="0"/>
        <v>0</v>
      </c>
    </row>
    <row r="28" spans="1:12" ht="22">
      <c r="A28" s="5" t="s">
        <v>60</v>
      </c>
      <c r="B28" s="5" t="s">
        <v>62</v>
      </c>
      <c r="J28" s="20">
        <f t="shared" si="0"/>
        <v>0</v>
      </c>
    </row>
    <row r="29" spans="1:12" ht="22">
      <c r="A29" s="5" t="s">
        <v>64</v>
      </c>
      <c r="B29" s="5" t="s">
        <v>73</v>
      </c>
      <c r="J29" s="20">
        <f t="shared" si="0"/>
        <v>0</v>
      </c>
    </row>
    <row r="30" spans="1:12" ht="22" customHeight="1">
      <c r="A30" s="5" t="s">
        <v>65</v>
      </c>
      <c r="B30" s="5" t="s">
        <v>73</v>
      </c>
      <c r="I30" s="5">
        <v>2</v>
      </c>
      <c r="J30" s="20">
        <f t="shared" si="0"/>
        <v>0</v>
      </c>
    </row>
    <row r="31" spans="1:12" ht="22">
      <c r="A31" s="5" t="s">
        <v>66</v>
      </c>
      <c r="B31" s="5" t="s">
        <v>73</v>
      </c>
      <c r="J31" s="20">
        <f t="shared" si="0"/>
        <v>0</v>
      </c>
    </row>
    <row r="32" spans="1:12" ht="22">
      <c r="A32" s="5" t="s">
        <v>68</v>
      </c>
      <c r="B32" s="5" t="s">
        <v>73</v>
      </c>
      <c r="C32" s="5" t="s">
        <v>113</v>
      </c>
      <c r="J32" s="20">
        <f t="shared" si="0"/>
        <v>0</v>
      </c>
    </row>
    <row r="33" spans="1:10" ht="22">
      <c r="A33" s="5" t="s">
        <v>69</v>
      </c>
      <c r="B33" s="5" t="s">
        <v>73</v>
      </c>
      <c r="J33" s="20">
        <f t="shared" si="0"/>
        <v>0</v>
      </c>
    </row>
    <row r="34" spans="1:10" ht="22">
      <c r="A34" s="5" t="s">
        <v>70</v>
      </c>
      <c r="B34" s="5" t="s">
        <v>73</v>
      </c>
      <c r="J34" s="20">
        <f t="shared" si="0"/>
        <v>0</v>
      </c>
    </row>
    <row r="35" spans="1:10" ht="22">
      <c r="A35" s="5" t="s">
        <v>71</v>
      </c>
      <c r="B35" s="5" t="s">
        <v>73</v>
      </c>
      <c r="J35" s="20">
        <f t="shared" si="0"/>
        <v>0</v>
      </c>
    </row>
    <row r="36" spans="1:10" ht="24" customHeight="1">
      <c r="A36" s="5" t="s">
        <v>72</v>
      </c>
      <c r="B36" s="5" t="s">
        <v>73</v>
      </c>
      <c r="J36" s="20">
        <f t="shared" si="0"/>
        <v>0</v>
      </c>
    </row>
    <row r="37" spans="1:10" ht="24" customHeight="1">
      <c r="A37" s="5" t="s">
        <v>180</v>
      </c>
      <c r="B37" s="5" t="s">
        <v>62</v>
      </c>
      <c r="I37" s="5">
        <v>1</v>
      </c>
      <c r="J37" s="20">
        <v>0</v>
      </c>
    </row>
    <row r="38" spans="1:10" ht="24" customHeight="1">
      <c r="A38" s="5" t="s">
        <v>183</v>
      </c>
      <c r="B38" s="5" t="s">
        <v>62</v>
      </c>
      <c r="C38" s="5" t="s">
        <v>184</v>
      </c>
      <c r="I38" s="5">
        <v>1</v>
      </c>
      <c r="J38" s="20">
        <v>0</v>
      </c>
    </row>
    <row r="39" spans="1:10" s="17" customFormat="1" ht="22">
      <c r="A39" s="17" t="s">
        <v>18</v>
      </c>
      <c r="E39" s="18"/>
      <c r="F39" s="19"/>
      <c r="J39" s="20">
        <f>SUM(J2:J38)</f>
        <v>27282</v>
      </c>
    </row>
  </sheetData>
  <sortState xmlns:xlrd2="http://schemas.microsoft.com/office/spreadsheetml/2017/richdata2" ref="A2:L39">
    <sortCondition ref="C2:C39"/>
  </sortState>
  <phoneticPr fontId="1" type="noConversion"/>
  <hyperlinks>
    <hyperlink ref="K4" r:id="rId1" location="none" xr:uid="{44F77E9A-1FEF-BA4E-A64D-801080BEC1AB}"/>
    <hyperlink ref="K8" r:id="rId2" xr:uid="{C75A80B3-10B5-D343-BEFE-AF0CB407219F}"/>
    <hyperlink ref="K10" r:id="rId3" location="none" xr:uid="{A96F843D-460D-1444-95F7-D66882355794}"/>
    <hyperlink ref="K11" r:id="rId4" location="crumb-wrap" xr:uid="{272C40F1-6BDD-A843-99ED-828D5D445AEF}"/>
    <hyperlink ref="K3" r:id="rId5" location="crumb-wrap" xr:uid="{9A4AB8E5-23AA-A447-BF31-603A5738D213}"/>
    <hyperlink ref="K2" r:id="rId6" xr:uid="{46C53AC9-79FA-5B49-B558-90FF2AECB54E}"/>
    <hyperlink ref="K7" r:id="rId7" location="crumb-wrap" xr:uid="{D8613EAC-622E-994F-8E0A-8DF3EB7ACB4F}"/>
    <hyperlink ref="K6" r:id="rId8" location="crumb-wrap" xr:uid="{5F7E93BD-2ED9-2848-8C2F-43BAA389E323}"/>
    <hyperlink ref="K5" r:id="rId9" location="crumb-wrap" xr:uid="{697E496D-055D-D643-BF57-A496A4AD67DE}"/>
    <hyperlink ref="K9" r:id="rId10" location="crumb-wrap" xr:uid="{D9C13EFA-64F5-1546-8A22-F489440E29D5}"/>
  </hyperlinks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D9C8-28F9-4B4B-848D-0A0BF1EBDEF6}">
  <dimension ref="A1:C4"/>
  <sheetViews>
    <sheetView workbookViewId="0">
      <selection activeCell="A6" sqref="A6"/>
    </sheetView>
  </sheetViews>
  <sheetFormatPr baseColWidth="10" defaultColWidth="43.5" defaultRowHeight="21"/>
  <cols>
    <col min="1" max="1" width="16" style="9" customWidth="1"/>
    <col min="2" max="16384" width="43.5" style="9"/>
  </cols>
  <sheetData>
    <row r="1" spans="1:3">
      <c r="A1" s="9" t="s">
        <v>29</v>
      </c>
      <c r="B1" s="9" t="s">
        <v>31</v>
      </c>
      <c r="C1" s="9" t="s">
        <v>30</v>
      </c>
    </row>
    <row r="3" spans="1:3" ht="22" customHeight="1">
      <c r="A3" s="35" t="s">
        <v>14</v>
      </c>
      <c r="B3" s="34" t="s">
        <v>32</v>
      </c>
      <c r="C3" s="10" t="s">
        <v>33</v>
      </c>
    </row>
    <row r="4" spans="1:3">
      <c r="A4" s="35"/>
      <c r="B4" s="34"/>
      <c r="C4" s="9" t="s">
        <v>34</v>
      </c>
    </row>
  </sheetData>
  <mergeCells count="2">
    <mergeCell ref="B3:B4"/>
    <mergeCell ref="A3:A4"/>
  </mergeCells>
  <phoneticPr fontId="1" type="noConversion"/>
  <hyperlinks>
    <hyperlink ref="C3" r:id="rId1" xr:uid="{2C0A23E9-276A-7940-B3DE-C0A352072F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AFD-7008-5A46-95A3-812D9F73CD1C}">
  <dimension ref="A1:J27"/>
  <sheetViews>
    <sheetView workbookViewId="0">
      <pane ySplit="1" topLeftCell="A2" activePane="bottomLeft" state="frozen"/>
      <selection activeCell="D31" sqref="D31"/>
      <selection pane="bottomLeft" activeCell="H19" sqref="H19"/>
    </sheetView>
  </sheetViews>
  <sheetFormatPr baseColWidth="10" defaultColWidth="18.83203125" defaultRowHeight="21"/>
  <cols>
    <col min="1" max="1" width="18.83203125" style="5"/>
    <col min="2" max="2" width="18.83203125" style="4"/>
    <col min="3" max="7" width="18.83203125" style="5"/>
    <col min="8" max="8" width="25.83203125" style="5" customWidth="1"/>
    <col min="9" max="16384" width="18.83203125" style="5"/>
  </cols>
  <sheetData>
    <row r="1" spans="1:10" s="1" customFormat="1" ht="22">
      <c r="A1" s="1" t="s">
        <v>16</v>
      </c>
      <c r="B1" s="2" t="s">
        <v>23</v>
      </c>
      <c r="C1" s="1" t="s">
        <v>22</v>
      </c>
      <c r="D1" s="1" t="s">
        <v>19</v>
      </c>
      <c r="E1" s="1" t="s">
        <v>17</v>
      </c>
      <c r="F1" s="1" t="s">
        <v>24</v>
      </c>
      <c r="G1" s="1" t="s">
        <v>18</v>
      </c>
      <c r="H1" s="1" t="s">
        <v>20</v>
      </c>
      <c r="J1" s="4"/>
    </row>
    <row r="2" spans="1:10">
      <c r="A2" s="3">
        <v>44157</v>
      </c>
      <c r="B2" s="4">
        <v>100</v>
      </c>
      <c r="C2" s="5">
        <v>0</v>
      </c>
      <c r="D2" s="5">
        <v>37</v>
      </c>
      <c r="E2" s="5">
        <v>11.5</v>
      </c>
      <c r="F2" s="5">
        <v>0</v>
      </c>
      <c r="G2" s="4">
        <f>SUM(B2:F2)</f>
        <v>148.5</v>
      </c>
    </row>
    <row r="3" spans="1:10" ht="22">
      <c r="A3" s="3">
        <v>44158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4">
        <f t="shared" ref="G3:G19" si="0">SUM(B3:F3)</f>
        <v>0</v>
      </c>
      <c r="H3" s="5" t="s">
        <v>21</v>
      </c>
    </row>
    <row r="4" spans="1:10">
      <c r="A4" s="3">
        <v>44159</v>
      </c>
      <c r="B4" s="4">
        <v>0</v>
      </c>
      <c r="C4" s="5">
        <v>14</v>
      </c>
      <c r="D4" s="5">
        <v>38</v>
      </c>
      <c r="E4" s="5">
        <v>55</v>
      </c>
      <c r="F4" s="5">
        <v>0</v>
      </c>
      <c r="G4" s="4">
        <f t="shared" si="0"/>
        <v>107</v>
      </c>
    </row>
    <row r="5" spans="1:10">
      <c r="A5" s="3">
        <v>44160</v>
      </c>
      <c r="B5" s="4">
        <v>0</v>
      </c>
      <c r="C5" s="5">
        <v>0</v>
      </c>
      <c r="D5" s="5">
        <v>45</v>
      </c>
      <c r="E5" s="5">
        <v>44</v>
      </c>
      <c r="F5" s="5">
        <v>0</v>
      </c>
      <c r="G5" s="4">
        <f t="shared" si="0"/>
        <v>89</v>
      </c>
    </row>
    <row r="6" spans="1:10">
      <c r="A6" s="3">
        <v>44161</v>
      </c>
      <c r="B6" s="4">
        <v>0</v>
      </c>
      <c r="C6" s="5">
        <v>0</v>
      </c>
      <c r="D6" s="5">
        <v>54.4</v>
      </c>
      <c r="E6" s="5">
        <v>59</v>
      </c>
      <c r="F6" s="5">
        <v>0</v>
      </c>
      <c r="G6" s="4">
        <f t="shared" si="0"/>
        <v>113.4</v>
      </c>
    </row>
    <row r="7" spans="1:10" ht="66">
      <c r="A7" s="3">
        <v>44162</v>
      </c>
      <c r="B7" s="4">
        <v>0</v>
      </c>
      <c r="C7" s="5">
        <v>0</v>
      </c>
      <c r="D7" s="5">
        <v>0</v>
      </c>
      <c r="E7" s="5">
        <v>0</v>
      </c>
      <c r="F7" s="5">
        <v>6</v>
      </c>
      <c r="G7" s="4">
        <f t="shared" si="0"/>
        <v>6</v>
      </c>
      <c r="H7" s="5" t="s">
        <v>25</v>
      </c>
    </row>
    <row r="8" spans="1:10">
      <c r="A8" s="3">
        <v>44163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4">
        <f t="shared" si="0"/>
        <v>0</v>
      </c>
    </row>
    <row r="9" spans="1:10">
      <c r="A9" s="3">
        <v>44164</v>
      </c>
      <c r="B9" s="4">
        <v>0</v>
      </c>
      <c r="C9" s="5">
        <v>12</v>
      </c>
      <c r="D9" s="5">
        <v>16</v>
      </c>
      <c r="E9" s="5">
        <v>47</v>
      </c>
      <c r="F9" s="5">
        <v>0</v>
      </c>
      <c r="G9" s="4">
        <f t="shared" si="0"/>
        <v>75</v>
      </c>
    </row>
    <row r="10" spans="1:10">
      <c r="A10" s="3">
        <v>44165</v>
      </c>
      <c r="B10" s="4">
        <v>0</v>
      </c>
      <c r="C10" s="5">
        <v>0</v>
      </c>
      <c r="D10" s="5">
        <v>31.28</v>
      </c>
      <c r="E10" s="5">
        <v>59</v>
      </c>
      <c r="F10" s="5">
        <v>0</v>
      </c>
      <c r="G10" s="4">
        <f t="shared" si="0"/>
        <v>90.28</v>
      </c>
    </row>
    <row r="11" spans="1:10">
      <c r="A11" s="3">
        <v>44166</v>
      </c>
      <c r="B11" s="4">
        <v>0</v>
      </c>
      <c r="C11" s="5">
        <v>0</v>
      </c>
      <c r="D11" s="5">
        <v>61.6</v>
      </c>
      <c r="E11" s="5">
        <v>0</v>
      </c>
      <c r="F11" s="5">
        <v>0</v>
      </c>
      <c r="G11" s="4">
        <f t="shared" si="0"/>
        <v>61.6</v>
      </c>
    </row>
    <row r="12" spans="1:10">
      <c r="A12" s="3">
        <v>44167</v>
      </c>
      <c r="B12" s="4">
        <v>0</v>
      </c>
      <c r="C12" s="5">
        <v>0</v>
      </c>
      <c r="D12" s="5">
        <v>0</v>
      </c>
      <c r="E12" s="5">
        <v>58.5</v>
      </c>
      <c r="F12" s="5">
        <v>0</v>
      </c>
      <c r="G12" s="4">
        <f t="shared" si="0"/>
        <v>58.5</v>
      </c>
    </row>
    <row r="13" spans="1:10">
      <c r="A13" s="3">
        <v>44168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4">
        <f t="shared" si="0"/>
        <v>0</v>
      </c>
    </row>
    <row r="14" spans="1:10" ht="22">
      <c r="A14" s="3">
        <v>44169</v>
      </c>
      <c r="B14" s="4">
        <v>0</v>
      </c>
      <c r="C14" s="5">
        <v>0</v>
      </c>
      <c r="D14" s="5">
        <v>41</v>
      </c>
      <c r="E14" s="5">
        <v>64.2</v>
      </c>
      <c r="F14" s="5">
        <v>0</v>
      </c>
      <c r="G14" s="4">
        <f t="shared" si="0"/>
        <v>105.2</v>
      </c>
      <c r="H14" s="5" t="s">
        <v>119</v>
      </c>
    </row>
    <row r="15" spans="1:10">
      <c r="A15" s="3">
        <v>44170</v>
      </c>
      <c r="B15" s="4">
        <v>0</v>
      </c>
      <c r="C15" s="5">
        <v>0</v>
      </c>
      <c r="D15" s="5">
        <v>0</v>
      </c>
      <c r="E15" s="5">
        <v>66.099999999999994</v>
      </c>
      <c r="F15" s="5">
        <v>0</v>
      </c>
      <c r="G15" s="4">
        <f t="shared" si="0"/>
        <v>66.099999999999994</v>
      </c>
    </row>
    <row r="16" spans="1:10">
      <c r="A16" s="3">
        <v>44171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4">
        <f t="shared" si="0"/>
        <v>0</v>
      </c>
    </row>
    <row r="17" spans="1:7">
      <c r="A17" s="3">
        <v>44172</v>
      </c>
      <c r="B17" s="4">
        <v>0</v>
      </c>
      <c r="C17" s="5">
        <v>0</v>
      </c>
      <c r="D17" s="5">
        <v>19</v>
      </c>
      <c r="E17" s="5">
        <v>0</v>
      </c>
      <c r="F17" s="5">
        <v>0</v>
      </c>
      <c r="G17" s="4">
        <f t="shared" si="0"/>
        <v>19</v>
      </c>
    </row>
    <row r="18" spans="1:7">
      <c r="A18" s="3">
        <v>44173</v>
      </c>
      <c r="B18" s="4">
        <v>0</v>
      </c>
      <c r="C18" s="5">
        <v>0</v>
      </c>
      <c r="D18" s="5">
        <v>61</v>
      </c>
      <c r="E18" s="5">
        <v>57</v>
      </c>
      <c r="F18" s="5">
        <v>0</v>
      </c>
      <c r="G18" s="4">
        <f t="shared" si="0"/>
        <v>118</v>
      </c>
    </row>
    <row r="19" spans="1:7">
      <c r="A19" s="3">
        <v>44174</v>
      </c>
      <c r="B19" s="4">
        <v>0</v>
      </c>
      <c r="C19" s="5">
        <v>0</v>
      </c>
      <c r="D19" s="5">
        <v>49.2</v>
      </c>
      <c r="E19" s="5">
        <v>43</v>
      </c>
      <c r="F19" s="5">
        <v>0</v>
      </c>
      <c r="G19" s="4">
        <f t="shared" si="0"/>
        <v>92.2</v>
      </c>
    </row>
    <row r="20" spans="1:7" s="8" customFormat="1" ht="22">
      <c r="A20" s="6" t="s">
        <v>18</v>
      </c>
      <c r="B20" s="7">
        <f t="shared" ref="B20:G20" si="1">SUM(B2:B19)</f>
        <v>100</v>
      </c>
      <c r="C20" s="7">
        <f t="shared" si="1"/>
        <v>26</v>
      </c>
      <c r="D20" s="7">
        <f t="shared" si="1"/>
        <v>453.48</v>
      </c>
      <c r="E20" s="7">
        <f t="shared" si="1"/>
        <v>564.29999999999995</v>
      </c>
      <c r="F20" s="7">
        <f t="shared" si="1"/>
        <v>6</v>
      </c>
      <c r="G20" s="7">
        <f t="shared" si="1"/>
        <v>1149.78</v>
      </c>
    </row>
    <row r="21" spans="1:7">
      <c r="A21" s="3"/>
    </row>
    <row r="22" spans="1:7">
      <c r="A22" s="3"/>
    </row>
    <row r="23" spans="1:7">
      <c r="A23" s="3"/>
    </row>
    <row r="24" spans="1:7">
      <c r="A24" s="3"/>
    </row>
    <row r="25" spans="1:7">
      <c r="A25" s="3"/>
    </row>
    <row r="26" spans="1:7">
      <c r="A26" s="3"/>
    </row>
    <row r="27" spans="1:7">
      <c r="A27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B49D-7F4A-134E-A0C6-BDA1D38BDBD2}">
  <dimension ref="A1:G8"/>
  <sheetViews>
    <sheetView workbookViewId="0">
      <pane ySplit="1" topLeftCell="A2" activePane="bottomLeft" state="frozen"/>
      <selection pane="bottomLeft" activeCell="C4" sqref="C4"/>
    </sheetView>
  </sheetViews>
  <sheetFormatPr baseColWidth="10" defaultColWidth="20" defaultRowHeight="21"/>
  <cols>
    <col min="1" max="2" width="20" style="11"/>
    <col min="3" max="3" width="37.5" style="11" customWidth="1"/>
    <col min="4" max="4" width="20" style="29"/>
    <col min="5" max="16384" width="20" style="11"/>
  </cols>
  <sheetData>
    <row r="1" spans="1:7" s="1" customFormat="1" ht="22">
      <c r="A1" s="1" t="s">
        <v>0</v>
      </c>
      <c r="B1" s="1" t="s">
        <v>125</v>
      </c>
      <c r="C1" s="1" t="s">
        <v>122</v>
      </c>
      <c r="D1" s="12" t="s">
        <v>128</v>
      </c>
      <c r="E1" s="1" t="s">
        <v>131</v>
      </c>
      <c r="F1" s="1" t="s">
        <v>124</v>
      </c>
      <c r="G1" s="1" t="s">
        <v>123</v>
      </c>
    </row>
    <row r="2" spans="1:7" ht="22">
      <c r="A2" s="11" t="s">
        <v>3</v>
      </c>
      <c r="B2" s="11" t="s">
        <v>126</v>
      </c>
      <c r="C2" s="24">
        <v>44167</v>
      </c>
      <c r="D2" s="29" t="s">
        <v>127</v>
      </c>
      <c r="F2" s="11" t="s">
        <v>129</v>
      </c>
    </row>
    <row r="3" spans="1:7" ht="88">
      <c r="A3" s="11" t="s">
        <v>3</v>
      </c>
      <c r="B3" s="11" t="s">
        <v>130</v>
      </c>
      <c r="C3" s="24" t="s">
        <v>132</v>
      </c>
      <c r="D3" s="29">
        <v>0.33</v>
      </c>
      <c r="E3" s="11" t="s">
        <v>144</v>
      </c>
      <c r="G3" s="11" t="s">
        <v>134</v>
      </c>
    </row>
    <row r="4" spans="1:7" ht="286">
      <c r="A4" s="11" t="s">
        <v>13</v>
      </c>
      <c r="B4" s="11" t="s">
        <v>13</v>
      </c>
      <c r="C4" s="24" t="s">
        <v>161</v>
      </c>
      <c r="D4" s="29">
        <v>5.5</v>
      </c>
      <c r="E4" s="11" t="s">
        <v>169</v>
      </c>
      <c r="F4" s="33" t="s">
        <v>162</v>
      </c>
      <c r="G4" s="11" t="s">
        <v>160</v>
      </c>
    </row>
    <row r="5" spans="1:7" ht="132">
      <c r="A5" s="11" t="s">
        <v>3</v>
      </c>
      <c r="B5" s="11" t="s">
        <v>133</v>
      </c>
      <c r="C5" s="24" t="s">
        <v>164</v>
      </c>
      <c r="D5" s="29">
        <v>2.5</v>
      </c>
      <c r="E5" s="11" t="s">
        <v>165</v>
      </c>
      <c r="F5" s="11" t="s">
        <v>166</v>
      </c>
      <c r="G5" s="11" t="s">
        <v>168</v>
      </c>
    </row>
    <row r="8" spans="1:7" ht="22">
      <c r="E8" s="11" t="s">
        <v>135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50F6-DCA8-6F49-85E6-701F85802663}">
  <dimension ref="A1:J4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18.1640625" defaultRowHeight="21"/>
  <cols>
    <col min="1" max="16384" width="18.1640625" style="31"/>
  </cols>
  <sheetData>
    <row r="1" spans="1:10" s="1" customFormat="1" ht="22">
      <c r="A1" s="1" t="s">
        <v>151</v>
      </c>
      <c r="B1" s="2" t="s">
        <v>153</v>
      </c>
      <c r="C1" s="1" t="s">
        <v>152</v>
      </c>
      <c r="D1" s="1" t="s">
        <v>20</v>
      </c>
      <c r="J1" s="30"/>
    </row>
    <row r="2" spans="1:10" ht="66">
      <c r="A2" s="31" t="s">
        <v>154</v>
      </c>
      <c r="B2" s="31" t="s">
        <v>155</v>
      </c>
      <c r="C2" s="31">
        <v>0</v>
      </c>
      <c r="D2" s="31" t="s">
        <v>156</v>
      </c>
    </row>
    <row r="3" spans="1:10" ht="66">
      <c r="A3" s="31" t="s">
        <v>157</v>
      </c>
      <c r="B3" s="31" t="s">
        <v>158</v>
      </c>
      <c r="C3" s="31">
        <v>100</v>
      </c>
      <c r="D3" s="31" t="s">
        <v>159</v>
      </c>
    </row>
    <row r="4" spans="1:10" s="32" customFormat="1" ht="22">
      <c r="A4" s="32" t="s">
        <v>18</v>
      </c>
      <c r="C4" s="32">
        <f>SUM(C2:C3)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硬装费用明细</vt:lpstr>
      <vt:lpstr>主材辅材工具费用明细</vt:lpstr>
      <vt:lpstr>电器家具明细</vt:lpstr>
      <vt:lpstr>商家详细信息</vt:lpstr>
      <vt:lpstr>饮食交通开支</vt:lpstr>
      <vt:lpstr>进度记录</vt:lpstr>
      <vt:lpstr>产权费用明细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HAO</dc:creator>
  <cp:lastModifiedBy>ZHANG HAO</cp:lastModifiedBy>
  <dcterms:created xsi:type="dcterms:W3CDTF">2020-12-02T11:08:53Z</dcterms:created>
  <dcterms:modified xsi:type="dcterms:W3CDTF">2020-12-09T14:21:26Z</dcterms:modified>
</cp:coreProperties>
</file>