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zhanghao/Desktop/住宅/zx/"/>
    </mc:Choice>
  </mc:AlternateContent>
  <xr:revisionPtr revIDLastSave="0" documentId="13_ncr:1_{3EA554AD-AA99-D247-B4F5-43DBF97E1962}" xr6:coauthVersionLast="45" xr6:coauthVersionMax="45" xr10:uidLastSave="{00000000-0000-0000-0000-000000000000}"/>
  <bookViews>
    <workbookView xWindow="1200" yWindow="460" windowWidth="27600" windowHeight="17540" activeTab="6"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2" l="1"/>
  <c r="G26" i="2"/>
  <c r="G27" i="2"/>
  <c r="D26" i="2"/>
  <c r="D27" i="2" l="1"/>
  <c r="G24" i="2"/>
  <c r="G25" i="2"/>
  <c r="G23" i="2"/>
  <c r="G22" i="2"/>
  <c r="M42" i="4"/>
  <c r="G16" i="6"/>
  <c r="F15" i="6"/>
  <c r="F14" i="6"/>
  <c r="F13" i="6"/>
  <c r="F12" i="6"/>
  <c r="F11" i="6"/>
  <c r="J10" i="4"/>
  <c r="I6" i="1" l="1"/>
  <c r="F10" i="6"/>
  <c r="E28" i="2" l="1"/>
  <c r="B28" i="2"/>
  <c r="C28" i="2"/>
  <c r="D28" i="2"/>
  <c r="G21" i="2"/>
  <c r="G20" i="2"/>
  <c r="F9" i="6"/>
  <c r="F8" i="6"/>
  <c r="F7" i="6"/>
  <c r="F6" i="6"/>
  <c r="F5" i="6"/>
  <c r="F4" i="6"/>
  <c r="C4" i="7" l="1"/>
  <c r="G19" i="2"/>
  <c r="G18" i="2" l="1"/>
  <c r="G17" i="2" l="1"/>
  <c r="G16" i="2"/>
  <c r="G15" i="2" l="1"/>
  <c r="G14" i="2"/>
  <c r="F3" i="6"/>
  <c r="F2" i="6"/>
  <c r="G13" i="2"/>
  <c r="J6" i="4" l="1"/>
  <c r="J12" i="4"/>
  <c r="J18" i="4"/>
  <c r="J19" i="4"/>
  <c r="J20" i="4"/>
  <c r="J21" i="4"/>
  <c r="J22" i="4"/>
  <c r="J23" i="4"/>
  <c r="J24" i="4"/>
  <c r="J25" i="4"/>
  <c r="J26" i="4"/>
  <c r="J27" i="4"/>
  <c r="J3" i="4"/>
  <c r="J28" i="4"/>
  <c r="J4" i="4"/>
  <c r="J29" i="4"/>
  <c r="J30" i="4"/>
  <c r="J8" i="4"/>
  <c r="J31" i="4"/>
  <c r="J9" i="4"/>
  <c r="J11" i="4"/>
  <c r="J32" i="4"/>
  <c r="J33" i="4"/>
  <c r="J34" i="4"/>
  <c r="J13" i="4"/>
  <c r="J35" i="4"/>
  <c r="J36" i="4"/>
  <c r="J37" i="4"/>
  <c r="J38" i="4"/>
  <c r="J39" i="4"/>
  <c r="J14" i="4"/>
  <c r="J16" i="4"/>
  <c r="J17" i="4"/>
  <c r="J15" i="4"/>
  <c r="J2" i="4"/>
  <c r="J42" i="4" l="1"/>
  <c r="G3" i="2"/>
  <c r="G4" i="2"/>
  <c r="G5" i="2"/>
  <c r="G6" i="2"/>
  <c r="G7" i="2"/>
  <c r="G8" i="2"/>
  <c r="G9" i="2"/>
  <c r="G10" i="2"/>
  <c r="G28" i="2" s="1"/>
  <c r="G11" i="2"/>
  <c r="G12" i="2"/>
  <c r="G2" i="2"/>
</calcChain>
</file>

<file path=xl/sharedStrings.xml><?xml version="1.0" encoding="utf-8"?>
<sst xmlns="http://schemas.openxmlformats.org/spreadsheetml/2006/main" count="337" uniqueCount="242">
  <si>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</si>
  <si>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</si>
  <si>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</si>
  <si>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</si>
  <si>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</si>
  <si>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</si>
  <si>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</si>
  <si>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</si>
  <si>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</si>
  <si>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</si>
  <si>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</si>
  <si>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</si>
  <si>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</si>
  <si>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</si>
  <si>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品诺装饰</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</si>
  <si>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</si>
  <si>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</si>
  <si>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</si>
  <si>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</si>
  <si>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</si>
  <si>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</si>
  <si>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</si>
  <si>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</si>
  <si>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</si>
  <si>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</si>
  <si>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</si>
  <si>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</si>
  <si>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</si>
  <si>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</si>
  <si>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</si>
  <si>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</si>
  <si>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</si>
  <si>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</si>
  <si>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</si>
  <si>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</si>
  <si>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</si>
  <si>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</si>
  <si>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</si>
  <si>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</si>
  <si>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</si>
  <si>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</si>
  <si>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</si>
  <si>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</si>
  <si>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玻璃隔断门2</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</si>
  <si>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</si>
  <si>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</si>
  <si>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</si>
  <si>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</si>
  <si>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</si>
  <si>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</si>
  <si>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</si>
  <si>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</si>
  <si>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</si>
  <si>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储物柜（电热水器下方）</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</si>
  <si>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</si>
  <si>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</si>
  <si>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</si>
  <si>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</si>
  <si>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</si>
  <si>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</si>
  <si>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</si>
  <si>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</si>
  <si>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</si>
  <si>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</si>
  <si>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</si>
  <si>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</si>
  <si>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</si>
  <si>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</si>
  <si>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</si>
  <si>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</si>
  <si>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</si>
  <si>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</si>
  <si>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</si>
  <si>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</si>
  <si>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</si>
  <si>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</si>
  <si>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</si>
  <si>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</si>
  <si>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</si>
  <si>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</si>
  <si>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</si>
  <si>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</si>
  <si>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</si>
  <si>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</si>
  <si>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</si>
  <si>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</si>
  <si>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</si>
  <si>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</si>
  <si>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</si>
  <si>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</si>
  <si>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</si>
  <si>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</si>
  <si>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</si>
  <si>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</si>
  <si>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</si>
  <si>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</si>
  <si>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</si>
  <si>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</si>
  <si>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</si>
  <si>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</si>
  <si>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</si>
  <si>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</si>
  <si>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</si>
  <si>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</si>
  <si>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</si>
  <si>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</si>
  <si>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</si>
  <si>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</si>
  <si>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</si>
  <si>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</si>
  <si>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</si>
  <si>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</si>
  <si>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</si>
  <si>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</si>
  <si>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</si>
  <si>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</si>
  <si>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</si>
  <si>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</si>
  <si>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</si>
  <si>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</si>
  <si>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</si>
  <si>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</si>
  <si>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</si>
  <si>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</si>
  <si>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</si>
  <si>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</si>
  <si>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</si>
  <si>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</si>
  <si>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</si>
  <si>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</si>
  <si>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</si>
  <si>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</si>
  <si>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</si>
  <si>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</si>
  <si>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</si>
  <si>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</si>
  <si>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</si>
  <si>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</si>
  <si>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</si>
  <si>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</si>
  <si>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</si>
  <si>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</si>
  <si>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</si>
  <si>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</si>
  <si>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</si>
  <si>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电路改造</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</si>
  <si>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</si>
  <si>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</si>
  <si>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</si>
  <si>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</si>
  <si>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</si>
  <si>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</si>
  <si>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</si>
  <si>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</si>
  <si>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</si>
  <si>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</si>
  <si>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</si>
  <si>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</si>
  <si>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</si>
  <si>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</si>
  <si>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</si>
  <si>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</si>
  <si>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</si>
  <si>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</si>
  <si>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</si>
  <si>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</si>
  <si>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</si>
  <si>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</si>
  <si>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</si>
  <si>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</si>
  <si>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</si>
  <si>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</si>
  <si>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</si>
  <si>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</si>
  <si>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</si>
  <si>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小厨宝</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</si>
  <si>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</si>
  <si>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</si>
  <si>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</si>
  <si>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</si>
  <si>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</si>
  <si>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</si>
  <si>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</si>
  <si>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无</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</si>
  <si>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</si>
  <si>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</si>
  <si>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</si>
  <si>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</si>
  <si>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</si>
  <si>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</si>
  <si>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</si>
  <si>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</si>
  <si>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</si>
  <si>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</si>
  <si>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</si>
  <si>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</si>
  <si>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</si>
  <si>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</si>
  <si>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</si>
  <si>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</si>
  <si>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</si>
  <si>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海尔BCD-335WLHFD78</t>
    <phoneticPr fontId="1" type="noConversion"/>
  </si>
  <si>
    <t>640，674，1775</t>
    <phoneticPr fontId="1" type="noConversion"/>
  </si>
  <si>
    <t>京东，海尔大洋专卖店</t>
    <phoneticPr fontId="1" type="noConversion"/>
  </si>
  <si>
    <t>【双十二】-700</t>
    <phoneticPr fontId="1" type="noConversion"/>
  </si>
  <si>
    <t>整机一年，主件三年，晒单送十年电机延保卡</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</si>
  <si>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</si>
  <si>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</si>
  <si>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</si>
  <si>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</si>
  <si>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</si>
  <si>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</si>
  <si>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</si>
  <si>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</si>
  <si>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</si>
  <si>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</si>
  <si>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</si>
  <si>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</si>
  <si>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</si>
  <si>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</si>
  <si>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</si>
  <si>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</si>
  <si>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</si>
  <si>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</si>
  <si>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</si>
  <si>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</si>
  <si>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</si>
  <si>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</si>
  <si>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</si>
  <si>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</si>
  <si>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</si>
  <si>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2020/12/17，10：30-12：00；2020/12/17，14：30-17：30；</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</si>
  <si>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</si>
  <si>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</si>
  <si>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</si>
  <si>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</si>
  <si>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</si>
  <si>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</si>
  <si>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</si>
  <si>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</si>
  <si>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后续需要使用防水专用水泥砂浆对全屋类似情况的窗户都进行封堵和加固，再辅以防水层提高防水性能</t>
    </r>
    <phoneticPr fontId="1" type="noConversion"/>
  </si>
  <si>
    <r>
      <t>开发商的线路不可用，</t>
    </r>
    <r>
      <rPr>
        <sz val="16"/>
        <color rgb="FFC00000"/>
        <rFont val="等线"/>
        <family val="3"/>
        <charset val="134"/>
      </rPr>
      <t>出全屋重新走线图和具体施工</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</si>
</sst>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style="thin">
        <color indexed="64"/>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57">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2" fillId="0" borderId="0" xfId="0" applyFont="1">
      <alignment vertical="center"/>
    </xf>
    <xf numFmtId="0" fontId="3" fillId="0" borderId="0" xfId="0" applyFont="1">
      <alignment vertical="center"/>
    </xf>
    <xf numFmtId="0" fontId="2" fillId="0" borderId="1" xfId="0" applyFont="1" applyBorder="1">
      <alignment vertical="center"/>
    </xf>
    <xf numFmtId="0" fontId="3" fillId="0" borderId="1" xfId="0" applyFont="1" applyBorder="1">
      <alignment vertical="center"/>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2" fillId="0" borderId="0" xfId="0" applyFont="1" applyBorder="1">
      <alignment vertical="center"/>
    </xf>
    <xf numFmtId="0" fontId="2" fillId="0" borderId="0" xfId="0" applyFont="1" applyBorder="1">
      <alignment vertical="center"/>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0" xfId="0" applyFont="1" applyBorder="1">
      <alignment vertical="center"/>
    </xf>
    <xf numFmtId="0" fontId="2" fillId="0" borderId="0" xfId="0" applyFont="1" applyAlignment="1">
      <alignment horizontal="left" vertical="center"/>
    </xf>
    <xf numFmtId="0" fontId="6"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12</xdr:row>
      <xdr:rowOff>0</xdr:rowOff>
    </xdr:from>
    <xdr:to>
      <xdr:col>4</xdr:col>
      <xdr:colOff>430670</xdr:colOff>
      <xdr:row>12</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13</xdr:row>
      <xdr:rowOff>0</xdr:rowOff>
    </xdr:from>
    <xdr:to>
      <xdr:col>4</xdr:col>
      <xdr:colOff>1955498</xdr:colOff>
      <xdr:row>13</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2</xdr:row>
      <xdr:rowOff>25400</xdr:rowOff>
    </xdr:from>
    <xdr:to>
      <xdr:col>4</xdr:col>
      <xdr:colOff>957902</xdr:colOff>
      <xdr:row>2</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3</xdr:row>
      <xdr:rowOff>0</xdr:rowOff>
    </xdr:from>
    <xdr:to>
      <xdr:col>4</xdr:col>
      <xdr:colOff>468307</xdr:colOff>
      <xdr:row>3</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5</xdr:row>
      <xdr:rowOff>0</xdr:rowOff>
    </xdr:from>
    <xdr:to>
      <xdr:col>4</xdr:col>
      <xdr:colOff>2499433</xdr:colOff>
      <xdr:row>5</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8</xdr:row>
      <xdr:rowOff>0</xdr:rowOff>
    </xdr:from>
    <xdr:to>
      <xdr:col>4</xdr:col>
      <xdr:colOff>1236251</xdr:colOff>
      <xdr:row>8</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7</xdr:row>
      <xdr:rowOff>0</xdr:rowOff>
    </xdr:from>
    <xdr:to>
      <xdr:col>4</xdr:col>
      <xdr:colOff>1321292</xdr:colOff>
      <xdr:row>7</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5</xdr:row>
      <xdr:rowOff>0</xdr:rowOff>
    </xdr:from>
    <xdr:to>
      <xdr:col>4</xdr:col>
      <xdr:colOff>1845876</xdr:colOff>
      <xdr:row>5</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6"/>
  <sheetViews>
    <sheetView topLeftCell="E1" zoomScale="109" workbookViewId="0">
      <pane ySplit="1" topLeftCell="A2" activePane="bottomLeft" state="frozen"/>
      <selection activeCell="D31" sqref="D31"/>
      <selection pane="bottomLeft" activeCell="C5" sqref="C5"/>
    </sheetView>
  </sheetViews>
  <sheetFormatPr baseColWidth="10" defaultColWidth="27.6640625" defaultRowHeight="21"/>
  <cols>
    <col min="1" max="1" width="14.1640625" style="5" customWidth="1"/>
    <col min="2" max="2" width="27.6640625" style="5"/>
    <col min="3" max="3" width="15.33203125" style="5" customWidth="1"/>
    <col min="4" max="16384" width="27.6640625" style="5"/>
  </cols>
  <sheetData>
    <row r="1" spans="1:10" s="1" customFormat="1" ht="22">
      <c r="A1" s="1" t="s">
        <v>0</v>
      </c>
      <c r="B1" s="1" t="s">
        <v>4</v>
      </c>
      <c r="C1" s="1" t="s">
        <v>8</v>
      </c>
      <c r="D1" s="1" t="s">
        <v>7</v>
      </c>
      <c r="E1" s="1" t="s">
        <v>1</v>
      </c>
      <c r="F1" s="1" t="s">
        <v>2</v>
      </c>
      <c r="G1" s="1" t="s">
        <v>10</v>
      </c>
      <c r="H1" s="1" t="s">
        <v>12</v>
      </c>
      <c r="I1" s="1" t="s">
        <v>27</v>
      </c>
      <c r="J1" s="1" t="s">
        <v>148</v>
      </c>
    </row>
    <row r="2" spans="1:10" ht="220">
      <c r="A2" s="5" t="s">
        <v>3</v>
      </c>
      <c r="B2" s="5" t="s">
        <v>5</v>
      </c>
      <c r="C2" s="5" t="s">
        <v>9</v>
      </c>
      <c r="D2" s="5" t="s">
        <v>167</v>
      </c>
      <c r="E2" s="5" t="s">
        <v>11</v>
      </c>
      <c r="F2" s="5" t="s">
        <v>6</v>
      </c>
      <c r="G2" s="5" t="s">
        <v>26</v>
      </c>
      <c r="H2" s="5" t="s">
        <v>160</v>
      </c>
      <c r="I2" s="5">
        <v>3830</v>
      </c>
      <c r="J2" s="5" t="s">
        <v>164</v>
      </c>
    </row>
    <row r="3" spans="1:10" ht="176">
      <c r="A3" s="5" t="s">
        <v>13</v>
      </c>
      <c r="B3" s="5" t="s">
        <v>120</v>
      </c>
      <c r="C3" s="5" t="s">
        <v>28</v>
      </c>
      <c r="D3" s="5" t="s">
        <v>121</v>
      </c>
      <c r="E3" s="5">
        <v>1000</v>
      </c>
      <c r="F3" s="5" t="s">
        <v>15</v>
      </c>
      <c r="G3" s="5">
        <v>1000</v>
      </c>
      <c r="H3" s="5" t="s">
        <v>146</v>
      </c>
      <c r="I3" s="5">
        <v>1000</v>
      </c>
      <c r="J3" s="5" t="s">
        <v>147</v>
      </c>
    </row>
    <row r="4" spans="1:10" ht="88">
      <c r="A4" s="5" t="s">
        <v>180</v>
      </c>
      <c r="B4" s="5" t="s">
        <v>181</v>
      </c>
      <c r="C4" s="5" t="s">
        <v>183</v>
      </c>
      <c r="D4" s="5">
        <v>0</v>
      </c>
      <c r="E4" s="5">
        <v>0</v>
      </c>
      <c r="F4" s="5">
        <v>1</v>
      </c>
      <c r="G4" s="5">
        <v>0</v>
      </c>
      <c r="H4" s="5">
        <v>0</v>
      </c>
      <c r="I4" s="5">
        <v>0</v>
      </c>
      <c r="J4" s="5" t="s">
        <v>182</v>
      </c>
    </row>
    <row r="5" spans="1:10" ht="22">
      <c r="A5" s="5" t="s">
        <v>145</v>
      </c>
    </row>
    <row r="6" spans="1:10" s="17" customFormat="1" ht="22">
      <c r="A6" s="17" t="s">
        <v>18</v>
      </c>
      <c r="I6" s="17">
        <f>SUM(I2:I5)</f>
        <v>4830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H16"/>
  <sheetViews>
    <sheetView workbookViewId="0">
      <pane ySplit="1" topLeftCell="A2" activePane="bottomLeft" state="frozen"/>
      <selection pane="bottomLeft" activeCell="B12" sqref="B12"/>
    </sheetView>
  </sheetViews>
  <sheetFormatPr baseColWidth="10" defaultColWidth="18" defaultRowHeight="21"/>
  <cols>
    <col min="1" max="1" width="24.1640625" style="25" customWidth="1"/>
    <col min="2" max="16384" width="18" style="25"/>
  </cols>
  <sheetData>
    <row r="1" spans="1:8" s="26" customFormat="1">
      <c r="A1" s="26" t="s">
        <v>35</v>
      </c>
      <c r="B1" s="26" t="s">
        <v>37</v>
      </c>
      <c r="C1" s="26" t="s">
        <v>74</v>
      </c>
      <c r="D1" s="26" t="s">
        <v>136</v>
      </c>
      <c r="E1" s="26" t="s">
        <v>2</v>
      </c>
      <c r="F1" s="26" t="s">
        <v>105</v>
      </c>
      <c r="G1" s="26" t="s">
        <v>27</v>
      </c>
      <c r="H1" s="26" t="s">
        <v>148</v>
      </c>
    </row>
    <row r="2" spans="1:8">
      <c r="A2" s="25" t="s">
        <v>137</v>
      </c>
      <c r="B2" s="25" t="s">
        <v>138</v>
      </c>
      <c r="C2" s="25" t="s">
        <v>139</v>
      </c>
      <c r="D2" s="25">
        <v>278</v>
      </c>
      <c r="E2" s="25">
        <v>2</v>
      </c>
      <c r="F2" s="25">
        <f t="shared" ref="F2:F15" si="0">D2*E2</f>
        <v>556</v>
      </c>
      <c r="G2" s="25">
        <v>423</v>
      </c>
    </row>
    <row r="3" spans="1:8">
      <c r="A3" s="25" t="s">
        <v>140</v>
      </c>
      <c r="B3" s="25" t="s">
        <v>141</v>
      </c>
      <c r="C3" s="25" t="s">
        <v>139</v>
      </c>
      <c r="D3" s="25">
        <v>64</v>
      </c>
      <c r="E3" s="25">
        <v>2</v>
      </c>
      <c r="F3" s="25">
        <f t="shared" si="0"/>
        <v>128</v>
      </c>
      <c r="G3" s="25">
        <v>101</v>
      </c>
    </row>
    <row r="4" spans="1:8">
      <c r="A4" s="25" t="s">
        <v>142</v>
      </c>
      <c r="C4" s="25" t="s">
        <v>143</v>
      </c>
      <c r="D4" s="25">
        <v>5</v>
      </c>
      <c r="E4" s="25">
        <v>2</v>
      </c>
      <c r="F4" s="25">
        <f t="shared" si="0"/>
        <v>10</v>
      </c>
      <c r="G4" s="25">
        <v>10</v>
      </c>
    </row>
    <row r="5" spans="1:8">
      <c r="A5" s="25" t="s">
        <v>184</v>
      </c>
      <c r="B5" s="25" t="s">
        <v>185</v>
      </c>
      <c r="C5" s="25" t="s">
        <v>139</v>
      </c>
      <c r="D5" s="25">
        <v>318</v>
      </c>
      <c r="E5" s="25">
        <v>1</v>
      </c>
      <c r="F5" s="25">
        <f t="shared" si="0"/>
        <v>318</v>
      </c>
      <c r="G5" s="54">
        <v>412</v>
      </c>
    </row>
    <row r="6" spans="1:8" ht="66">
      <c r="A6" s="25" t="s">
        <v>186</v>
      </c>
      <c r="B6" s="34" t="s">
        <v>187</v>
      </c>
      <c r="C6" s="25" t="s">
        <v>139</v>
      </c>
      <c r="D6" s="25">
        <v>53.9</v>
      </c>
      <c r="E6" s="25">
        <v>1</v>
      </c>
      <c r="F6" s="25">
        <f t="shared" si="0"/>
        <v>53.9</v>
      </c>
      <c r="G6" s="54"/>
    </row>
    <row r="7" spans="1:8" ht="44">
      <c r="A7" s="25" t="s">
        <v>188</v>
      </c>
      <c r="B7" s="34" t="s">
        <v>189</v>
      </c>
      <c r="C7" s="25" t="s">
        <v>139</v>
      </c>
      <c r="D7" s="25">
        <v>39.9</v>
      </c>
      <c r="E7" s="25">
        <v>1</v>
      </c>
      <c r="F7" s="25">
        <f t="shared" si="0"/>
        <v>39.9</v>
      </c>
      <c r="G7" s="54"/>
    </row>
    <row r="8" spans="1:8" ht="66">
      <c r="A8" s="34" t="s">
        <v>190</v>
      </c>
      <c r="B8" s="34" t="s">
        <v>191</v>
      </c>
      <c r="C8" s="25" t="s">
        <v>139</v>
      </c>
      <c r="D8" s="25">
        <v>188</v>
      </c>
      <c r="E8" s="25">
        <v>1</v>
      </c>
      <c r="F8" s="25">
        <f t="shared" si="0"/>
        <v>188</v>
      </c>
      <c r="G8" s="35">
        <v>188</v>
      </c>
    </row>
    <row r="9" spans="1:8" ht="22">
      <c r="A9" s="34" t="s">
        <v>192</v>
      </c>
      <c r="B9" s="34" t="s">
        <v>193</v>
      </c>
      <c r="C9" s="25" t="s">
        <v>194</v>
      </c>
      <c r="D9" s="25">
        <v>35</v>
      </c>
      <c r="E9" s="25">
        <v>1</v>
      </c>
      <c r="F9" s="25">
        <f t="shared" si="0"/>
        <v>35</v>
      </c>
      <c r="G9" s="35">
        <v>35</v>
      </c>
    </row>
    <row r="10" spans="1:8" ht="66">
      <c r="A10" s="34" t="s">
        <v>199</v>
      </c>
      <c r="B10" s="34" t="s">
        <v>200</v>
      </c>
      <c r="C10" s="25" t="s">
        <v>139</v>
      </c>
      <c r="D10" s="25">
        <v>258</v>
      </c>
      <c r="E10" s="25">
        <v>1</v>
      </c>
      <c r="F10" s="25">
        <f t="shared" si="0"/>
        <v>258</v>
      </c>
      <c r="G10" s="35">
        <v>129</v>
      </c>
    </row>
    <row r="11" spans="1:8" ht="22">
      <c r="A11" s="34" t="s">
        <v>213</v>
      </c>
      <c r="B11" s="34"/>
      <c r="C11" s="25" t="s">
        <v>139</v>
      </c>
      <c r="D11" s="25">
        <v>22</v>
      </c>
      <c r="E11" s="25">
        <v>1</v>
      </c>
      <c r="F11" s="25">
        <f t="shared" si="0"/>
        <v>22</v>
      </c>
      <c r="G11" s="36">
        <v>22</v>
      </c>
    </row>
    <row r="12" spans="1:8" ht="22">
      <c r="A12" s="34" t="s">
        <v>214</v>
      </c>
      <c r="B12" s="34"/>
      <c r="C12" s="25" t="s">
        <v>139</v>
      </c>
      <c r="D12" s="25">
        <v>11.2</v>
      </c>
      <c r="E12" s="25">
        <v>1</v>
      </c>
      <c r="F12" s="25">
        <f t="shared" si="0"/>
        <v>11.2</v>
      </c>
      <c r="G12" s="36">
        <v>11.2</v>
      </c>
    </row>
    <row r="13" spans="1:8" ht="22">
      <c r="A13" s="34" t="s">
        <v>215</v>
      </c>
      <c r="B13" s="34" t="s">
        <v>216</v>
      </c>
      <c r="C13" s="25" t="s">
        <v>139</v>
      </c>
      <c r="D13" s="25">
        <v>89</v>
      </c>
      <c r="E13" s="25">
        <v>1</v>
      </c>
      <c r="F13" s="25">
        <f t="shared" si="0"/>
        <v>89</v>
      </c>
      <c r="G13" s="36">
        <v>89</v>
      </c>
    </row>
    <row r="14" spans="1:8" ht="22">
      <c r="A14" s="34" t="s">
        <v>218</v>
      </c>
      <c r="B14" s="34" t="s">
        <v>217</v>
      </c>
      <c r="C14" s="25" t="s">
        <v>139</v>
      </c>
      <c r="D14" s="25">
        <v>30</v>
      </c>
      <c r="E14" s="25">
        <v>1</v>
      </c>
      <c r="F14" s="25">
        <f t="shared" si="0"/>
        <v>30</v>
      </c>
      <c r="G14" s="36">
        <v>30</v>
      </c>
    </row>
    <row r="15" spans="1:8" ht="22">
      <c r="A15" s="34" t="s">
        <v>219</v>
      </c>
      <c r="B15" s="34" t="s">
        <v>220</v>
      </c>
      <c r="C15" s="25" t="s">
        <v>139</v>
      </c>
      <c r="D15" s="25">
        <v>287.5</v>
      </c>
      <c r="E15" s="25">
        <v>1</v>
      </c>
      <c r="F15" s="25">
        <f t="shared" si="0"/>
        <v>287.5</v>
      </c>
      <c r="G15" s="36">
        <v>287.5</v>
      </c>
    </row>
    <row r="16" spans="1:8" s="27" customFormat="1">
      <c r="A16" s="28" t="s">
        <v>18</v>
      </c>
      <c r="G16" s="27">
        <f>SUM(G2:G15)</f>
        <v>1737.7</v>
      </c>
    </row>
  </sheetData>
  <mergeCells count="1">
    <mergeCell ref="G5:G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2"/>
  <sheetViews>
    <sheetView topLeftCell="A23" workbookViewId="0">
      <pane xSplit="1" topLeftCell="E1" activePane="topRight" state="frozen"/>
      <selection pane="topRight" activeCell="I9" sqref="I9"/>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35</v>
      </c>
      <c r="B1" s="1" t="s">
        <v>36</v>
      </c>
      <c r="C1" s="1" t="s">
        <v>112</v>
      </c>
      <c r="D1" s="1" t="s">
        <v>37</v>
      </c>
      <c r="E1" s="12" t="s">
        <v>84</v>
      </c>
      <c r="F1" s="13" t="s">
        <v>78</v>
      </c>
      <c r="G1" s="1" t="s">
        <v>74</v>
      </c>
      <c r="H1" s="1" t="s">
        <v>75</v>
      </c>
      <c r="I1" s="1" t="s">
        <v>2</v>
      </c>
      <c r="J1" s="1" t="s">
        <v>105</v>
      </c>
      <c r="K1" s="1" t="s">
        <v>76</v>
      </c>
      <c r="L1" s="1" t="s">
        <v>41</v>
      </c>
      <c r="M1" s="1" t="s">
        <v>27</v>
      </c>
      <c r="N1" s="1" t="s">
        <v>197</v>
      </c>
      <c r="O1" s="1" t="s">
        <v>211</v>
      </c>
    </row>
    <row r="2" spans="1:15" ht="132">
      <c r="A2" s="20" t="s">
        <v>47</v>
      </c>
      <c r="B2" s="20" t="s">
        <v>102</v>
      </c>
      <c r="C2" s="20" t="s">
        <v>113</v>
      </c>
      <c r="D2" s="20" t="s">
        <v>101</v>
      </c>
      <c r="E2" s="21"/>
      <c r="F2" s="22" t="s">
        <v>103</v>
      </c>
      <c r="G2" s="20" t="s">
        <v>97</v>
      </c>
      <c r="H2" s="20">
        <v>1499</v>
      </c>
      <c r="I2" s="20">
        <v>2</v>
      </c>
      <c r="J2" s="20">
        <f t="shared" ref="J2:J39" si="0">H2*I2</f>
        <v>2998</v>
      </c>
      <c r="K2" s="23" t="s">
        <v>100</v>
      </c>
      <c r="L2" s="5" t="s">
        <v>174</v>
      </c>
    </row>
    <row r="3" spans="1:15" s="20" customFormat="1" ht="110">
      <c r="A3" s="5" t="s">
        <v>49</v>
      </c>
      <c r="B3" s="5" t="s">
        <v>39</v>
      </c>
      <c r="C3" s="20" t="s">
        <v>113</v>
      </c>
      <c r="D3" s="5" t="s">
        <v>95</v>
      </c>
      <c r="E3" s="14"/>
      <c r="F3" s="15" t="s">
        <v>96</v>
      </c>
      <c r="G3" s="5" t="s">
        <v>97</v>
      </c>
      <c r="H3" s="5">
        <v>2999</v>
      </c>
      <c r="I3" s="5">
        <v>1</v>
      </c>
      <c r="J3" s="20">
        <f t="shared" si="0"/>
        <v>2999</v>
      </c>
      <c r="K3" s="16" t="s">
        <v>94</v>
      </c>
      <c r="L3" s="5" t="s">
        <v>169</v>
      </c>
      <c r="M3" s="5"/>
    </row>
    <row r="4" spans="1:15" s="40" customFormat="1" ht="88">
      <c r="A4" s="39" t="s">
        <v>55</v>
      </c>
      <c r="B4" s="39" t="s">
        <v>56</v>
      </c>
      <c r="C4" s="40" t="s">
        <v>113</v>
      </c>
      <c r="D4" s="39" t="s">
        <v>79</v>
      </c>
      <c r="E4" s="41"/>
      <c r="F4" s="42" t="s">
        <v>81</v>
      </c>
      <c r="G4" s="39" t="s">
        <v>77</v>
      </c>
      <c r="H4" s="39">
        <v>4390</v>
      </c>
      <c r="I4" s="39">
        <v>0</v>
      </c>
      <c r="J4" s="40">
        <f t="shared" si="0"/>
        <v>0</v>
      </c>
      <c r="K4" s="43" t="s">
        <v>80</v>
      </c>
      <c r="L4" s="39" t="s">
        <v>212</v>
      </c>
      <c r="M4" s="39">
        <v>0</v>
      </c>
      <c r="N4" s="40" t="s">
        <v>198</v>
      </c>
    </row>
    <row r="5" spans="1:15" s="45" customFormat="1" ht="88">
      <c r="A5" s="45" t="s">
        <v>55</v>
      </c>
      <c r="B5" s="45" t="s">
        <v>56</v>
      </c>
      <c r="C5" s="45" t="s">
        <v>113</v>
      </c>
      <c r="D5" s="45" t="s">
        <v>201</v>
      </c>
      <c r="E5" s="46"/>
      <c r="F5" s="47" t="s">
        <v>202</v>
      </c>
      <c r="G5" s="45" t="s">
        <v>203</v>
      </c>
      <c r="H5" s="45">
        <v>3999</v>
      </c>
      <c r="I5" s="45">
        <v>1</v>
      </c>
      <c r="K5" s="48"/>
      <c r="L5" s="45" t="s">
        <v>204</v>
      </c>
      <c r="M5" s="45">
        <v>3299</v>
      </c>
      <c r="N5" s="45" t="s">
        <v>205</v>
      </c>
    </row>
    <row r="6" spans="1:15" s="40" customFormat="1" ht="179" customHeight="1">
      <c r="A6" s="44" t="s">
        <v>117</v>
      </c>
      <c r="B6" s="44" t="s">
        <v>62</v>
      </c>
      <c r="C6" s="44" t="s">
        <v>113</v>
      </c>
      <c r="D6" s="44" t="s">
        <v>99</v>
      </c>
      <c r="E6" s="41"/>
      <c r="F6" s="42" t="s">
        <v>118</v>
      </c>
      <c r="G6" s="44" t="s">
        <v>85</v>
      </c>
      <c r="H6" s="44">
        <v>2399</v>
      </c>
      <c r="I6" s="44">
        <v>1</v>
      </c>
      <c r="J6" s="40">
        <f t="shared" si="0"/>
        <v>2399</v>
      </c>
      <c r="K6" s="43" t="s">
        <v>98</v>
      </c>
      <c r="L6" s="44" t="s">
        <v>169</v>
      </c>
      <c r="M6" s="44"/>
    </row>
    <row r="7" spans="1:15" s="49" customFormat="1" ht="179" customHeight="1">
      <c r="A7" s="49" t="s">
        <v>117</v>
      </c>
      <c r="B7" s="50" t="s">
        <v>62</v>
      </c>
      <c r="C7" s="50" t="s">
        <v>113</v>
      </c>
      <c r="D7" s="50" t="s">
        <v>221</v>
      </c>
      <c r="E7" s="51"/>
      <c r="F7" s="52"/>
      <c r="G7" s="50" t="s">
        <v>139</v>
      </c>
      <c r="H7" s="49">
        <v>3599</v>
      </c>
      <c r="I7" s="49">
        <v>1</v>
      </c>
      <c r="J7" s="49">
        <v>3599</v>
      </c>
      <c r="K7" s="53"/>
      <c r="M7" s="49">
        <v>3599</v>
      </c>
      <c r="N7" s="50" t="s">
        <v>222</v>
      </c>
      <c r="O7" s="50" t="s">
        <v>223</v>
      </c>
    </row>
    <row r="8" spans="1:15" s="20" customFormat="1" ht="88">
      <c r="A8" s="5" t="s">
        <v>59</v>
      </c>
      <c r="B8" s="5" t="s">
        <v>62</v>
      </c>
      <c r="C8" s="5" t="s">
        <v>113</v>
      </c>
      <c r="D8" s="5" t="s">
        <v>116</v>
      </c>
      <c r="E8" s="14"/>
      <c r="F8" s="15" t="s">
        <v>114</v>
      </c>
      <c r="G8" s="5" t="s">
        <v>85</v>
      </c>
      <c r="H8" s="5">
        <v>3499</v>
      </c>
      <c r="I8" s="5">
        <v>0</v>
      </c>
      <c r="J8" s="20">
        <f t="shared" si="0"/>
        <v>0</v>
      </c>
      <c r="K8" s="16" t="s">
        <v>115</v>
      </c>
      <c r="L8" s="5" t="s">
        <v>173</v>
      </c>
      <c r="M8" s="5"/>
    </row>
    <row r="9" spans="1:15" s="40" customFormat="1" ht="110">
      <c r="A9" s="44" t="s">
        <v>61</v>
      </c>
      <c r="B9" s="44" t="s">
        <v>62</v>
      </c>
      <c r="C9" s="40" t="s">
        <v>113</v>
      </c>
      <c r="D9" s="44" t="s">
        <v>109</v>
      </c>
      <c r="E9" s="41"/>
      <c r="F9" s="42" t="s">
        <v>111</v>
      </c>
      <c r="G9" s="44" t="s">
        <v>85</v>
      </c>
      <c r="H9" s="44">
        <v>2999</v>
      </c>
      <c r="I9" s="44">
        <v>1</v>
      </c>
      <c r="J9" s="40">
        <f t="shared" si="0"/>
        <v>2999</v>
      </c>
      <c r="K9" s="43" t="s">
        <v>110</v>
      </c>
      <c r="L9" s="44" t="s">
        <v>172</v>
      </c>
      <c r="M9" s="44"/>
    </row>
    <row r="10" spans="1:15" s="45" customFormat="1" ht="154">
      <c r="A10" s="45" t="s">
        <v>61</v>
      </c>
      <c r="B10" s="45" t="s">
        <v>62</v>
      </c>
      <c r="C10" s="45" t="s">
        <v>113</v>
      </c>
      <c r="D10" s="45" t="s">
        <v>206</v>
      </c>
      <c r="E10" s="46"/>
      <c r="F10" s="47" t="s">
        <v>207</v>
      </c>
      <c r="G10" s="45" t="s">
        <v>208</v>
      </c>
      <c r="H10" s="45">
        <v>3699</v>
      </c>
      <c r="I10" s="45">
        <v>1</v>
      </c>
      <c r="J10" s="45">
        <f t="shared" si="0"/>
        <v>3699</v>
      </c>
      <c r="K10" s="48"/>
      <c r="L10" s="45" t="s">
        <v>209</v>
      </c>
      <c r="M10" s="45">
        <v>2729</v>
      </c>
      <c r="N10" s="45" t="s">
        <v>210</v>
      </c>
      <c r="O10" s="45">
        <v>0</v>
      </c>
    </row>
    <row r="11" spans="1:15" s="20" customFormat="1" ht="88">
      <c r="A11" s="5" t="s">
        <v>63</v>
      </c>
      <c r="B11" s="5" t="s">
        <v>73</v>
      </c>
      <c r="C11" s="20" t="s">
        <v>113</v>
      </c>
      <c r="D11" s="5" t="s">
        <v>82</v>
      </c>
      <c r="E11" s="14"/>
      <c r="F11" s="15" t="s">
        <v>135</v>
      </c>
      <c r="G11" s="5" t="s">
        <v>107</v>
      </c>
      <c r="H11" s="5">
        <v>2399</v>
      </c>
      <c r="I11" s="5">
        <v>0</v>
      </c>
      <c r="J11" s="20">
        <f t="shared" si="0"/>
        <v>0</v>
      </c>
      <c r="K11" s="16" t="s">
        <v>83</v>
      </c>
      <c r="L11" s="5" t="s">
        <v>171</v>
      </c>
      <c r="M11" s="5"/>
    </row>
    <row r="12" spans="1:15" s="20" customFormat="1" ht="88">
      <c r="A12" s="5" t="s">
        <v>63</v>
      </c>
      <c r="B12" s="5" t="s">
        <v>90</v>
      </c>
      <c r="C12" s="20" t="s">
        <v>113</v>
      </c>
      <c r="D12" s="5" t="s">
        <v>106</v>
      </c>
      <c r="E12" s="14"/>
      <c r="F12" s="15" t="s">
        <v>108</v>
      </c>
      <c r="G12" s="5" t="s">
        <v>107</v>
      </c>
      <c r="H12" s="5">
        <v>1988</v>
      </c>
      <c r="I12" s="5">
        <v>0</v>
      </c>
      <c r="J12" s="20">
        <f t="shared" si="0"/>
        <v>0</v>
      </c>
      <c r="K12" s="16" t="s">
        <v>168</v>
      </c>
      <c r="L12" s="5" t="s">
        <v>170</v>
      </c>
      <c r="M12" s="5"/>
    </row>
    <row r="13" spans="1:15" s="20" customFormat="1" ht="132">
      <c r="A13" s="5" t="s">
        <v>67</v>
      </c>
      <c r="B13" s="5" t="s">
        <v>73</v>
      </c>
      <c r="C13" s="20" t="s">
        <v>113</v>
      </c>
      <c r="D13" s="5" t="s">
        <v>86</v>
      </c>
      <c r="E13" s="14"/>
      <c r="F13" s="15" t="s">
        <v>88</v>
      </c>
      <c r="G13" s="5" t="s">
        <v>85</v>
      </c>
      <c r="H13" s="5">
        <v>5799</v>
      </c>
      <c r="I13" s="5">
        <v>0</v>
      </c>
      <c r="J13" s="20">
        <f t="shared" si="0"/>
        <v>0</v>
      </c>
      <c r="K13" s="16" t="s">
        <v>87</v>
      </c>
      <c r="L13" s="5" t="s">
        <v>170</v>
      </c>
      <c r="M13" s="5"/>
    </row>
    <row r="14" spans="1:15" s="20" customFormat="1" ht="110">
      <c r="A14" s="5" t="s">
        <v>89</v>
      </c>
      <c r="B14" s="5" t="s">
        <v>90</v>
      </c>
      <c r="C14" s="20" t="s">
        <v>113</v>
      </c>
      <c r="D14" s="5" t="s">
        <v>92</v>
      </c>
      <c r="E14" s="14"/>
      <c r="F14" s="15" t="s">
        <v>93</v>
      </c>
      <c r="G14" s="5" t="s">
        <v>85</v>
      </c>
      <c r="H14" s="5">
        <v>2199</v>
      </c>
      <c r="I14" s="5">
        <v>0</v>
      </c>
      <c r="J14" s="20">
        <f t="shared" si="0"/>
        <v>0</v>
      </c>
      <c r="K14" s="16" t="s">
        <v>91</v>
      </c>
      <c r="L14" s="5" t="s">
        <v>169</v>
      </c>
      <c r="M14" s="5"/>
    </row>
    <row r="15" spans="1:15" s="20" customFormat="1" ht="22">
      <c r="A15" s="5" t="s">
        <v>42</v>
      </c>
      <c r="B15" s="5" t="s">
        <v>39</v>
      </c>
      <c r="C15" s="5"/>
      <c r="D15" s="5"/>
      <c r="E15" s="14"/>
      <c r="F15" s="15"/>
      <c r="G15" s="5"/>
      <c r="H15" s="5"/>
      <c r="I15" s="5"/>
      <c r="J15" s="5">
        <f t="shared" si="0"/>
        <v>0</v>
      </c>
      <c r="K15" s="5"/>
      <c r="L15" s="5"/>
      <c r="M15" s="5"/>
    </row>
    <row r="16" spans="1:15" s="20" customFormat="1" ht="22">
      <c r="A16" s="20" t="s">
        <v>43</v>
      </c>
      <c r="B16" s="20" t="s">
        <v>40</v>
      </c>
      <c r="E16" s="21"/>
      <c r="F16" s="22"/>
      <c r="J16" s="5">
        <f t="shared" si="0"/>
        <v>0</v>
      </c>
      <c r="K16" s="23"/>
    </row>
    <row r="17" spans="1:13" s="20" customFormat="1" ht="22">
      <c r="A17" s="20" t="s">
        <v>53</v>
      </c>
      <c r="B17" s="20" t="s">
        <v>40</v>
      </c>
      <c r="E17" s="21"/>
      <c r="F17" s="22"/>
      <c r="J17" s="5">
        <f t="shared" si="0"/>
        <v>0</v>
      </c>
    </row>
    <row r="18" spans="1:13" s="20" customFormat="1" ht="22">
      <c r="A18" s="20" t="s">
        <v>52</v>
      </c>
      <c r="B18" s="20" t="s">
        <v>39</v>
      </c>
      <c r="E18" s="21"/>
      <c r="F18" s="22"/>
      <c r="J18" s="20">
        <f t="shared" si="0"/>
        <v>0</v>
      </c>
    </row>
    <row r="19" spans="1:13" ht="24" customHeight="1">
      <c r="A19" s="20" t="s">
        <v>51</v>
      </c>
      <c r="B19" s="20" t="s">
        <v>39</v>
      </c>
      <c r="C19" s="20"/>
      <c r="D19" s="20"/>
      <c r="E19" s="21"/>
      <c r="F19" s="22"/>
      <c r="G19" s="20"/>
      <c r="H19" s="20"/>
      <c r="I19" s="20"/>
      <c r="J19" s="20">
        <f t="shared" si="0"/>
        <v>0</v>
      </c>
      <c r="K19" s="20"/>
      <c r="L19" s="20"/>
      <c r="M19" s="20"/>
    </row>
    <row r="20" spans="1:13" ht="22">
      <c r="A20" s="20" t="s">
        <v>46</v>
      </c>
      <c r="B20" s="20" t="s">
        <v>102</v>
      </c>
      <c r="C20" s="20"/>
      <c r="D20" s="20"/>
      <c r="E20" s="21"/>
      <c r="F20" s="22"/>
      <c r="G20" s="20"/>
      <c r="H20" s="20"/>
      <c r="I20" s="20">
        <v>2</v>
      </c>
      <c r="J20" s="20">
        <f t="shared" si="0"/>
        <v>0</v>
      </c>
      <c r="K20" s="20"/>
      <c r="L20" s="20"/>
      <c r="M20" s="20"/>
    </row>
    <row r="21" spans="1:13" ht="22" customHeight="1">
      <c r="A21" s="20" t="s">
        <v>38</v>
      </c>
      <c r="B21" s="20" t="s">
        <v>102</v>
      </c>
      <c r="C21" s="20"/>
      <c r="D21" s="20"/>
      <c r="E21" s="21"/>
      <c r="F21" s="22"/>
      <c r="G21" s="20"/>
      <c r="H21" s="20"/>
      <c r="I21" s="20">
        <v>2</v>
      </c>
      <c r="J21" s="20">
        <f t="shared" si="0"/>
        <v>0</v>
      </c>
      <c r="K21" s="20"/>
      <c r="L21" s="20"/>
      <c r="M21" s="20"/>
    </row>
    <row r="22" spans="1:13" ht="22">
      <c r="A22" s="20" t="s">
        <v>45</v>
      </c>
      <c r="B22" s="20" t="s">
        <v>102</v>
      </c>
      <c r="C22" s="20" t="s">
        <v>176</v>
      </c>
      <c r="D22" s="20"/>
      <c r="E22" s="21"/>
      <c r="F22" s="22"/>
      <c r="G22" s="20"/>
      <c r="H22" s="20"/>
      <c r="I22" s="20">
        <v>2</v>
      </c>
      <c r="J22" s="20">
        <f t="shared" si="0"/>
        <v>0</v>
      </c>
      <c r="K22" s="20"/>
      <c r="L22" s="20"/>
      <c r="M22" s="20"/>
    </row>
    <row r="23" spans="1:13" ht="22">
      <c r="A23" s="20" t="s">
        <v>44</v>
      </c>
      <c r="B23" s="20" t="s">
        <v>102</v>
      </c>
      <c r="C23" s="20"/>
      <c r="D23" s="20"/>
      <c r="E23" s="21"/>
      <c r="F23" s="22"/>
      <c r="G23" s="20"/>
      <c r="H23" s="20"/>
      <c r="I23" s="20">
        <v>2</v>
      </c>
      <c r="J23" s="20">
        <f t="shared" si="0"/>
        <v>0</v>
      </c>
      <c r="K23" s="20"/>
      <c r="L23" s="20"/>
      <c r="M23" s="20"/>
    </row>
    <row r="24" spans="1:13" ht="24" customHeight="1">
      <c r="A24" s="20" t="s">
        <v>104</v>
      </c>
      <c r="B24" s="20" t="s">
        <v>102</v>
      </c>
      <c r="C24" s="20"/>
      <c r="D24" s="20"/>
      <c r="E24" s="21"/>
      <c r="F24" s="22"/>
      <c r="G24" s="20"/>
      <c r="H24" s="20"/>
      <c r="I24" s="20">
        <v>2</v>
      </c>
      <c r="J24" s="20">
        <f t="shared" si="0"/>
        <v>0</v>
      </c>
      <c r="K24" s="20"/>
      <c r="L24" s="20"/>
      <c r="M24" s="20"/>
    </row>
    <row r="25" spans="1:13" ht="21" customHeight="1">
      <c r="A25" s="20" t="s">
        <v>50</v>
      </c>
      <c r="B25" s="20" t="s">
        <v>39</v>
      </c>
      <c r="C25" s="20"/>
      <c r="D25" s="20"/>
      <c r="E25" s="21"/>
      <c r="F25" s="22"/>
      <c r="G25" s="20"/>
      <c r="H25" s="20"/>
      <c r="I25" s="20"/>
      <c r="J25" s="20">
        <f t="shared" si="0"/>
        <v>0</v>
      </c>
      <c r="K25" s="20"/>
      <c r="L25" s="20"/>
      <c r="M25" s="20"/>
    </row>
    <row r="26" spans="1:13" ht="22">
      <c r="A26" s="20" t="s">
        <v>177</v>
      </c>
      <c r="B26" s="20" t="s">
        <v>102</v>
      </c>
      <c r="C26" s="20"/>
      <c r="D26" s="20"/>
      <c r="E26" s="21"/>
      <c r="F26" s="22"/>
      <c r="G26" s="20"/>
      <c r="H26" s="20"/>
      <c r="I26" s="20">
        <v>2</v>
      </c>
      <c r="J26" s="20">
        <f t="shared" si="0"/>
        <v>0</v>
      </c>
      <c r="K26" s="20"/>
      <c r="L26" s="20"/>
      <c r="M26" s="20"/>
    </row>
    <row r="27" spans="1:13" ht="51" customHeight="1">
      <c r="A27" s="20" t="s">
        <v>54</v>
      </c>
      <c r="B27" s="20" t="s">
        <v>40</v>
      </c>
      <c r="C27" s="20"/>
      <c r="D27" s="20"/>
      <c r="E27" s="21"/>
      <c r="F27" s="22"/>
      <c r="G27" s="20"/>
      <c r="H27" s="20"/>
      <c r="I27" s="20"/>
      <c r="J27" s="20">
        <f t="shared" si="0"/>
        <v>0</v>
      </c>
      <c r="K27" s="20"/>
      <c r="L27" s="20"/>
      <c r="M27" s="20"/>
    </row>
    <row r="28" spans="1:13" ht="22">
      <c r="A28" s="5" t="s">
        <v>48</v>
      </c>
      <c r="B28" s="5" t="s">
        <v>39</v>
      </c>
      <c r="J28" s="20">
        <f t="shared" si="0"/>
        <v>0</v>
      </c>
    </row>
    <row r="29" spans="1:13" ht="22">
      <c r="A29" s="5" t="s">
        <v>57</v>
      </c>
      <c r="B29" s="5" t="s">
        <v>56</v>
      </c>
      <c r="J29" s="20">
        <f t="shared" si="0"/>
        <v>0</v>
      </c>
    </row>
    <row r="30" spans="1:13" ht="22">
      <c r="A30" s="5" t="s">
        <v>58</v>
      </c>
      <c r="B30" s="5" t="s">
        <v>56</v>
      </c>
      <c r="J30" s="20">
        <f t="shared" si="0"/>
        <v>0</v>
      </c>
    </row>
    <row r="31" spans="1:13" ht="22">
      <c r="A31" s="5" t="s">
        <v>60</v>
      </c>
      <c r="B31" s="5" t="s">
        <v>62</v>
      </c>
      <c r="J31" s="20">
        <f t="shared" si="0"/>
        <v>0</v>
      </c>
    </row>
    <row r="32" spans="1:13" ht="22">
      <c r="A32" s="5" t="s">
        <v>64</v>
      </c>
      <c r="B32" s="5" t="s">
        <v>73</v>
      </c>
      <c r="J32" s="20">
        <f t="shared" si="0"/>
        <v>0</v>
      </c>
    </row>
    <row r="33" spans="1:13" ht="22" customHeight="1">
      <c r="A33" s="5" t="s">
        <v>65</v>
      </c>
      <c r="B33" s="5" t="s">
        <v>73</v>
      </c>
      <c r="I33" s="5">
        <v>2</v>
      </c>
      <c r="J33" s="20">
        <f t="shared" si="0"/>
        <v>0</v>
      </c>
    </row>
    <row r="34" spans="1:13" ht="22">
      <c r="A34" s="5" t="s">
        <v>66</v>
      </c>
      <c r="B34" s="5" t="s">
        <v>73</v>
      </c>
      <c r="J34" s="20">
        <f t="shared" si="0"/>
        <v>0</v>
      </c>
    </row>
    <row r="35" spans="1:13" ht="22">
      <c r="A35" s="5" t="s">
        <v>68</v>
      </c>
      <c r="B35" s="5" t="s">
        <v>73</v>
      </c>
      <c r="C35" s="5" t="s">
        <v>113</v>
      </c>
      <c r="J35" s="20">
        <f t="shared" si="0"/>
        <v>0</v>
      </c>
    </row>
    <row r="36" spans="1:13" ht="22">
      <c r="A36" s="5" t="s">
        <v>69</v>
      </c>
      <c r="B36" s="5" t="s">
        <v>73</v>
      </c>
      <c r="J36" s="20">
        <f t="shared" si="0"/>
        <v>0</v>
      </c>
    </row>
    <row r="37" spans="1:13" ht="22">
      <c r="A37" s="5" t="s">
        <v>70</v>
      </c>
      <c r="B37" s="5" t="s">
        <v>73</v>
      </c>
      <c r="J37" s="20">
        <f t="shared" si="0"/>
        <v>0</v>
      </c>
    </row>
    <row r="38" spans="1:13" ht="22">
      <c r="A38" s="5" t="s">
        <v>71</v>
      </c>
      <c r="B38" s="5" t="s">
        <v>73</v>
      </c>
      <c r="J38" s="20">
        <f t="shared" si="0"/>
        <v>0</v>
      </c>
    </row>
    <row r="39" spans="1:13" ht="24" customHeight="1">
      <c r="A39" s="5" t="s">
        <v>72</v>
      </c>
      <c r="B39" s="5" t="s">
        <v>73</v>
      </c>
      <c r="J39" s="20">
        <f t="shared" si="0"/>
        <v>0</v>
      </c>
    </row>
    <row r="40" spans="1:13" ht="24" customHeight="1">
      <c r="A40" s="5" t="s">
        <v>175</v>
      </c>
      <c r="B40" s="5" t="s">
        <v>62</v>
      </c>
      <c r="I40" s="5">
        <v>1</v>
      </c>
      <c r="J40" s="20">
        <v>0</v>
      </c>
    </row>
    <row r="41" spans="1:13" ht="24" customHeight="1">
      <c r="A41" s="5" t="s">
        <v>178</v>
      </c>
      <c r="B41" s="5" t="s">
        <v>62</v>
      </c>
      <c r="C41" s="5" t="s">
        <v>179</v>
      </c>
      <c r="I41" s="5">
        <v>1</v>
      </c>
      <c r="J41" s="20">
        <v>0</v>
      </c>
    </row>
    <row r="42" spans="1:13" s="17" customFormat="1" ht="22">
      <c r="A42" s="17" t="s">
        <v>18</v>
      </c>
      <c r="E42" s="18"/>
      <c r="F42" s="19"/>
      <c r="J42" s="38">
        <f>SUM(J2:J41)</f>
        <v>18693</v>
      </c>
      <c r="M42" s="17">
        <f>SUM(M2:M41)</f>
        <v>9627</v>
      </c>
    </row>
  </sheetData>
  <sortState xmlns:xlrd2="http://schemas.microsoft.com/office/spreadsheetml/2017/richdata2" ref="A2:L42">
    <sortCondition ref="C2:C42"/>
  </sortState>
  <phoneticPr fontId="1" type="noConversion"/>
  <hyperlinks>
    <hyperlink ref="K4" r:id="rId1" location="none" xr:uid="{44F77E9A-1FEF-BA4E-A64D-801080BEC1AB}"/>
    <hyperlink ref="K11" r:id="rId2" xr:uid="{C75A80B3-10B5-D343-BEFE-AF0CB407219F}"/>
    <hyperlink ref="K13" r:id="rId3" location="none" xr:uid="{A96F843D-460D-1444-95F7-D66882355794}"/>
    <hyperlink ref="K14" r:id="rId4" location="crumb-wrap" xr:uid="{272C40F1-6BDD-A843-99ED-828D5D445AEF}"/>
    <hyperlink ref="K3" r:id="rId5" location="crumb-wrap" xr:uid="{9A4AB8E5-23AA-A447-BF31-603A5738D213}"/>
    <hyperlink ref="K2" r:id="rId6" xr:uid="{46C53AC9-79FA-5B49-B558-90FF2AECB54E}"/>
    <hyperlink ref="K9" r:id="rId7" location="crumb-wrap" xr:uid="{D8613EAC-622E-994F-8E0A-8DF3EB7ACB4F}"/>
    <hyperlink ref="K8" r:id="rId8" location="crumb-wrap" xr:uid="{5F7E93BD-2ED9-2848-8C2F-43BAA389E323}"/>
    <hyperlink ref="K6" r:id="rId9" location="crumb-wrap" xr:uid="{697E496D-055D-D643-BF57-A496A4AD67DE}"/>
    <hyperlink ref="K12"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C4"/>
  <sheetViews>
    <sheetView workbookViewId="0">
      <selection activeCell="A6" sqref="A6"/>
    </sheetView>
  </sheetViews>
  <sheetFormatPr baseColWidth="10" defaultColWidth="43.5" defaultRowHeight="21"/>
  <cols>
    <col min="1" max="1" width="16" style="9" customWidth="1"/>
    <col min="2" max="16384" width="43.5" style="9"/>
  </cols>
  <sheetData>
    <row r="1" spans="1:3">
      <c r="A1" s="9" t="s">
        <v>29</v>
      </c>
      <c r="B1" s="9" t="s">
        <v>31</v>
      </c>
      <c r="C1" s="9" t="s">
        <v>30</v>
      </c>
    </row>
    <row r="3" spans="1:3" ht="22" customHeight="1">
      <c r="A3" s="56" t="s">
        <v>14</v>
      </c>
      <c r="B3" s="55" t="s">
        <v>32</v>
      </c>
      <c r="C3" s="10" t="s">
        <v>33</v>
      </c>
    </row>
    <row r="4" spans="1:3">
      <c r="A4" s="56"/>
      <c r="B4" s="55"/>
      <c r="C4" s="9" t="s">
        <v>34</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35"/>
  <sheetViews>
    <sheetView workbookViewId="0">
      <pane ySplit="1" topLeftCell="A4" activePane="bottomLeft" state="frozen"/>
      <selection activeCell="D31" sqref="D31"/>
      <selection pane="bottomLeft" activeCell="F29" sqref="F29"/>
    </sheetView>
  </sheetViews>
  <sheetFormatPr baseColWidth="10" defaultColWidth="18.83203125" defaultRowHeight="21"/>
  <cols>
    <col min="1" max="1" width="18.83203125" style="5"/>
    <col min="2" max="2" width="18.83203125" style="4"/>
    <col min="3" max="7" width="18.83203125" style="5"/>
    <col min="8" max="8" width="25.83203125" style="5" customWidth="1"/>
    <col min="9" max="16384" width="18.83203125" style="5"/>
  </cols>
  <sheetData>
    <row r="1" spans="1:10" s="1" customFormat="1" ht="22">
      <c r="A1" s="1" t="s">
        <v>16</v>
      </c>
      <c r="B1" s="2" t="s">
        <v>23</v>
      </c>
      <c r="C1" s="1" t="s">
        <v>22</v>
      </c>
      <c r="D1" s="1" t="s">
        <v>19</v>
      </c>
      <c r="E1" s="1" t="s">
        <v>17</v>
      </c>
      <c r="F1" s="1" t="s">
        <v>24</v>
      </c>
      <c r="G1" s="1" t="s">
        <v>18</v>
      </c>
      <c r="H1" s="1" t="s">
        <v>20</v>
      </c>
      <c r="J1" s="4"/>
    </row>
    <row r="2" spans="1:10">
      <c r="A2" s="3">
        <v>44157</v>
      </c>
      <c r="B2" s="4">
        <v>100</v>
      </c>
      <c r="C2" s="5">
        <v>0</v>
      </c>
      <c r="D2" s="5">
        <v>37</v>
      </c>
      <c r="E2" s="5">
        <v>11.5</v>
      </c>
      <c r="F2" s="5">
        <v>0</v>
      </c>
      <c r="G2" s="4">
        <f>SUM(B2:F2)</f>
        <v>148.5</v>
      </c>
    </row>
    <row r="3" spans="1:10" ht="22">
      <c r="A3" s="3">
        <v>44158</v>
      </c>
      <c r="B3" s="4">
        <v>0</v>
      </c>
      <c r="C3" s="5">
        <v>0</v>
      </c>
      <c r="D3" s="5">
        <v>0</v>
      </c>
      <c r="E3" s="5">
        <v>0</v>
      </c>
      <c r="F3" s="5">
        <v>0</v>
      </c>
      <c r="G3" s="4">
        <f t="shared" ref="G3:G27" si="0">SUM(B3:F3)</f>
        <v>0</v>
      </c>
      <c r="H3" s="5" t="s">
        <v>21</v>
      </c>
    </row>
    <row r="4" spans="1:10">
      <c r="A4" s="3">
        <v>44159</v>
      </c>
      <c r="B4" s="4">
        <v>0</v>
      </c>
      <c r="C4" s="5">
        <v>14</v>
      </c>
      <c r="D4" s="5">
        <v>38</v>
      </c>
      <c r="E4" s="5">
        <v>55</v>
      </c>
      <c r="F4" s="5">
        <v>0</v>
      </c>
      <c r="G4" s="4">
        <f t="shared" si="0"/>
        <v>107</v>
      </c>
    </row>
    <row r="5" spans="1:10">
      <c r="A5" s="3">
        <v>44160</v>
      </c>
      <c r="B5" s="4">
        <v>0</v>
      </c>
      <c r="C5" s="5">
        <v>0</v>
      </c>
      <c r="D5" s="5">
        <v>45</v>
      </c>
      <c r="E5" s="5">
        <v>44</v>
      </c>
      <c r="F5" s="5">
        <v>0</v>
      </c>
      <c r="G5" s="4">
        <f t="shared" si="0"/>
        <v>89</v>
      </c>
    </row>
    <row r="6" spans="1:10">
      <c r="A6" s="3">
        <v>44161</v>
      </c>
      <c r="B6" s="4">
        <v>0</v>
      </c>
      <c r="C6" s="5">
        <v>0</v>
      </c>
      <c r="D6" s="5">
        <v>54.4</v>
      </c>
      <c r="E6" s="5">
        <v>59</v>
      </c>
      <c r="F6" s="5">
        <v>0</v>
      </c>
      <c r="G6" s="4">
        <f t="shared" si="0"/>
        <v>113.4</v>
      </c>
    </row>
    <row r="7" spans="1:10" ht="66">
      <c r="A7" s="3">
        <v>44162</v>
      </c>
      <c r="B7" s="4">
        <v>0</v>
      </c>
      <c r="C7" s="5">
        <v>0</v>
      </c>
      <c r="D7" s="5">
        <v>0</v>
      </c>
      <c r="E7" s="5">
        <v>0</v>
      </c>
      <c r="F7" s="5">
        <v>6</v>
      </c>
      <c r="G7" s="4">
        <f t="shared" si="0"/>
        <v>6</v>
      </c>
      <c r="H7" s="5" t="s">
        <v>25</v>
      </c>
    </row>
    <row r="8" spans="1:10">
      <c r="A8" s="3">
        <v>44163</v>
      </c>
      <c r="B8" s="4">
        <v>0</v>
      </c>
      <c r="C8" s="5">
        <v>0</v>
      </c>
      <c r="D8" s="5">
        <v>0</v>
      </c>
      <c r="E8" s="5">
        <v>0</v>
      </c>
      <c r="F8" s="5">
        <v>0</v>
      </c>
      <c r="G8" s="4">
        <f t="shared" si="0"/>
        <v>0</v>
      </c>
    </row>
    <row r="9" spans="1:10">
      <c r="A9" s="3">
        <v>44164</v>
      </c>
      <c r="B9" s="4">
        <v>0</v>
      </c>
      <c r="C9" s="5">
        <v>12</v>
      </c>
      <c r="D9" s="5">
        <v>16</v>
      </c>
      <c r="E9" s="5">
        <v>47</v>
      </c>
      <c r="F9" s="5">
        <v>0</v>
      </c>
      <c r="G9" s="4">
        <f t="shared" si="0"/>
        <v>75</v>
      </c>
    </row>
    <row r="10" spans="1:10">
      <c r="A10" s="3">
        <v>44165</v>
      </c>
      <c r="B10" s="4">
        <v>0</v>
      </c>
      <c r="C10" s="5">
        <v>0</v>
      </c>
      <c r="D10" s="5">
        <v>31.28</v>
      </c>
      <c r="E10" s="5">
        <v>59</v>
      </c>
      <c r="F10" s="5">
        <v>0</v>
      </c>
      <c r="G10" s="4">
        <f t="shared" si="0"/>
        <v>90.28</v>
      </c>
    </row>
    <row r="11" spans="1:10">
      <c r="A11" s="3">
        <v>44166</v>
      </c>
      <c r="B11" s="4">
        <v>0</v>
      </c>
      <c r="C11" s="5">
        <v>0</v>
      </c>
      <c r="D11" s="5">
        <v>61.6</v>
      </c>
      <c r="E11" s="5">
        <v>0</v>
      </c>
      <c r="F11" s="5">
        <v>0</v>
      </c>
      <c r="G11" s="4">
        <f t="shared" si="0"/>
        <v>61.6</v>
      </c>
    </row>
    <row r="12" spans="1:10">
      <c r="A12" s="3">
        <v>44167</v>
      </c>
      <c r="B12" s="4">
        <v>0</v>
      </c>
      <c r="C12" s="5">
        <v>0</v>
      </c>
      <c r="D12" s="5">
        <v>0</v>
      </c>
      <c r="E12" s="5">
        <v>58.5</v>
      </c>
      <c r="F12" s="5">
        <v>0</v>
      </c>
      <c r="G12" s="4">
        <f t="shared" si="0"/>
        <v>58.5</v>
      </c>
    </row>
    <row r="13" spans="1:10">
      <c r="A13" s="3">
        <v>44168</v>
      </c>
      <c r="B13" s="4">
        <v>0</v>
      </c>
      <c r="C13" s="5">
        <v>0</v>
      </c>
      <c r="D13" s="5">
        <v>0</v>
      </c>
      <c r="E13" s="5">
        <v>0</v>
      </c>
      <c r="F13" s="5">
        <v>0</v>
      </c>
      <c r="G13" s="4">
        <f t="shared" si="0"/>
        <v>0</v>
      </c>
    </row>
    <row r="14" spans="1:10" ht="22">
      <c r="A14" s="3">
        <v>44169</v>
      </c>
      <c r="B14" s="4">
        <v>0</v>
      </c>
      <c r="C14" s="5">
        <v>0</v>
      </c>
      <c r="D14" s="5">
        <v>41</v>
      </c>
      <c r="E14" s="5">
        <v>64.2</v>
      </c>
      <c r="F14" s="5">
        <v>0</v>
      </c>
      <c r="G14" s="4">
        <f t="shared" si="0"/>
        <v>105.2</v>
      </c>
      <c r="H14" s="5" t="s">
        <v>119</v>
      </c>
    </row>
    <row r="15" spans="1:10">
      <c r="A15" s="3">
        <v>44170</v>
      </c>
      <c r="B15" s="4">
        <v>0</v>
      </c>
      <c r="C15" s="5">
        <v>0</v>
      </c>
      <c r="D15" s="5">
        <v>0</v>
      </c>
      <c r="E15" s="5">
        <v>66.099999999999994</v>
      </c>
      <c r="F15" s="5">
        <v>0</v>
      </c>
      <c r="G15" s="4">
        <f t="shared" si="0"/>
        <v>66.099999999999994</v>
      </c>
    </row>
    <row r="16" spans="1:10">
      <c r="A16" s="3">
        <v>44171</v>
      </c>
      <c r="B16" s="4">
        <v>0</v>
      </c>
      <c r="C16" s="5">
        <v>0</v>
      </c>
      <c r="D16" s="5">
        <v>0</v>
      </c>
      <c r="E16" s="5">
        <v>0</v>
      </c>
      <c r="F16" s="5">
        <v>0</v>
      </c>
      <c r="G16" s="4">
        <f t="shared" si="0"/>
        <v>0</v>
      </c>
    </row>
    <row r="17" spans="1:8">
      <c r="A17" s="3">
        <v>44172</v>
      </c>
      <c r="B17" s="4">
        <v>0</v>
      </c>
      <c r="C17" s="5">
        <v>0</v>
      </c>
      <c r="D17" s="5">
        <v>19</v>
      </c>
      <c r="E17" s="5">
        <v>0</v>
      </c>
      <c r="F17" s="5">
        <v>0</v>
      </c>
      <c r="G17" s="4">
        <f t="shared" si="0"/>
        <v>19</v>
      </c>
    </row>
    <row r="18" spans="1:8">
      <c r="A18" s="3">
        <v>44173</v>
      </c>
      <c r="B18" s="4">
        <v>0</v>
      </c>
      <c r="C18" s="5">
        <v>0</v>
      </c>
      <c r="D18" s="5">
        <v>61</v>
      </c>
      <c r="E18" s="5">
        <v>57</v>
      </c>
      <c r="F18" s="5">
        <v>0</v>
      </c>
      <c r="G18" s="4">
        <f t="shared" si="0"/>
        <v>118</v>
      </c>
    </row>
    <row r="19" spans="1:8">
      <c r="A19" s="3">
        <v>44174</v>
      </c>
      <c r="B19" s="4">
        <v>0</v>
      </c>
      <c r="C19" s="5">
        <v>0</v>
      </c>
      <c r="D19" s="5">
        <v>49.2</v>
      </c>
      <c r="E19" s="5">
        <v>43</v>
      </c>
      <c r="F19" s="5">
        <v>0</v>
      </c>
      <c r="G19" s="4">
        <f t="shared" si="0"/>
        <v>92.2</v>
      </c>
    </row>
    <row r="20" spans="1:8">
      <c r="A20" s="3">
        <v>44175</v>
      </c>
      <c r="B20" s="4">
        <v>20</v>
      </c>
      <c r="C20" s="5">
        <v>0</v>
      </c>
      <c r="D20" s="5">
        <v>17.8</v>
      </c>
      <c r="E20" s="5">
        <v>110.5</v>
      </c>
      <c r="F20" s="5">
        <v>0</v>
      </c>
      <c r="G20" s="4">
        <f t="shared" si="0"/>
        <v>148.30000000000001</v>
      </c>
    </row>
    <row r="21" spans="1:8">
      <c r="A21" s="3">
        <v>44176</v>
      </c>
      <c r="B21" s="4">
        <v>0</v>
      </c>
      <c r="C21" s="5">
        <v>0</v>
      </c>
      <c r="D21" s="5">
        <v>84.65</v>
      </c>
      <c r="E21" s="5">
        <v>52.5</v>
      </c>
      <c r="F21" s="5">
        <v>0</v>
      </c>
      <c r="G21" s="4">
        <f t="shared" si="0"/>
        <v>137.15</v>
      </c>
    </row>
    <row r="22" spans="1:8">
      <c r="A22" s="3">
        <v>44177</v>
      </c>
      <c r="B22" s="4">
        <v>0</v>
      </c>
      <c r="C22" s="5">
        <v>0</v>
      </c>
      <c r="D22" s="5">
        <v>0</v>
      </c>
      <c r="E22" s="5">
        <v>0</v>
      </c>
      <c r="F22" s="5">
        <v>0</v>
      </c>
      <c r="G22" s="4">
        <f t="shared" si="0"/>
        <v>0</v>
      </c>
    </row>
    <row r="23" spans="1:8" ht="22">
      <c r="A23" s="3">
        <v>44178</v>
      </c>
      <c r="B23" s="4">
        <v>0</v>
      </c>
      <c r="C23" s="5">
        <v>0</v>
      </c>
      <c r="D23" s="5">
        <v>18.5</v>
      </c>
      <c r="E23" s="5">
        <v>77.8</v>
      </c>
      <c r="F23" s="5">
        <v>0</v>
      </c>
      <c r="G23" s="4">
        <f t="shared" si="0"/>
        <v>96.3</v>
      </c>
      <c r="H23" s="5" t="s">
        <v>225</v>
      </c>
    </row>
    <row r="24" spans="1:8">
      <c r="A24" s="3">
        <v>44179</v>
      </c>
      <c r="B24" s="4">
        <v>0</v>
      </c>
      <c r="C24" s="5">
        <v>0</v>
      </c>
      <c r="D24" s="5">
        <v>0</v>
      </c>
      <c r="E24" s="5">
        <v>0</v>
      </c>
      <c r="F24" s="5">
        <v>0</v>
      </c>
      <c r="G24" s="4">
        <f t="shared" si="0"/>
        <v>0</v>
      </c>
    </row>
    <row r="25" spans="1:8" ht="22">
      <c r="A25" s="3">
        <v>44180</v>
      </c>
      <c r="B25" s="4">
        <v>0</v>
      </c>
      <c r="C25" s="5">
        <v>0</v>
      </c>
      <c r="D25" s="5">
        <v>63.2</v>
      </c>
      <c r="E25" s="5">
        <v>204</v>
      </c>
      <c r="F25" s="5">
        <v>0</v>
      </c>
      <c r="G25" s="4">
        <f t="shared" si="0"/>
        <v>267.2</v>
      </c>
      <c r="H25" s="5" t="s">
        <v>224</v>
      </c>
    </row>
    <row r="26" spans="1:8">
      <c r="A26" s="3">
        <v>44181</v>
      </c>
      <c r="B26" s="4">
        <v>0</v>
      </c>
      <c r="C26" s="5">
        <v>0</v>
      </c>
      <c r="D26" s="5">
        <f>17.2+43.2</f>
        <v>60.400000000000006</v>
      </c>
      <c r="E26" s="5">
        <v>43</v>
      </c>
      <c r="F26" s="5">
        <v>0</v>
      </c>
      <c r="G26" s="4">
        <f t="shared" si="0"/>
        <v>103.4</v>
      </c>
    </row>
    <row r="27" spans="1:8" ht="22">
      <c r="A27" s="3">
        <v>44182</v>
      </c>
      <c r="B27" s="4">
        <v>0</v>
      </c>
      <c r="C27" s="5">
        <v>0</v>
      </c>
      <c r="D27" s="5">
        <f>20.3</f>
        <v>20.3</v>
      </c>
      <c r="E27" s="5">
        <v>46.9</v>
      </c>
      <c r="F27" s="5">
        <v>24</v>
      </c>
      <c r="G27" s="4">
        <f t="shared" si="0"/>
        <v>91.2</v>
      </c>
      <c r="H27" s="5" t="s">
        <v>230</v>
      </c>
    </row>
    <row r="28" spans="1:8" s="8" customFormat="1" ht="22">
      <c r="A28" s="6" t="s">
        <v>18</v>
      </c>
      <c r="B28" s="7">
        <f>SUM(B2:B21)</f>
        <v>120</v>
      </c>
      <c r="C28" s="7">
        <f>SUM(C2:C21)</f>
        <v>26</v>
      </c>
      <c r="D28" s="7">
        <f>SUM(D2:D21)</f>
        <v>555.93000000000006</v>
      </c>
      <c r="E28" s="7">
        <f>SUM(E2:E21)</f>
        <v>727.3</v>
      </c>
      <c r="F28" s="7">
        <f>SUM(F2:F27)</f>
        <v>30</v>
      </c>
      <c r="G28" s="7">
        <f>SUM(G2:G27)</f>
        <v>1993.3300000000002</v>
      </c>
    </row>
    <row r="29" spans="1:8">
      <c r="A29" s="3"/>
    </row>
    <row r="30" spans="1:8">
      <c r="A30" s="3"/>
    </row>
    <row r="31" spans="1:8">
      <c r="A31" s="3"/>
    </row>
    <row r="32" spans="1:8">
      <c r="A32" s="3"/>
    </row>
    <row r="33" spans="1:1">
      <c r="A33" s="3"/>
    </row>
    <row r="34" spans="1:1">
      <c r="A34" s="3"/>
    </row>
    <row r="35" spans="1:1">
      <c r="A35"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9"/>
  <sheetViews>
    <sheetView workbookViewId="0">
      <pane ySplit="1" topLeftCell="A5" activePane="bottomLeft" state="frozen"/>
      <selection pane="bottomLeft" activeCell="D8" sqref="D8"/>
    </sheetView>
  </sheetViews>
  <sheetFormatPr baseColWidth="10" defaultColWidth="20" defaultRowHeight="21"/>
  <cols>
    <col min="1" max="2" width="20" style="11"/>
    <col min="3" max="3" width="37.5" style="11" customWidth="1"/>
    <col min="4" max="4" width="20" style="29"/>
    <col min="5" max="5" width="31.33203125" style="11" customWidth="1"/>
    <col min="6" max="6" width="60" style="11" customWidth="1"/>
    <col min="7" max="7" width="40.1640625" style="11" customWidth="1"/>
    <col min="8" max="16384" width="20" style="11"/>
  </cols>
  <sheetData>
    <row r="1" spans="1:7" s="1" customFormat="1" ht="22">
      <c r="A1" s="1" t="s">
        <v>0</v>
      </c>
      <c r="B1" s="1" t="s">
        <v>125</v>
      </c>
      <c r="C1" s="1" t="s">
        <v>122</v>
      </c>
      <c r="D1" s="12" t="s">
        <v>128</v>
      </c>
      <c r="E1" s="1" t="s">
        <v>131</v>
      </c>
      <c r="F1" s="1" t="s">
        <v>124</v>
      </c>
      <c r="G1" s="1" t="s">
        <v>123</v>
      </c>
    </row>
    <row r="2" spans="1:7" ht="22">
      <c r="A2" s="11" t="s">
        <v>3</v>
      </c>
      <c r="B2" s="11" t="s">
        <v>126</v>
      </c>
      <c r="C2" s="24">
        <v>44167</v>
      </c>
      <c r="D2" s="29" t="s">
        <v>127</v>
      </c>
      <c r="F2" s="11" t="s">
        <v>129</v>
      </c>
    </row>
    <row r="3" spans="1:7" ht="44">
      <c r="A3" s="11" t="s">
        <v>3</v>
      </c>
      <c r="B3" s="11" t="s">
        <v>130</v>
      </c>
      <c r="C3" s="24" t="s">
        <v>132</v>
      </c>
      <c r="D3" s="29">
        <v>0.33</v>
      </c>
      <c r="E3" s="11" t="s">
        <v>144</v>
      </c>
      <c r="G3" s="11" t="s">
        <v>134</v>
      </c>
    </row>
    <row r="4" spans="1:7" ht="154">
      <c r="A4" s="11" t="s">
        <v>13</v>
      </c>
      <c r="B4" s="11" t="s">
        <v>13</v>
      </c>
      <c r="C4" s="24" t="s">
        <v>159</v>
      </c>
      <c r="D4" s="29">
        <v>5.5</v>
      </c>
      <c r="E4" s="11" t="s">
        <v>166</v>
      </c>
      <c r="F4" s="33" t="s">
        <v>228</v>
      </c>
      <c r="G4" s="11" t="s">
        <v>158</v>
      </c>
    </row>
    <row r="5" spans="1:7" ht="88">
      <c r="A5" s="11" t="s">
        <v>3</v>
      </c>
      <c r="B5" s="11" t="s">
        <v>133</v>
      </c>
      <c r="C5" s="24" t="s">
        <v>161</v>
      </c>
      <c r="D5" s="29">
        <v>2.5</v>
      </c>
      <c r="E5" s="11" t="s">
        <v>162</v>
      </c>
      <c r="F5" s="11" t="s">
        <v>163</v>
      </c>
      <c r="G5" s="11" t="s">
        <v>165</v>
      </c>
    </row>
    <row r="6" spans="1:7" ht="171" customHeight="1">
      <c r="A6" s="11" t="s">
        <v>13</v>
      </c>
      <c r="B6" s="11" t="s">
        <v>195</v>
      </c>
      <c r="C6" s="11" t="s">
        <v>226</v>
      </c>
      <c r="D6" s="29">
        <v>9.5</v>
      </c>
      <c r="E6" s="11" t="s">
        <v>227</v>
      </c>
      <c r="F6" s="11" t="s">
        <v>240</v>
      </c>
      <c r="G6" s="11" t="s">
        <v>196</v>
      </c>
    </row>
    <row r="7" spans="1:7" s="37" customFormat="1" ht="66">
      <c r="A7" s="37" t="s">
        <v>3</v>
      </c>
      <c r="B7" s="37" t="s">
        <v>235</v>
      </c>
      <c r="C7" s="37" t="s">
        <v>236</v>
      </c>
      <c r="D7" s="29">
        <v>2.5</v>
      </c>
      <c r="E7" s="37" t="s">
        <v>237</v>
      </c>
      <c r="F7" s="33" t="s">
        <v>239</v>
      </c>
      <c r="G7" s="37" t="s">
        <v>238</v>
      </c>
    </row>
    <row r="8" spans="1:7" ht="154">
      <c r="A8" s="11" t="s">
        <v>229</v>
      </c>
      <c r="B8" s="11" t="s">
        <v>232</v>
      </c>
      <c r="C8" s="11" t="s">
        <v>231</v>
      </c>
      <c r="E8" s="11" t="s">
        <v>233</v>
      </c>
      <c r="F8" s="11" t="s">
        <v>241</v>
      </c>
      <c r="G8" s="11" t="s">
        <v>234</v>
      </c>
    </row>
    <row r="9" spans="1:7" ht="22">
      <c r="E9" s="11" t="s">
        <v>135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4"/>
  <sheetViews>
    <sheetView tabSelected="1" workbookViewId="0">
      <pane ySplit="1" topLeftCell="A2" activePane="bottomLeft" state="frozen"/>
      <selection pane="bottomLeft" activeCell="E15" sqref="E15"/>
    </sheetView>
  </sheetViews>
  <sheetFormatPr baseColWidth="10" defaultColWidth="18.1640625" defaultRowHeight="21"/>
  <cols>
    <col min="1" max="16384" width="18.1640625" style="31"/>
  </cols>
  <sheetData>
    <row r="1" spans="1:10" s="1" customFormat="1" ht="22">
      <c r="A1" s="1" t="s">
        <v>149</v>
      </c>
      <c r="B1" s="2" t="s">
        <v>151</v>
      </c>
      <c r="C1" s="1" t="s">
        <v>150</v>
      </c>
      <c r="D1" s="1" t="s">
        <v>20</v>
      </c>
      <c r="J1" s="30"/>
    </row>
    <row r="2" spans="1:10" ht="66">
      <c r="A2" s="31" t="s">
        <v>152</v>
      </c>
      <c r="B2" s="31" t="s">
        <v>153</v>
      </c>
      <c r="C2" s="31">
        <v>0</v>
      </c>
      <c r="D2" s="31" t="s">
        <v>154</v>
      </c>
    </row>
    <row r="3" spans="1:10" ht="66">
      <c r="A3" s="31" t="s">
        <v>155</v>
      </c>
      <c r="B3" s="31" t="s">
        <v>156</v>
      </c>
      <c r="C3" s="31">
        <v>100</v>
      </c>
      <c r="D3" s="31" t="s">
        <v>157</v>
      </c>
    </row>
    <row r="4" spans="1:10" s="32" customFormat="1" ht="22">
      <c r="A4" s="32" t="s">
        <v>18</v>
      </c>
      <c r="C4" s="32">
        <f>SUM(C2:C3)</f>
        <v>100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2020-12-17T15:29:30Z</dcterms:modified>
</cp:coreProperties>
</file>