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Kahn\Obsidian\Theremin\Projects\D-Lev\d-lev-mini\d-lev-main\"/>
    </mc:Choice>
  </mc:AlternateContent>
  <xr:revisionPtr revIDLastSave="0" documentId="13_ncr:1_{C6D915D9-453A-4D28-92E3-E526EDE7F975}" xr6:coauthVersionLast="47" xr6:coauthVersionMax="47" xr10:uidLastSave="{00000000-0000-0000-0000-000000000000}"/>
  <bookViews>
    <workbookView xWindow="-90" yWindow="-90" windowWidth="28980" windowHeight="17460" activeTab="3" xr2:uid="{00000000-000D-0000-FFFF-FFFF00000000}"/>
  </bookViews>
  <sheets>
    <sheet name="EP4CE10 Mapping" sheetId="7" r:id="rId1"/>
    <sheet name="EP4CE6 Mapping" sheetId="6" r:id="rId2"/>
    <sheet name="AC608 Pins" sheetId="2" r:id="rId3"/>
    <sheet name="D-Lev To Waveshare" sheetId="3" r:id="rId4"/>
    <sheet name="Waveshare to E144" sheetId="8" r:id="rId5"/>
    <sheet name="AC608 safe GPIO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8" l="1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48" i="8"/>
  <c r="D8" i="9" a="1"/>
  <c r="D8" i="9"/>
  <c r="D4" i="9" a="1"/>
  <c r="D4" i="9" s="1"/>
  <c r="D5" i="9" a="1"/>
  <c r="D5" i="9" s="1"/>
  <c r="D6" i="9" a="1"/>
  <c r="D6" i="9" s="1"/>
  <c r="D7" i="9" a="1"/>
  <c r="D7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D34" i="9" a="1"/>
  <c r="D34" i="9" s="1"/>
  <c r="D35" i="9" a="1"/>
  <c r="D35" i="9" s="1"/>
  <c r="D36" i="9" a="1"/>
  <c r="D36" i="9" s="1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3" i="9" s="1"/>
  <c r="D44" i="9" a="1"/>
  <c r="D44" i="9" s="1"/>
  <c r="D45" i="9" a="1"/>
  <c r="D45" i="9" s="1"/>
  <c r="D46" i="9" a="1"/>
  <c r="D46" i="9" s="1"/>
  <c r="D47" i="9" a="1"/>
  <c r="D47" i="9" s="1"/>
  <c r="D48" i="9" a="1"/>
  <c r="D48" i="9" s="1"/>
  <c r="D49" i="9" a="1"/>
  <c r="D49" i="9" s="1"/>
  <c r="D50" i="9" a="1"/>
  <c r="D50" i="9" s="1"/>
  <c r="D51" i="9" a="1"/>
  <c r="D51" i="9" s="1"/>
  <c r="D52" i="9" a="1"/>
  <c r="D52" i="9" s="1"/>
  <c r="D53" i="9" a="1"/>
  <c r="D53" i="9" s="1"/>
  <c r="D54" i="9" a="1"/>
  <c r="D54" i="9" s="1"/>
  <c r="D55" i="9" a="1"/>
  <c r="D55" i="9" s="1"/>
  <c r="D56" i="9" a="1"/>
  <c r="D56" i="9" s="1"/>
  <c r="D57" i="9" a="1"/>
  <c r="D57" i="9" s="1"/>
  <c r="D58" i="9" a="1"/>
  <c r="D58" i="9" s="1"/>
  <c r="D59" i="9" a="1"/>
  <c r="D59" i="9" s="1"/>
  <c r="D60" i="9" a="1"/>
  <c r="D60" i="9" s="1"/>
  <c r="D61" i="9" a="1"/>
  <c r="D61" i="9" s="1"/>
  <c r="D62" i="9" a="1"/>
  <c r="D62" i="9" s="1"/>
  <c r="D63" i="9" a="1"/>
  <c r="D63" i="9" s="1"/>
  <c r="D64" i="9" a="1"/>
  <c r="D64" i="9" s="1"/>
  <c r="D65" i="9" a="1"/>
  <c r="D65" i="9" s="1"/>
  <c r="D66" i="9" a="1"/>
  <c r="D66" i="9" s="1"/>
  <c r="D67" i="9" a="1"/>
  <c r="D67" i="9" s="1"/>
  <c r="D68" i="9" a="1"/>
  <c r="D68" i="9" s="1"/>
  <c r="D69" i="9" a="1"/>
  <c r="D69" i="9" s="1"/>
  <c r="D70" i="9" a="1"/>
  <c r="D70" i="9" s="1"/>
  <c r="D71" i="9" a="1"/>
  <c r="D71" i="9" s="1"/>
  <c r="D72" i="9" a="1"/>
  <c r="D72" i="9" s="1"/>
  <c r="D73" i="9" a="1"/>
  <c r="D73" i="9" s="1"/>
  <c r="D74" i="9" a="1"/>
  <c r="D74" i="9" s="1"/>
  <c r="D75" i="9" a="1"/>
  <c r="D75" i="9" s="1"/>
  <c r="D76" i="9" a="1"/>
  <c r="D76" i="9" s="1"/>
  <c r="D77" i="9" a="1"/>
  <c r="D77" i="9" s="1"/>
  <c r="D78" i="9" a="1"/>
  <c r="D78" i="9" s="1"/>
  <c r="D79" i="9" a="1"/>
  <c r="D79" i="9" s="1"/>
  <c r="D80" i="9" a="1"/>
  <c r="D80" i="9" s="1"/>
  <c r="D81" i="9" a="1"/>
  <c r="D81" i="9" s="1"/>
  <c r="D82" i="9" a="1"/>
  <c r="D82" i="9" s="1"/>
  <c r="D83" i="9" a="1"/>
  <c r="D83" i="9" s="1"/>
  <c r="D84" i="9" a="1"/>
  <c r="D84" i="9" s="1"/>
  <c r="D85" i="9" a="1"/>
  <c r="D85" i="9" s="1"/>
  <c r="D86" i="9" a="1"/>
  <c r="D86" i="9" s="1"/>
  <c r="D87" i="9" a="1"/>
  <c r="D87" i="9" s="1"/>
  <c r="D3" i="9" a="1"/>
  <c r="D3" i="9" s="1"/>
  <c r="I49" i="8"/>
  <c r="I70" i="8"/>
  <c r="I71" i="8"/>
  <c r="I48" i="8"/>
  <c r="I3" i="8"/>
  <c r="I13" i="8"/>
  <c r="I14" i="8"/>
  <c r="I15" i="8"/>
  <c r="I16" i="8"/>
  <c r="I17" i="8"/>
  <c r="I21" i="8"/>
  <c r="I24" i="8"/>
  <c r="I25" i="8"/>
  <c r="I36" i="8"/>
  <c r="I37" i="8"/>
  <c r="I38" i="8"/>
  <c r="I39" i="8"/>
  <c r="I41" i="8"/>
  <c r="I42" i="8"/>
  <c r="I43" i="8"/>
  <c r="I2" i="8"/>
  <c r="C91" i="8" a="1"/>
  <c r="C91" i="8" s="1"/>
  <c r="C90" i="8" a="1"/>
  <c r="C90" i="8" s="1"/>
  <c r="C89" i="8" a="1"/>
  <c r="C89" i="8" s="1"/>
  <c r="C88" i="8" a="1"/>
  <c r="C88" i="8" s="1"/>
  <c r="C87" i="8" a="1"/>
  <c r="C87" i="8" s="1"/>
  <c r="C86" i="8" a="1"/>
  <c r="C86" i="8" s="1"/>
  <c r="C85" i="8" a="1"/>
  <c r="C85" i="8" s="1"/>
  <c r="C84" i="8" a="1"/>
  <c r="C84" i="8" s="1"/>
  <c r="C83" i="8" a="1"/>
  <c r="C83" i="8" s="1"/>
  <c r="C82" i="8" a="1"/>
  <c r="C82" i="8" s="1"/>
  <c r="C81" i="8" a="1"/>
  <c r="C81" i="8" s="1"/>
  <c r="C80" i="8" a="1"/>
  <c r="C80" i="8" s="1"/>
  <c r="C79" i="8" a="1"/>
  <c r="C79" i="8" s="1"/>
  <c r="C78" i="8" a="1"/>
  <c r="C78" i="8" s="1"/>
  <c r="C77" i="8" a="1"/>
  <c r="C77" i="8" s="1"/>
  <c r="C76" i="8" a="1"/>
  <c r="C76" i="8" s="1"/>
  <c r="C75" i="8" a="1"/>
  <c r="C75" i="8" s="1"/>
  <c r="C74" i="8" a="1"/>
  <c r="C74" i="8" s="1"/>
  <c r="C73" i="8" a="1"/>
  <c r="C73" i="8" s="1"/>
  <c r="C72" i="8" a="1"/>
  <c r="C72" i="8" s="1"/>
  <c r="C71" i="8" a="1"/>
  <c r="C71" i="8" s="1"/>
  <c r="C70" i="8" a="1"/>
  <c r="C70" i="8" s="1"/>
  <c r="C69" i="8" a="1"/>
  <c r="C69" i="8" s="1"/>
  <c r="C68" i="8" a="1"/>
  <c r="C68" i="8" s="1"/>
  <c r="C67" i="8" a="1"/>
  <c r="C67" i="8" s="1"/>
  <c r="C66" i="8" a="1"/>
  <c r="C66" i="8" s="1"/>
  <c r="C65" i="8" a="1"/>
  <c r="C65" i="8" s="1"/>
  <c r="C64" i="8" a="1"/>
  <c r="C64" i="8" s="1"/>
  <c r="C63" i="8" a="1"/>
  <c r="C63" i="8" s="1"/>
  <c r="C62" i="8" a="1"/>
  <c r="C62" i="8" s="1"/>
  <c r="C61" i="8" a="1"/>
  <c r="C61" i="8" s="1"/>
  <c r="C60" i="8" a="1"/>
  <c r="C60" i="8" s="1"/>
  <c r="C59" i="8" a="1"/>
  <c r="C59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51" i="8" a="1"/>
  <c r="C51" i="8" s="1"/>
  <c r="C50" i="8" a="1"/>
  <c r="C50" i="8" s="1"/>
  <c r="C49" i="8" a="1"/>
  <c r="C49" i="8" s="1"/>
  <c r="C48" i="8" a="1"/>
  <c r="C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C3" i="8" a="1"/>
  <c r="C3" i="8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2" i="8" a="1"/>
  <c r="C2" i="8" s="1"/>
  <c r="E91" i="8" a="1"/>
  <c r="E91" i="8" s="1"/>
  <c r="E48" i="8" a="1"/>
  <c r="E48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/>
  <c r="E42" i="8" a="1"/>
  <c r="E42" i="8" s="1"/>
  <c r="E43" i="8" a="1"/>
  <c r="E43" i="8" s="1"/>
  <c r="E44" i="8" a="1"/>
  <c r="E44" i="8" s="1"/>
  <c r="E45" i="8" a="1"/>
  <c r="E45" i="8" s="1"/>
  <c r="E2" i="8" a="1"/>
  <c r="E2" i="8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2" i="2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2" i="8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2" i="3"/>
  <c r="I87" i="8" l="1"/>
  <c r="I85" i="8"/>
  <c r="I84" i="8"/>
  <c r="I83" i="8"/>
  <c r="I82" i="8"/>
  <c r="I81" i="8"/>
  <c r="I80" i="8"/>
  <c r="I79" i="8"/>
  <c r="I78" i="8"/>
  <c r="I77" i="8"/>
  <c r="I76" i="8"/>
  <c r="I75" i="8"/>
  <c r="I69" i="8"/>
  <c r="I67" i="8"/>
  <c r="I64" i="8"/>
  <c r="I74" i="8"/>
  <c r="I11" i="8"/>
  <c r="I10" i="8"/>
  <c r="I27" i="8"/>
  <c r="I7" i="8"/>
  <c r="I62" i="8"/>
  <c r="I60" i="8"/>
  <c r="I59" i="8"/>
  <c r="I34" i="8"/>
  <c r="I58" i="8"/>
  <c r="I57" i="8"/>
  <c r="I31" i="8"/>
  <c r="I56" i="8"/>
  <c r="I61" i="8"/>
  <c r="I35" i="8"/>
  <c r="I33" i="8"/>
  <c r="I30" i="8"/>
  <c r="I26" i="8"/>
  <c r="I6" i="8"/>
  <c r="I88" i="8"/>
  <c r="I68" i="8"/>
  <c r="I86" i="8"/>
  <c r="I66" i="8"/>
  <c r="I65" i="8"/>
  <c r="I32" i="8"/>
  <c r="I12" i="8"/>
  <c r="I63" i="8"/>
  <c r="I29" i="8"/>
  <c r="I9" i="8"/>
  <c r="I28" i="8"/>
  <c r="I8" i="8"/>
  <c r="I5" i="8"/>
  <c r="I44" i="8"/>
  <c r="I4" i="8"/>
  <c r="I55" i="8"/>
  <c r="I23" i="8"/>
  <c r="I54" i="8"/>
  <c r="I22" i="8"/>
  <c r="I45" i="8"/>
  <c r="I73" i="8"/>
  <c r="I53" i="8"/>
  <c r="I72" i="8"/>
  <c r="I52" i="8"/>
  <c r="I40" i="8"/>
  <c r="I20" i="8"/>
  <c r="I91" i="8"/>
  <c r="I51" i="8"/>
  <c r="I19" i="8"/>
  <c r="I90" i="8"/>
  <c r="I50" i="8"/>
  <c r="I18" i="8"/>
  <c r="I8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<sst xmlns="http://schemas.openxmlformats.org/spreadsheetml/2006/main" count="3051" uniqueCount="1267">
  <si>
    <r>
      <rPr>
        <b/>
        <sz val="9.5"/>
        <rFont val="Arial"/>
        <family val="2"/>
      </rPr>
      <t>Pin Information for the Cyclone</t>
    </r>
    <r>
      <rPr>
        <b/>
        <vertAlign val="superscript"/>
        <sz val="9.5"/>
        <rFont val="Arial"/>
        <family val="2"/>
      </rPr>
      <t>®</t>
    </r>
    <r>
      <rPr>
        <b/>
        <sz val="9.5"/>
        <rFont val="Arial"/>
        <family val="2"/>
      </rPr>
      <t xml:space="preserve"> IV EP4CE10 Device
</t>
    </r>
    <r>
      <rPr>
        <b/>
        <sz val="9.5"/>
        <rFont val="Arial"/>
        <family val="2"/>
      </rPr>
      <t xml:space="preserve">Version 1.2
</t>
    </r>
    <r>
      <rPr>
        <b/>
        <sz val="9.5"/>
        <rFont val="Arial"/>
        <family val="2"/>
      </rPr>
      <t>Notes (1), (2), (3)</t>
    </r>
  </si>
  <si>
    <r>
      <rPr>
        <b/>
        <sz val="7"/>
        <rFont val="Arial"/>
        <family val="2"/>
      </rPr>
      <t>Bank Number</t>
    </r>
  </si>
  <si>
    <r>
      <rPr>
        <b/>
        <sz val="7"/>
        <rFont val="Arial"/>
        <family val="2"/>
      </rPr>
      <t xml:space="preserve">VREFB
</t>
    </r>
    <r>
      <rPr>
        <b/>
        <sz val="7"/>
        <rFont val="Arial"/>
        <family val="2"/>
      </rPr>
      <t>Group</t>
    </r>
  </si>
  <si>
    <r>
      <rPr>
        <b/>
        <sz val="7"/>
        <rFont val="Arial"/>
        <family val="2"/>
      </rPr>
      <t>Pin Name / Function</t>
    </r>
  </si>
  <si>
    <r>
      <rPr>
        <b/>
        <sz val="7"/>
        <rFont val="Arial"/>
        <family val="2"/>
      </rPr>
      <t>Optional Function(s)</t>
    </r>
  </si>
  <si>
    <r>
      <rPr>
        <b/>
        <sz val="7"/>
        <rFont val="Arial"/>
        <family val="2"/>
      </rPr>
      <t>Configuration Function</t>
    </r>
  </si>
  <si>
    <r>
      <rPr>
        <b/>
        <sz val="7"/>
        <rFont val="Arial"/>
        <family val="2"/>
      </rPr>
      <t>F256/ U256</t>
    </r>
  </si>
  <si>
    <r>
      <rPr>
        <b/>
        <sz val="7"/>
        <rFont val="Arial"/>
        <family val="2"/>
      </rPr>
      <t xml:space="preserve">E144
</t>
    </r>
    <r>
      <rPr>
        <b/>
        <i/>
        <sz val="7"/>
        <rFont val="Arial"/>
        <family val="2"/>
      </rPr>
      <t>(4)</t>
    </r>
  </si>
  <si>
    <r>
      <rPr>
        <b/>
        <sz val="7"/>
        <rFont val="Arial"/>
        <family val="2"/>
      </rPr>
      <t>DQS for X8/X9 in F256/U256</t>
    </r>
  </si>
  <si>
    <r>
      <rPr>
        <b/>
        <sz val="7"/>
        <rFont val="Arial"/>
        <family val="2"/>
      </rPr>
      <t>DQS for X16/X18 in F256/U256</t>
    </r>
  </si>
  <si>
    <r>
      <rPr>
        <b/>
        <sz val="7"/>
        <rFont val="Arial"/>
        <family val="2"/>
      </rPr>
      <t>DQS for X8/X9 in E144</t>
    </r>
  </si>
  <si>
    <r>
      <rPr>
        <sz val="7"/>
        <rFont val="Arial"/>
        <family val="2"/>
      </rPr>
      <t>B1</t>
    </r>
  </si>
  <si>
    <r>
      <rPr>
        <sz val="7"/>
        <rFont val="Arial"/>
        <family val="2"/>
      </rPr>
      <t>VREFB1N0</t>
    </r>
  </si>
  <si>
    <r>
      <rPr>
        <sz val="7"/>
        <rFont val="Arial"/>
        <family val="2"/>
      </rPr>
      <t>IO</t>
    </r>
  </si>
  <si>
    <r>
      <rPr>
        <sz val="7"/>
        <rFont val="Arial"/>
        <family val="2"/>
      </rPr>
      <t>D4</t>
    </r>
  </si>
  <si>
    <r>
      <rPr>
        <sz val="7"/>
        <rFont val="Arial"/>
        <family val="2"/>
      </rPr>
      <t>E5</t>
    </r>
  </si>
  <si>
    <r>
      <rPr>
        <sz val="7"/>
        <rFont val="Arial"/>
        <family val="2"/>
      </rPr>
      <t>F5</t>
    </r>
  </si>
  <si>
    <r>
      <rPr>
        <sz val="7"/>
        <rFont val="Arial"/>
        <family val="2"/>
      </rPr>
      <t>DQS2L/CQ3L</t>
    </r>
  </si>
  <si>
    <r>
      <rPr>
        <sz val="7"/>
        <rFont val="Arial"/>
        <family val="2"/>
      </rPr>
      <t>DIFFIO_L1p</t>
    </r>
  </si>
  <si>
    <r>
      <rPr>
        <sz val="7"/>
        <rFont val="Arial"/>
        <family val="2"/>
      </rPr>
      <t>C2</t>
    </r>
  </si>
  <si>
    <r>
      <rPr>
        <sz val="7"/>
        <rFont val="Arial"/>
        <family val="2"/>
      </rPr>
      <t>DIFFIO_L1n</t>
    </r>
  </si>
  <si>
    <r>
      <rPr>
        <sz val="7"/>
        <rFont val="Arial"/>
        <family val="2"/>
      </rPr>
      <t>DATA1,ASDO</t>
    </r>
  </si>
  <si>
    <r>
      <rPr>
        <sz val="7"/>
        <rFont val="Arial"/>
        <family val="2"/>
      </rPr>
      <t>C1</t>
    </r>
  </si>
  <si>
    <r>
      <rPr>
        <sz val="7"/>
        <rFont val="Arial"/>
        <family val="2"/>
      </rPr>
      <t>F3</t>
    </r>
  </si>
  <si>
    <r>
      <rPr>
        <sz val="7"/>
        <rFont val="Arial"/>
        <family val="2"/>
      </rPr>
      <t>DIFFIO_L2p</t>
    </r>
  </si>
  <si>
    <r>
      <rPr>
        <sz val="7"/>
        <rFont val="Arial"/>
        <family val="2"/>
      </rPr>
      <t>FLASH_nCE,nCSO</t>
    </r>
  </si>
  <si>
    <r>
      <rPr>
        <sz val="7"/>
        <rFont val="Arial"/>
        <family val="2"/>
      </rPr>
      <t>D2</t>
    </r>
  </si>
  <si>
    <r>
      <rPr>
        <sz val="7"/>
        <rFont val="Arial"/>
        <family val="2"/>
      </rPr>
      <t>DIFFIO_L2n</t>
    </r>
  </si>
  <si>
    <r>
      <rPr>
        <sz val="7"/>
        <rFont val="Arial"/>
        <family val="2"/>
      </rPr>
      <t>D1</t>
    </r>
  </si>
  <si>
    <r>
      <rPr>
        <sz val="7"/>
        <rFont val="Arial"/>
        <family val="2"/>
      </rPr>
      <t>nSTATUS</t>
    </r>
  </si>
  <si>
    <r>
      <rPr>
        <sz val="7"/>
        <rFont val="Arial"/>
        <family val="2"/>
      </rPr>
      <t>F4</t>
    </r>
  </si>
  <si>
    <r>
      <rPr>
        <sz val="7"/>
        <rFont val="Arial"/>
        <family val="2"/>
      </rPr>
      <t>G5</t>
    </r>
  </si>
  <si>
    <r>
      <rPr>
        <sz val="7"/>
        <rFont val="Arial"/>
        <family val="2"/>
      </rPr>
      <t>DIFFIO_L3p</t>
    </r>
  </si>
  <si>
    <r>
      <rPr>
        <sz val="7"/>
        <rFont val="Arial"/>
        <family val="2"/>
      </rPr>
      <t>F2</t>
    </r>
  </si>
  <si>
    <r>
      <rPr>
        <sz val="7"/>
        <rFont val="Arial"/>
        <family val="2"/>
      </rPr>
      <t>DIFFIO_L3n</t>
    </r>
  </si>
  <si>
    <r>
      <rPr>
        <sz val="7"/>
        <rFont val="Arial"/>
        <family val="2"/>
      </rPr>
      <t>F1</t>
    </r>
  </si>
  <si>
    <r>
      <rPr>
        <sz val="7"/>
        <rFont val="Arial"/>
        <family val="2"/>
      </rPr>
      <t>DIFFIO_L4p</t>
    </r>
  </si>
  <si>
    <r>
      <rPr>
        <sz val="7"/>
        <rFont val="Arial"/>
        <family val="2"/>
      </rPr>
      <t>G2</t>
    </r>
  </si>
  <si>
    <r>
      <rPr>
        <sz val="7"/>
        <rFont val="Arial"/>
        <family val="2"/>
      </rPr>
      <t>DQS0L/CQ1L,DPCLK0</t>
    </r>
  </si>
  <si>
    <r>
      <rPr>
        <sz val="7"/>
        <rFont val="Arial"/>
        <family val="2"/>
      </rPr>
      <t>DIFFIO_L4n</t>
    </r>
  </si>
  <si>
    <r>
      <rPr>
        <sz val="7"/>
        <rFont val="Arial"/>
        <family val="2"/>
      </rPr>
      <t>G1</t>
    </r>
  </si>
  <si>
    <r>
      <rPr>
        <sz val="7"/>
        <rFont val="Arial"/>
        <family val="2"/>
      </rPr>
      <t>DCLK</t>
    </r>
  </si>
  <si>
    <r>
      <rPr>
        <sz val="7"/>
        <rFont val="Arial"/>
        <family val="2"/>
      </rPr>
      <t>H1</t>
    </r>
  </si>
  <si>
    <r>
      <rPr>
        <sz val="7"/>
        <rFont val="Arial"/>
        <family val="2"/>
      </rPr>
      <t>DATA0</t>
    </r>
  </si>
  <si>
    <r>
      <rPr>
        <sz val="7"/>
        <rFont val="Arial"/>
        <family val="2"/>
      </rPr>
      <t>H2</t>
    </r>
  </si>
  <si>
    <r>
      <rPr>
        <sz val="7"/>
        <rFont val="Arial"/>
        <family val="2"/>
      </rPr>
      <t>nCONFIG</t>
    </r>
  </si>
  <si>
    <r>
      <rPr>
        <sz val="7"/>
        <rFont val="Arial"/>
        <family val="2"/>
      </rPr>
      <t>H5</t>
    </r>
  </si>
  <si>
    <r>
      <rPr>
        <sz val="7"/>
        <rFont val="Arial"/>
        <family val="2"/>
      </rPr>
      <t>TDI</t>
    </r>
  </si>
  <si>
    <r>
      <rPr>
        <sz val="7"/>
        <rFont val="Arial"/>
        <family val="2"/>
      </rPr>
      <t>H4</t>
    </r>
  </si>
  <si>
    <r>
      <rPr>
        <sz val="7"/>
        <rFont val="Arial"/>
        <family val="2"/>
      </rPr>
      <t>TCK</t>
    </r>
  </si>
  <si>
    <r>
      <rPr>
        <sz val="7"/>
        <rFont val="Arial"/>
        <family val="2"/>
      </rPr>
      <t>H3</t>
    </r>
  </si>
  <si>
    <r>
      <rPr>
        <sz val="7"/>
        <rFont val="Arial"/>
        <family val="2"/>
      </rPr>
      <t>TMS</t>
    </r>
  </si>
  <si>
    <r>
      <rPr>
        <sz val="7"/>
        <rFont val="Arial"/>
        <family val="2"/>
      </rPr>
      <t>J5</t>
    </r>
  </si>
  <si>
    <r>
      <rPr>
        <sz val="7"/>
        <rFont val="Arial"/>
        <family val="2"/>
      </rPr>
      <t>TDO</t>
    </r>
  </si>
  <si>
    <r>
      <rPr>
        <sz val="7"/>
        <rFont val="Arial"/>
        <family val="2"/>
      </rPr>
      <t>J4</t>
    </r>
  </si>
  <si>
    <r>
      <rPr>
        <sz val="7"/>
        <rFont val="Arial"/>
        <family val="2"/>
      </rPr>
      <t>nCE</t>
    </r>
  </si>
  <si>
    <r>
      <rPr>
        <sz val="7"/>
        <rFont val="Arial"/>
        <family val="2"/>
      </rPr>
      <t>J3</t>
    </r>
  </si>
  <si>
    <r>
      <rPr>
        <sz val="7"/>
        <rFont val="Arial"/>
        <family val="2"/>
      </rPr>
      <t>CLK1</t>
    </r>
  </si>
  <si>
    <r>
      <rPr>
        <sz val="7"/>
        <rFont val="Arial"/>
        <family val="2"/>
      </rPr>
      <t>DIFFCLK_0n</t>
    </r>
  </si>
  <si>
    <r>
      <rPr>
        <sz val="7"/>
        <rFont val="Arial"/>
        <family val="2"/>
      </rPr>
      <t>E1</t>
    </r>
  </si>
  <si>
    <r>
      <rPr>
        <sz val="7"/>
        <rFont val="Arial"/>
        <family val="2"/>
      </rPr>
      <t>B2</t>
    </r>
  </si>
  <si>
    <r>
      <rPr>
        <sz val="7"/>
        <rFont val="Arial"/>
        <family val="2"/>
      </rPr>
      <t>VREFB2N0</t>
    </r>
  </si>
  <si>
    <r>
      <rPr>
        <sz val="7"/>
        <rFont val="Arial"/>
        <family val="2"/>
      </rPr>
      <t>CLK2</t>
    </r>
  </si>
  <si>
    <r>
      <rPr>
        <sz val="7"/>
        <rFont val="Arial"/>
        <family val="2"/>
      </rPr>
      <t>DIFFCLK_1p</t>
    </r>
  </si>
  <si>
    <r>
      <rPr>
        <sz val="7"/>
        <rFont val="Arial"/>
        <family val="2"/>
      </rPr>
      <t>M2</t>
    </r>
  </si>
  <si>
    <r>
      <rPr>
        <sz val="7"/>
        <rFont val="Arial"/>
        <family val="2"/>
      </rPr>
      <t>CLK3</t>
    </r>
  </si>
  <si>
    <r>
      <rPr>
        <sz val="7"/>
        <rFont val="Arial"/>
        <family val="2"/>
      </rPr>
      <t>DIFFCLK_1n</t>
    </r>
  </si>
  <si>
    <r>
      <rPr>
        <sz val="7"/>
        <rFont val="Arial"/>
        <family val="2"/>
      </rPr>
      <t>M1</t>
    </r>
  </si>
  <si>
    <r>
      <rPr>
        <sz val="7"/>
        <rFont val="Arial"/>
        <family val="2"/>
      </rPr>
      <t>DIFFIO_L5p</t>
    </r>
  </si>
  <si>
    <r>
      <rPr>
        <sz val="7"/>
        <rFont val="Arial"/>
        <family val="2"/>
      </rPr>
      <t>J2</t>
    </r>
  </si>
  <si>
    <r>
      <rPr>
        <sz val="7"/>
        <rFont val="Arial"/>
        <family val="2"/>
      </rPr>
      <t>DQ1L</t>
    </r>
  </si>
  <si>
    <r>
      <rPr>
        <sz val="7"/>
        <rFont val="Arial"/>
        <family val="2"/>
      </rPr>
      <t>DIFFIO_L5n</t>
    </r>
  </si>
  <si>
    <r>
      <rPr>
        <sz val="7"/>
        <rFont val="Arial"/>
        <family val="2"/>
      </rPr>
      <t>J1</t>
    </r>
  </si>
  <si>
    <r>
      <rPr>
        <sz val="7"/>
        <rFont val="Arial"/>
        <family val="2"/>
      </rPr>
      <t>J6</t>
    </r>
  </si>
  <si>
    <r>
      <rPr>
        <sz val="7"/>
        <rFont val="Arial"/>
        <family val="2"/>
      </rPr>
      <t>DIFFIO_L6p</t>
    </r>
  </si>
  <si>
    <r>
      <rPr>
        <sz val="7"/>
        <rFont val="Arial"/>
        <family val="2"/>
      </rPr>
      <t>K6</t>
    </r>
  </si>
  <si>
    <r>
      <rPr>
        <sz val="7"/>
        <rFont val="Arial"/>
        <family val="2"/>
      </rPr>
      <t>DIFFIO_L6n</t>
    </r>
  </si>
  <si>
    <r>
      <rPr>
        <sz val="7"/>
        <rFont val="Arial"/>
        <family val="2"/>
      </rPr>
      <t>L6</t>
    </r>
  </si>
  <si>
    <r>
      <rPr>
        <sz val="7"/>
        <rFont val="Arial"/>
        <family val="2"/>
      </rPr>
      <t>DIFFIO_L7p</t>
    </r>
  </si>
  <si>
    <r>
      <rPr>
        <sz val="7"/>
        <rFont val="Arial"/>
        <family val="2"/>
      </rPr>
      <t>K2</t>
    </r>
  </si>
  <si>
    <r>
      <rPr>
        <sz val="7"/>
        <rFont val="Arial"/>
        <family val="2"/>
      </rPr>
      <t>DIFFIO_L7n</t>
    </r>
  </si>
  <si>
    <r>
      <rPr>
        <sz val="7"/>
        <rFont val="Arial"/>
        <family val="2"/>
      </rPr>
      <t>K1</t>
    </r>
  </si>
  <si>
    <r>
      <rPr>
        <sz val="7"/>
        <rFont val="Arial"/>
        <family val="2"/>
      </rPr>
      <t>DIFFIO_L8p</t>
    </r>
  </si>
  <si>
    <r>
      <rPr>
        <sz val="7"/>
        <rFont val="Arial"/>
        <family val="2"/>
      </rPr>
      <t>L2</t>
    </r>
  </si>
  <si>
    <r>
      <rPr>
        <sz val="7"/>
        <rFont val="Arial"/>
        <family val="2"/>
      </rPr>
      <t>DQS1L/CQ1L#,DPCLK1</t>
    </r>
  </si>
  <si>
    <r>
      <rPr>
        <sz val="7"/>
        <rFont val="Arial"/>
        <family val="2"/>
      </rPr>
      <t>DIFFIO_L8n</t>
    </r>
  </si>
  <si>
    <r>
      <rPr>
        <sz val="7"/>
        <rFont val="Arial"/>
        <family val="2"/>
      </rPr>
      <t>L1</t>
    </r>
  </si>
  <si>
    <r>
      <rPr>
        <sz val="7"/>
        <rFont val="Arial"/>
        <family val="2"/>
      </rPr>
      <t>L3</t>
    </r>
  </si>
  <si>
    <r>
      <rPr>
        <sz val="7"/>
        <rFont val="Arial"/>
        <family val="2"/>
      </rPr>
      <t>DIFFIO_L9p</t>
    </r>
  </si>
  <si>
    <r>
      <rPr>
        <sz val="7"/>
        <rFont val="Arial"/>
        <family val="2"/>
      </rPr>
      <t>N2</t>
    </r>
  </si>
  <si>
    <r>
      <rPr>
        <sz val="7"/>
        <rFont val="Arial"/>
        <family val="2"/>
      </rPr>
      <t>DIFFIO_L9n</t>
    </r>
  </si>
  <si>
    <r>
      <rPr>
        <sz val="7"/>
        <rFont val="Arial"/>
        <family val="2"/>
      </rPr>
      <t>N1</t>
    </r>
  </si>
  <si>
    <r>
      <rPr>
        <sz val="7"/>
        <rFont val="Arial"/>
        <family val="2"/>
      </rPr>
      <t>RUP1</t>
    </r>
  </si>
  <si>
    <r>
      <rPr>
        <sz val="7"/>
        <rFont val="Arial"/>
        <family val="2"/>
      </rPr>
      <t>K5</t>
    </r>
  </si>
  <si>
    <r>
      <rPr>
        <sz val="7"/>
        <rFont val="Arial"/>
        <family val="2"/>
      </rPr>
      <t>RDN1</t>
    </r>
  </si>
  <si>
    <r>
      <rPr>
        <sz val="7"/>
        <rFont val="Arial"/>
        <family val="2"/>
      </rPr>
      <t>L4</t>
    </r>
  </si>
  <si>
    <r>
      <rPr>
        <sz val="7"/>
        <rFont val="Arial"/>
        <family val="2"/>
      </rPr>
      <t>R1</t>
    </r>
  </si>
  <si>
    <r>
      <rPr>
        <sz val="7"/>
        <rFont val="Arial"/>
        <family val="2"/>
      </rPr>
      <t>DQS3L/CQ3L#</t>
    </r>
  </si>
  <si>
    <r>
      <rPr>
        <sz val="7"/>
        <rFont val="Arial"/>
        <family val="2"/>
      </rPr>
      <t>DIFFIO_L10p</t>
    </r>
  </si>
  <si>
    <r>
      <rPr>
        <sz val="7"/>
        <rFont val="Arial"/>
        <family val="2"/>
      </rPr>
      <t>P2</t>
    </r>
  </si>
  <si>
    <r>
      <rPr>
        <sz val="7"/>
        <rFont val="Arial"/>
        <family val="2"/>
      </rPr>
      <t>DIFFIO_L10n</t>
    </r>
  </si>
  <si>
    <r>
      <rPr>
        <sz val="7"/>
        <rFont val="Arial"/>
        <family val="2"/>
      </rPr>
      <t>P1</t>
    </r>
  </si>
  <si>
    <r>
      <rPr>
        <sz val="7"/>
        <rFont val="Arial"/>
        <family val="2"/>
      </rPr>
      <t>DM1L/BWS#1L</t>
    </r>
  </si>
  <si>
    <r>
      <rPr>
        <sz val="7"/>
        <rFont val="Arial"/>
        <family val="2"/>
      </rPr>
      <t>B3</t>
    </r>
  </si>
  <si>
    <r>
      <rPr>
        <sz val="7"/>
        <rFont val="Arial"/>
        <family val="2"/>
      </rPr>
      <t>VREFB3N0</t>
    </r>
  </si>
  <si>
    <r>
      <rPr>
        <sz val="7"/>
        <rFont val="Arial"/>
        <family val="2"/>
      </rPr>
      <t>DIFFIO_B1p</t>
    </r>
  </si>
  <si>
    <r>
      <rPr>
        <sz val="7"/>
        <rFont val="Arial"/>
        <family val="2"/>
      </rPr>
      <t>N3</t>
    </r>
  </si>
  <si>
    <r>
      <rPr>
        <sz val="7"/>
        <rFont val="Arial"/>
        <family val="2"/>
      </rPr>
      <t>DIFFIO_B1n</t>
    </r>
  </si>
  <si>
    <r>
      <rPr>
        <sz val="7"/>
        <rFont val="Arial"/>
        <family val="2"/>
      </rPr>
      <t>P3</t>
    </r>
  </si>
  <si>
    <r>
      <rPr>
        <sz val="7"/>
        <rFont val="Arial"/>
        <family val="2"/>
      </rPr>
      <t>DM3B/BWS#3B</t>
    </r>
  </si>
  <si>
    <r>
      <rPr>
        <sz val="7"/>
        <rFont val="Arial"/>
        <family val="2"/>
      </rPr>
      <t>DM5B/BWS#5B</t>
    </r>
  </si>
  <si>
    <r>
      <rPr>
        <sz val="7"/>
        <rFont val="Arial"/>
        <family val="2"/>
      </rPr>
      <t>DIFFIO_B2p</t>
    </r>
  </si>
  <si>
    <r>
      <rPr>
        <sz val="7"/>
        <rFont val="Arial"/>
        <family val="2"/>
      </rPr>
      <t>R3</t>
    </r>
  </si>
  <si>
    <r>
      <rPr>
        <sz val="7"/>
        <rFont val="Arial"/>
        <family val="2"/>
      </rPr>
      <t>DQ3B</t>
    </r>
  </si>
  <si>
    <r>
      <rPr>
        <sz val="7"/>
        <rFont val="Arial"/>
        <family val="2"/>
      </rPr>
      <t>DQ5B</t>
    </r>
  </si>
  <si>
    <r>
      <rPr>
        <sz val="7"/>
        <rFont val="Arial"/>
        <family val="2"/>
      </rPr>
      <t>DIFFIO_B2n</t>
    </r>
  </si>
  <si>
    <r>
      <rPr>
        <sz val="7"/>
        <rFont val="Arial"/>
        <family val="2"/>
      </rPr>
      <t>T3</t>
    </r>
  </si>
  <si>
    <r>
      <rPr>
        <sz val="7"/>
        <rFont val="Arial"/>
        <family val="2"/>
      </rPr>
      <t>T2</t>
    </r>
  </si>
  <si>
    <r>
      <rPr>
        <sz val="7"/>
        <rFont val="Arial"/>
        <family val="2"/>
      </rPr>
      <t>DQS1B/CQ1B#,DPCLK2</t>
    </r>
  </si>
  <si>
    <r>
      <rPr>
        <sz val="7"/>
        <rFont val="Arial"/>
        <family val="2"/>
      </rPr>
      <t>PLL1_CLKOUTp</t>
    </r>
  </si>
  <si>
    <r>
      <rPr>
        <sz val="7"/>
        <rFont val="Arial"/>
        <family val="2"/>
      </rPr>
      <t>R4</t>
    </r>
  </si>
  <si>
    <r>
      <rPr>
        <sz val="7"/>
        <rFont val="Arial"/>
        <family val="2"/>
      </rPr>
      <t>PLL1_CLKOUTn</t>
    </r>
  </si>
  <si>
    <r>
      <rPr>
        <sz val="7"/>
        <rFont val="Arial"/>
        <family val="2"/>
      </rPr>
      <t>T4</t>
    </r>
  </si>
  <si>
    <r>
      <rPr>
        <sz val="7"/>
        <rFont val="Arial"/>
        <family val="2"/>
      </rPr>
      <t>DIFFIO_B4p</t>
    </r>
  </si>
  <si>
    <r>
      <rPr>
        <sz val="7"/>
        <rFont val="Arial"/>
        <family val="2"/>
      </rPr>
      <t>N5</t>
    </r>
  </si>
  <si>
    <r>
      <rPr>
        <sz val="7"/>
        <rFont val="Arial"/>
        <family val="2"/>
      </rPr>
      <t>DIFFIO_B4n</t>
    </r>
  </si>
  <si>
    <r>
      <rPr>
        <sz val="7"/>
        <rFont val="Arial"/>
        <family val="2"/>
      </rPr>
      <t>N6</t>
    </r>
  </si>
  <si>
    <r>
      <rPr>
        <sz val="7"/>
        <rFont val="Arial"/>
        <family val="2"/>
      </rPr>
      <t>M6</t>
    </r>
  </si>
  <si>
    <r>
      <rPr>
        <sz val="7"/>
        <rFont val="Arial"/>
        <family val="2"/>
      </rPr>
      <t>P6</t>
    </r>
  </si>
  <si>
    <r>
      <rPr>
        <sz val="7"/>
        <rFont val="Arial"/>
        <family val="2"/>
      </rPr>
      <t>DIFFIO_B5p</t>
    </r>
  </si>
  <si>
    <r>
      <rPr>
        <sz val="7"/>
        <rFont val="Arial"/>
        <family val="2"/>
      </rPr>
      <t>M7</t>
    </r>
  </si>
  <si>
    <r>
      <rPr>
        <sz val="7"/>
        <rFont val="Arial"/>
        <family val="2"/>
      </rPr>
      <t>DQS3B/CQ3B#</t>
    </r>
  </si>
  <si>
    <r>
      <rPr>
        <sz val="7"/>
        <rFont val="Arial"/>
        <family val="2"/>
      </rPr>
      <t>DIFFIO_B5n</t>
    </r>
  </si>
  <si>
    <r>
      <rPr>
        <sz val="7"/>
        <rFont val="Arial"/>
        <family val="2"/>
      </rPr>
      <t>K8</t>
    </r>
  </si>
  <si>
    <r>
      <rPr>
        <sz val="7"/>
        <rFont val="Arial"/>
        <family val="2"/>
      </rPr>
      <t>DIFFIO_B6p</t>
    </r>
  </si>
  <si>
    <r>
      <rPr>
        <sz val="7"/>
        <rFont val="Arial"/>
        <family val="2"/>
      </rPr>
      <t>R5</t>
    </r>
  </si>
  <si>
    <r>
      <rPr>
        <sz val="7"/>
        <rFont val="Arial"/>
        <family val="2"/>
      </rPr>
      <t>DIFFIO_B6n</t>
    </r>
  </si>
  <si>
    <r>
      <rPr>
        <sz val="7"/>
        <rFont val="Arial"/>
        <family val="2"/>
      </rPr>
      <t>T5</t>
    </r>
  </si>
  <si>
    <r>
      <rPr>
        <sz val="7"/>
        <rFont val="Arial"/>
        <family val="2"/>
      </rPr>
      <t>DIFFIO_B7p</t>
    </r>
  </si>
  <si>
    <r>
      <rPr>
        <sz val="7"/>
        <rFont val="Arial"/>
        <family val="2"/>
      </rPr>
      <t>R6</t>
    </r>
  </si>
  <si>
    <r>
      <rPr>
        <sz val="7"/>
        <rFont val="Arial"/>
        <family val="2"/>
      </rPr>
      <t>DIFFIO_B7n</t>
    </r>
  </si>
  <si>
    <r>
      <rPr>
        <sz val="7"/>
        <rFont val="Arial"/>
        <family val="2"/>
      </rPr>
      <t>T6</t>
    </r>
  </si>
  <si>
    <r>
      <rPr>
        <sz val="7"/>
        <rFont val="Arial"/>
        <family val="2"/>
      </rPr>
      <t>L7</t>
    </r>
  </si>
  <si>
    <r>
      <rPr>
        <sz val="7"/>
        <rFont val="Arial"/>
        <family val="2"/>
      </rPr>
      <t>DIFFIO_B8p</t>
    </r>
  </si>
  <si>
    <r>
      <rPr>
        <sz val="7"/>
        <rFont val="Arial"/>
        <family val="2"/>
      </rPr>
      <t>R7</t>
    </r>
  </si>
  <si>
    <r>
      <rPr>
        <sz val="7"/>
        <rFont val="Arial"/>
        <family val="2"/>
      </rPr>
      <t>DIFFIO_B8n</t>
    </r>
  </si>
  <si>
    <r>
      <rPr>
        <sz val="7"/>
        <rFont val="Arial"/>
        <family val="2"/>
      </rPr>
      <t>T7</t>
    </r>
  </si>
  <si>
    <r>
      <rPr>
        <sz val="7"/>
        <rFont val="Arial"/>
        <family val="2"/>
      </rPr>
      <t>DQS5B/CQ5B#</t>
    </r>
  </si>
  <si>
    <r>
      <rPr>
        <sz val="7"/>
        <rFont val="Arial"/>
        <family val="2"/>
      </rPr>
      <t>DIFFIO_B9p</t>
    </r>
  </si>
  <si>
    <r>
      <rPr>
        <sz val="7"/>
        <rFont val="Arial"/>
        <family val="2"/>
      </rPr>
      <t>L8</t>
    </r>
  </si>
  <si>
    <r>
      <rPr>
        <sz val="7"/>
        <rFont val="Arial"/>
        <family val="2"/>
      </rPr>
      <t>DQ1B</t>
    </r>
  </si>
  <si>
    <r>
      <rPr>
        <sz val="7"/>
        <rFont val="Arial"/>
        <family val="2"/>
      </rPr>
      <t>DIFFIO_B9n</t>
    </r>
  </si>
  <si>
    <r>
      <rPr>
        <sz val="7"/>
        <rFont val="Arial"/>
        <family val="2"/>
      </rPr>
      <t>M8</t>
    </r>
  </si>
  <si>
    <r>
      <rPr>
        <sz val="7"/>
        <rFont val="Arial"/>
        <family val="2"/>
      </rPr>
      <t>DIFFIO_B10p</t>
    </r>
  </si>
  <si>
    <r>
      <rPr>
        <sz val="7"/>
        <rFont val="Arial"/>
        <family val="2"/>
      </rPr>
      <t>N8</t>
    </r>
  </si>
  <si>
    <r>
      <rPr>
        <sz val="7"/>
        <rFont val="Arial"/>
        <family val="2"/>
      </rPr>
      <t>DIFFIO_B10n</t>
    </r>
  </si>
  <si>
    <r>
      <rPr>
        <sz val="7"/>
        <rFont val="Arial"/>
        <family val="2"/>
      </rPr>
      <t>P8</t>
    </r>
  </si>
  <si>
    <r>
      <rPr>
        <sz val="7"/>
        <rFont val="Arial"/>
        <family val="2"/>
      </rPr>
      <t>DIFFIO_B11p</t>
    </r>
  </si>
  <si>
    <r>
      <rPr>
        <sz val="7"/>
        <rFont val="Arial"/>
        <family val="2"/>
      </rPr>
      <t>R8</t>
    </r>
  </si>
  <si>
    <r>
      <rPr>
        <sz val="7"/>
        <rFont val="Arial"/>
        <family val="2"/>
      </rPr>
      <t>DIFFIO_B11n</t>
    </r>
  </si>
  <si>
    <r>
      <rPr>
        <sz val="7"/>
        <rFont val="Arial"/>
        <family val="2"/>
      </rPr>
      <t>T8</t>
    </r>
  </si>
  <si>
    <r>
      <rPr>
        <sz val="7"/>
        <rFont val="Arial"/>
        <family val="2"/>
      </rPr>
      <t>B4</t>
    </r>
  </si>
  <si>
    <r>
      <rPr>
        <sz val="7"/>
        <rFont val="Arial"/>
        <family val="2"/>
      </rPr>
      <t>VREFB4N0</t>
    </r>
  </si>
  <si>
    <r>
      <rPr>
        <sz val="7"/>
        <rFont val="Arial"/>
        <family val="2"/>
      </rPr>
      <t>DIFFIO_B12p</t>
    </r>
  </si>
  <si>
    <r>
      <rPr>
        <sz val="7"/>
        <rFont val="Arial"/>
        <family val="2"/>
      </rPr>
      <t>R9</t>
    </r>
  </si>
  <si>
    <r>
      <rPr>
        <sz val="7"/>
        <rFont val="Arial"/>
        <family val="2"/>
      </rPr>
      <t>DIFFIO_B12n</t>
    </r>
  </si>
  <si>
    <r>
      <rPr>
        <sz val="7"/>
        <rFont val="Arial"/>
        <family val="2"/>
      </rPr>
      <t>T9</t>
    </r>
  </si>
  <si>
    <r>
      <rPr>
        <sz val="7"/>
        <rFont val="Arial"/>
        <family val="2"/>
      </rPr>
      <t>DIFFIO_B13p</t>
    </r>
  </si>
  <si>
    <r>
      <rPr>
        <sz val="7"/>
        <rFont val="Arial"/>
        <family val="2"/>
      </rPr>
      <t>K9</t>
    </r>
  </si>
  <si>
    <r>
      <rPr>
        <sz val="7"/>
        <rFont val="Arial"/>
        <family val="2"/>
      </rPr>
      <t>DIFFIO_B13n</t>
    </r>
  </si>
  <si>
    <r>
      <rPr>
        <sz val="7"/>
        <rFont val="Arial"/>
        <family val="2"/>
      </rPr>
      <t>L9</t>
    </r>
  </si>
  <si>
    <r>
      <rPr>
        <sz val="7"/>
        <rFont val="Arial"/>
        <family val="2"/>
      </rPr>
      <t>DIFFIO_B14p</t>
    </r>
  </si>
  <si>
    <r>
      <rPr>
        <sz val="7"/>
        <rFont val="Arial"/>
        <family val="2"/>
      </rPr>
      <t>M9</t>
    </r>
  </si>
  <si>
    <r>
      <rPr>
        <sz val="7"/>
        <rFont val="Arial"/>
        <family val="2"/>
      </rPr>
      <t>DIFFIO_B14n</t>
    </r>
  </si>
  <si>
    <r>
      <rPr>
        <sz val="7"/>
        <rFont val="Arial"/>
        <family val="2"/>
      </rPr>
      <t>N9</t>
    </r>
  </si>
  <si>
    <r>
      <rPr>
        <sz val="7"/>
        <rFont val="Arial"/>
        <family val="2"/>
      </rPr>
      <t>DIFFIO_B15p</t>
    </r>
  </si>
  <si>
    <r>
      <rPr>
        <sz val="7"/>
        <rFont val="Arial"/>
        <family val="2"/>
      </rPr>
      <t>R10</t>
    </r>
  </si>
  <si>
    <r>
      <rPr>
        <sz val="7"/>
        <rFont val="Arial"/>
        <family val="2"/>
      </rPr>
      <t>DIFFIO_B15n</t>
    </r>
  </si>
  <si>
    <r>
      <rPr>
        <sz val="7"/>
        <rFont val="Arial"/>
        <family val="2"/>
      </rPr>
      <t>T10</t>
    </r>
  </si>
  <si>
    <r>
      <rPr>
        <sz val="7"/>
        <rFont val="Arial"/>
        <family val="2"/>
      </rPr>
      <t>DQS4B/CQ5B</t>
    </r>
  </si>
  <si>
    <r>
      <rPr>
        <sz val="7"/>
        <rFont val="Arial"/>
        <family val="2"/>
      </rPr>
      <t>DIFFIO_B16p</t>
    </r>
  </si>
  <si>
    <r>
      <rPr>
        <sz val="7"/>
        <rFont val="Arial"/>
        <family val="2"/>
      </rPr>
      <t>R11</t>
    </r>
  </si>
  <si>
    <r>
      <rPr>
        <sz val="7"/>
        <rFont val="Arial"/>
        <family val="2"/>
      </rPr>
      <t>DIFFIO_B16n</t>
    </r>
  </si>
  <si>
    <r>
      <rPr>
        <sz val="7"/>
        <rFont val="Arial"/>
        <family val="2"/>
      </rPr>
      <t>T11</t>
    </r>
  </si>
  <si>
    <r>
      <rPr>
        <sz val="7"/>
        <rFont val="Arial"/>
        <family val="2"/>
      </rPr>
      <t>DIFFIO_B17p</t>
    </r>
  </si>
  <si>
    <r>
      <rPr>
        <sz val="7"/>
        <rFont val="Arial"/>
        <family val="2"/>
      </rPr>
      <t>R12</t>
    </r>
  </si>
  <si>
    <r>
      <rPr>
        <sz val="7"/>
        <rFont val="Arial"/>
        <family val="2"/>
      </rPr>
      <t>DIFFIO_B17n</t>
    </r>
  </si>
  <si>
    <r>
      <rPr>
        <sz val="7"/>
        <rFont val="Arial"/>
        <family val="2"/>
      </rPr>
      <t>T12</t>
    </r>
  </si>
  <si>
    <r>
      <rPr>
        <sz val="7"/>
        <rFont val="Arial"/>
        <family val="2"/>
      </rPr>
      <t>DIFFIO_B18p</t>
    </r>
  </si>
  <si>
    <r>
      <rPr>
        <sz val="7"/>
        <rFont val="Arial"/>
        <family val="2"/>
      </rPr>
      <t>K10</t>
    </r>
  </si>
  <si>
    <r>
      <rPr>
        <sz val="7"/>
        <rFont val="Arial"/>
        <family val="2"/>
      </rPr>
      <t>DIFFIO_B18n</t>
    </r>
  </si>
  <si>
    <r>
      <rPr>
        <sz val="7"/>
        <rFont val="Arial"/>
        <family val="2"/>
      </rPr>
      <t>L10</t>
    </r>
  </si>
  <si>
    <r>
      <rPr>
        <sz val="7"/>
        <rFont val="Arial"/>
        <family val="2"/>
      </rPr>
      <t>P9</t>
    </r>
  </si>
  <si>
    <r>
      <rPr>
        <sz val="7"/>
        <rFont val="Arial"/>
        <family val="2"/>
      </rPr>
      <t>DQS2B/CQ3B</t>
    </r>
  </si>
  <si>
    <r>
      <rPr>
        <sz val="7"/>
        <rFont val="Arial"/>
        <family val="2"/>
      </rPr>
      <t>P11</t>
    </r>
  </si>
  <si>
    <r>
      <rPr>
        <sz val="7"/>
        <rFont val="Arial"/>
        <family val="2"/>
      </rPr>
      <t>DIFFIO_B19p</t>
    </r>
  </si>
  <si>
    <r>
      <rPr>
        <sz val="7"/>
        <rFont val="Arial"/>
        <family val="2"/>
      </rPr>
      <t>R13</t>
    </r>
  </si>
  <si>
    <r>
      <rPr>
        <sz val="7"/>
        <rFont val="Arial"/>
        <family val="2"/>
      </rPr>
      <t>DIFFIO_B19n</t>
    </r>
  </si>
  <si>
    <r>
      <rPr>
        <sz val="7"/>
        <rFont val="Arial"/>
        <family val="2"/>
      </rPr>
      <t>T13</t>
    </r>
  </si>
  <si>
    <r>
      <rPr>
        <sz val="7"/>
        <rFont val="Arial"/>
        <family val="2"/>
      </rPr>
      <t>RUP2</t>
    </r>
  </si>
  <si>
    <r>
      <rPr>
        <sz val="7"/>
        <rFont val="Arial"/>
        <family val="2"/>
      </rPr>
      <t>M10</t>
    </r>
  </si>
  <si>
    <r>
      <rPr>
        <sz val="7"/>
        <rFont val="Arial"/>
        <family val="2"/>
      </rPr>
      <t>RDN2</t>
    </r>
  </si>
  <si>
    <r>
      <rPr>
        <sz val="7"/>
        <rFont val="Arial"/>
        <family val="2"/>
      </rPr>
      <t>N11</t>
    </r>
  </si>
  <si>
    <r>
      <rPr>
        <sz val="7"/>
        <rFont val="Arial"/>
        <family val="2"/>
      </rPr>
      <t>DIFFIO_B20p</t>
    </r>
  </si>
  <si>
    <r>
      <rPr>
        <sz val="7"/>
        <rFont val="Arial"/>
        <family val="2"/>
      </rPr>
      <t>T14</t>
    </r>
  </si>
  <si>
    <r>
      <rPr>
        <sz val="7"/>
        <rFont val="Arial"/>
        <family val="2"/>
      </rPr>
      <t>DIFFIO_B20n</t>
    </r>
  </si>
  <si>
    <r>
      <rPr>
        <sz val="7"/>
        <rFont val="Arial"/>
        <family val="2"/>
      </rPr>
      <t>T15</t>
    </r>
  </si>
  <si>
    <r>
      <rPr>
        <sz val="7"/>
        <rFont val="Arial"/>
        <family val="2"/>
      </rPr>
      <t>DQS0B/CQ1B,DPCLK3</t>
    </r>
  </si>
  <si>
    <r>
      <rPr>
        <sz val="7"/>
        <rFont val="Arial"/>
        <family val="2"/>
      </rPr>
      <t>R14</t>
    </r>
  </si>
  <si>
    <r>
      <rPr>
        <sz val="7"/>
        <rFont val="Arial"/>
        <family val="2"/>
      </rPr>
      <t>DIFFIO_B21p</t>
    </r>
  </si>
  <si>
    <r>
      <rPr>
        <sz val="7"/>
        <rFont val="Arial"/>
        <family val="2"/>
      </rPr>
      <t>P14</t>
    </r>
  </si>
  <si>
    <r>
      <rPr>
        <sz val="7"/>
        <rFont val="Arial"/>
        <family val="2"/>
      </rPr>
      <t>DIFFIO_B21n</t>
    </r>
  </si>
  <si>
    <r>
      <rPr>
        <sz val="7"/>
        <rFont val="Arial"/>
        <family val="2"/>
      </rPr>
      <t>L11</t>
    </r>
  </si>
  <si>
    <r>
      <rPr>
        <sz val="7"/>
        <rFont val="Arial"/>
        <family val="2"/>
      </rPr>
      <t>DIFFIO_B22p</t>
    </r>
  </si>
  <si>
    <r>
      <rPr>
        <sz val="7"/>
        <rFont val="Arial"/>
        <family val="2"/>
      </rPr>
      <t>M11</t>
    </r>
  </si>
  <si>
    <r>
      <rPr>
        <sz val="7"/>
        <rFont val="Arial"/>
        <family val="2"/>
      </rPr>
      <t>DIFFIO_B22n</t>
    </r>
  </si>
  <si>
    <r>
      <rPr>
        <sz val="7"/>
        <rFont val="Arial"/>
        <family val="2"/>
      </rPr>
      <t>N12</t>
    </r>
  </si>
  <si>
    <r>
      <rPr>
        <sz val="7"/>
        <rFont val="Arial"/>
        <family val="2"/>
      </rPr>
      <t>B5</t>
    </r>
  </si>
  <si>
    <r>
      <rPr>
        <sz val="7"/>
        <rFont val="Arial"/>
        <family val="2"/>
      </rPr>
      <t>VREFB5N0</t>
    </r>
  </si>
  <si>
    <r>
      <rPr>
        <sz val="7"/>
        <rFont val="Arial"/>
        <family val="2"/>
      </rPr>
      <t>N13</t>
    </r>
  </si>
  <si>
    <r>
      <rPr>
        <sz val="7"/>
        <rFont val="Arial"/>
        <family val="2"/>
      </rPr>
      <t>M12</t>
    </r>
  </si>
  <si>
    <r>
      <rPr>
        <sz val="7"/>
        <rFont val="Arial"/>
        <family val="2"/>
      </rPr>
      <t>L12</t>
    </r>
  </si>
  <si>
    <r>
      <rPr>
        <sz val="7"/>
        <rFont val="Arial"/>
        <family val="2"/>
      </rPr>
      <t>K12</t>
    </r>
  </si>
  <si>
    <r>
      <rPr>
        <sz val="7"/>
        <rFont val="Arial"/>
        <family val="2"/>
      </rPr>
      <t>RUP3</t>
    </r>
  </si>
  <si>
    <r>
      <rPr>
        <sz val="7"/>
        <rFont val="Arial"/>
        <family val="2"/>
      </rPr>
      <t>N14</t>
    </r>
  </si>
  <si>
    <r>
      <rPr>
        <sz val="7"/>
        <rFont val="Arial"/>
        <family val="2"/>
      </rPr>
      <t>DM1R/BWS#1R</t>
    </r>
  </si>
  <si>
    <r>
      <rPr>
        <sz val="7"/>
        <rFont val="Arial"/>
        <family val="2"/>
      </rPr>
      <t>RDN3</t>
    </r>
  </si>
  <si>
    <r>
      <rPr>
        <sz val="7"/>
        <rFont val="Arial"/>
        <family val="2"/>
      </rPr>
      <t>P15</t>
    </r>
  </si>
  <si>
    <r>
      <rPr>
        <sz val="7"/>
        <rFont val="Arial"/>
        <family val="2"/>
      </rPr>
      <t>DQ1R</t>
    </r>
  </si>
  <si>
    <r>
      <rPr>
        <sz val="7"/>
        <rFont val="Arial"/>
        <family val="2"/>
      </rPr>
      <t>DIFFIO_R11n</t>
    </r>
  </si>
  <si>
    <r>
      <rPr>
        <sz val="7"/>
        <rFont val="Arial"/>
        <family val="2"/>
      </rPr>
      <t>P16</t>
    </r>
  </si>
  <si>
    <r>
      <rPr>
        <sz val="7"/>
        <rFont val="Arial"/>
        <family val="2"/>
      </rPr>
      <t>DQS3R/CQ3R#</t>
    </r>
  </si>
  <si>
    <r>
      <rPr>
        <sz val="7"/>
        <rFont val="Arial"/>
        <family val="2"/>
      </rPr>
      <t>DIFFIO_R11p</t>
    </r>
  </si>
  <si>
    <r>
      <rPr>
        <sz val="7"/>
        <rFont val="Arial"/>
        <family val="2"/>
      </rPr>
      <t>R16</t>
    </r>
  </si>
  <si>
    <r>
      <rPr>
        <sz val="7"/>
        <rFont val="Arial"/>
        <family val="2"/>
      </rPr>
      <t>K11</t>
    </r>
  </si>
  <si>
    <r>
      <rPr>
        <sz val="7"/>
        <rFont val="Arial"/>
        <family val="2"/>
      </rPr>
      <t>DIFFIO_R10n</t>
    </r>
  </si>
  <si>
    <r>
      <rPr>
        <sz val="7"/>
        <rFont val="Arial"/>
        <family val="2"/>
      </rPr>
      <t>N16</t>
    </r>
  </si>
  <si>
    <r>
      <rPr>
        <sz val="7"/>
        <rFont val="Arial"/>
        <family val="2"/>
      </rPr>
      <t>DIFFIO_R10p</t>
    </r>
  </si>
  <si>
    <r>
      <rPr>
        <sz val="7"/>
        <rFont val="Arial"/>
        <family val="2"/>
      </rPr>
      <t>N15</t>
    </r>
  </si>
  <si>
    <r>
      <rPr>
        <sz val="7"/>
        <rFont val="Arial"/>
        <family val="2"/>
      </rPr>
      <t>L14</t>
    </r>
  </si>
  <si>
    <r>
      <rPr>
        <sz val="7"/>
        <rFont val="Arial"/>
        <family val="2"/>
      </rPr>
      <t>L13</t>
    </r>
  </si>
  <si>
    <r>
      <rPr>
        <sz val="7"/>
        <rFont val="Arial"/>
        <family val="2"/>
      </rPr>
      <t>DIFFIO_R9n</t>
    </r>
  </si>
  <si>
    <r>
      <rPr>
        <sz val="7"/>
        <rFont val="Arial"/>
        <family val="2"/>
      </rPr>
      <t>L16</t>
    </r>
  </si>
  <si>
    <r>
      <rPr>
        <sz val="7"/>
        <rFont val="Arial"/>
        <family val="2"/>
      </rPr>
      <t>DIFFIO_R9p</t>
    </r>
  </si>
  <si>
    <r>
      <rPr>
        <sz val="7"/>
        <rFont val="Arial"/>
        <family val="2"/>
      </rPr>
      <t>L15</t>
    </r>
  </si>
  <si>
    <r>
      <rPr>
        <sz val="7"/>
        <rFont val="Arial"/>
        <family val="2"/>
      </rPr>
      <t>J11</t>
    </r>
  </si>
  <si>
    <r>
      <rPr>
        <sz val="7"/>
        <rFont val="Arial"/>
        <family val="2"/>
      </rPr>
      <t>DIFFIO_R8n</t>
    </r>
  </si>
  <si>
    <r>
      <rPr>
        <sz val="7"/>
        <rFont val="Arial"/>
        <family val="2"/>
      </rPr>
      <t>K16</t>
    </r>
  </si>
  <si>
    <r>
      <rPr>
        <sz val="7"/>
        <rFont val="Arial"/>
        <family val="2"/>
      </rPr>
      <t>DIFFIO_R8p</t>
    </r>
  </si>
  <si>
    <r>
      <rPr>
        <sz val="7"/>
        <rFont val="Arial"/>
        <family val="2"/>
      </rPr>
      <t>K15</t>
    </r>
  </si>
  <si>
    <r>
      <rPr>
        <sz val="7"/>
        <rFont val="Arial"/>
        <family val="2"/>
      </rPr>
      <t>DQS1R/CQ1R#,DPCLK4</t>
    </r>
  </si>
  <si>
    <r>
      <rPr>
        <sz val="7"/>
        <rFont val="Arial"/>
        <family val="2"/>
      </rPr>
      <t>DIFFIO_R7n</t>
    </r>
  </si>
  <si>
    <r>
      <rPr>
        <sz val="7"/>
        <rFont val="Arial"/>
        <family val="2"/>
      </rPr>
      <t>DEV_OE</t>
    </r>
  </si>
  <si>
    <r>
      <rPr>
        <sz val="7"/>
        <rFont val="Arial"/>
        <family val="2"/>
      </rPr>
      <t>J16</t>
    </r>
  </si>
  <si>
    <r>
      <rPr>
        <sz val="7"/>
        <rFont val="Arial"/>
        <family val="2"/>
      </rPr>
      <t>DIFFIO_R7p</t>
    </r>
  </si>
  <si>
    <r>
      <rPr>
        <sz val="7"/>
        <rFont val="Arial"/>
        <family val="2"/>
      </rPr>
      <t>DEV_CLRn</t>
    </r>
  </si>
  <si>
    <r>
      <rPr>
        <sz val="7"/>
        <rFont val="Arial"/>
        <family val="2"/>
      </rPr>
      <t>J15</t>
    </r>
  </si>
  <si>
    <r>
      <rPr>
        <sz val="7"/>
        <rFont val="Arial"/>
        <family val="2"/>
      </rPr>
      <t>DIFFIO_R6n</t>
    </r>
  </si>
  <si>
    <r>
      <rPr>
        <sz val="7"/>
        <rFont val="Arial"/>
        <family val="2"/>
      </rPr>
      <t>J14</t>
    </r>
  </si>
  <si>
    <r>
      <rPr>
        <sz val="7"/>
        <rFont val="Arial"/>
        <family val="2"/>
      </rPr>
      <t>DIFFIO_R6p</t>
    </r>
  </si>
  <si>
    <r>
      <rPr>
        <sz val="7"/>
        <rFont val="Arial"/>
        <family val="2"/>
      </rPr>
      <t>J12</t>
    </r>
  </si>
  <si>
    <r>
      <rPr>
        <sz val="7"/>
        <rFont val="Arial"/>
        <family val="2"/>
      </rPr>
      <t>J13</t>
    </r>
  </si>
  <si>
    <r>
      <rPr>
        <sz val="7"/>
        <rFont val="Arial"/>
        <family val="2"/>
      </rPr>
      <t>CLK7</t>
    </r>
  </si>
  <si>
    <r>
      <rPr>
        <sz val="7"/>
        <rFont val="Arial"/>
        <family val="2"/>
      </rPr>
      <t>DIFFCLK_3n</t>
    </r>
  </si>
  <si>
    <r>
      <rPr>
        <sz val="7"/>
        <rFont val="Arial"/>
        <family val="2"/>
      </rPr>
      <t>M16</t>
    </r>
  </si>
  <si>
    <r>
      <rPr>
        <sz val="7"/>
        <rFont val="Arial"/>
        <family val="2"/>
      </rPr>
      <t>CLK6</t>
    </r>
  </si>
  <si>
    <r>
      <rPr>
        <sz val="7"/>
        <rFont val="Arial"/>
        <family val="2"/>
      </rPr>
      <t>DIFFCLK_3p</t>
    </r>
  </si>
  <si>
    <r>
      <rPr>
        <sz val="7"/>
        <rFont val="Arial"/>
        <family val="2"/>
      </rPr>
      <t>M15</t>
    </r>
  </si>
  <si>
    <r>
      <rPr>
        <sz val="7"/>
        <rFont val="Arial"/>
        <family val="2"/>
      </rPr>
      <t>B6</t>
    </r>
  </si>
  <si>
    <r>
      <rPr>
        <sz val="7"/>
        <rFont val="Arial"/>
        <family val="2"/>
      </rPr>
      <t>VREFB6N0</t>
    </r>
  </si>
  <si>
    <r>
      <rPr>
        <sz val="7"/>
        <rFont val="Arial"/>
        <family val="2"/>
      </rPr>
      <t>CLK5</t>
    </r>
  </si>
  <si>
    <r>
      <rPr>
        <sz val="7"/>
        <rFont val="Arial"/>
        <family val="2"/>
      </rPr>
      <t>DIFFCLK_2n</t>
    </r>
  </si>
  <si>
    <r>
      <rPr>
        <sz val="7"/>
        <rFont val="Arial"/>
        <family val="2"/>
      </rPr>
      <t>E16</t>
    </r>
  </si>
  <si>
    <r>
      <rPr>
        <sz val="7"/>
        <rFont val="Arial"/>
        <family val="2"/>
      </rPr>
      <t>CLK4</t>
    </r>
  </si>
  <si>
    <r>
      <rPr>
        <sz val="7"/>
        <rFont val="Arial"/>
        <family val="2"/>
      </rPr>
      <t>DIFFCLK_2p</t>
    </r>
  </si>
  <si>
    <r>
      <rPr>
        <sz val="7"/>
        <rFont val="Arial"/>
        <family val="2"/>
      </rPr>
      <t>E15</t>
    </r>
  </si>
  <si>
    <r>
      <rPr>
        <sz val="7"/>
        <rFont val="Arial"/>
        <family val="2"/>
      </rPr>
      <t>CONF_DONE</t>
    </r>
  </si>
  <si>
    <r>
      <rPr>
        <sz val="7"/>
        <rFont val="Arial"/>
        <family val="2"/>
      </rPr>
      <t>H14</t>
    </r>
  </si>
  <si>
    <r>
      <rPr>
        <sz val="7"/>
        <rFont val="Arial"/>
        <family val="2"/>
      </rPr>
      <t>MSEL0</t>
    </r>
  </si>
  <si>
    <r>
      <rPr>
        <sz val="7"/>
        <rFont val="Arial"/>
        <family val="2"/>
      </rPr>
      <t>H13</t>
    </r>
  </si>
  <si>
    <r>
      <rPr>
        <sz val="7"/>
        <rFont val="Arial"/>
        <family val="2"/>
      </rPr>
      <t>MSEL1</t>
    </r>
  </si>
  <si>
    <r>
      <rPr>
        <sz val="7"/>
        <rFont val="Arial"/>
        <family val="2"/>
      </rPr>
      <t>H12</t>
    </r>
  </si>
  <si>
    <r>
      <rPr>
        <sz val="7"/>
        <rFont val="Arial"/>
        <family val="2"/>
      </rPr>
      <t>MSEL2</t>
    </r>
  </si>
  <si>
    <r>
      <rPr>
        <sz val="7"/>
        <rFont val="Arial"/>
        <family val="2"/>
      </rPr>
      <t>G12</t>
    </r>
  </si>
  <si>
    <r>
      <rPr>
        <sz val="7"/>
        <rFont val="Arial"/>
        <family val="2"/>
      </rPr>
      <t>DIFFIO_R4n</t>
    </r>
  </si>
  <si>
    <r>
      <rPr>
        <sz val="7"/>
        <rFont val="Arial"/>
        <family val="2"/>
      </rPr>
      <t>INIT_DONE</t>
    </r>
  </si>
  <si>
    <r>
      <rPr>
        <sz val="7"/>
        <rFont val="Arial"/>
        <family val="2"/>
      </rPr>
      <t>G16</t>
    </r>
  </si>
  <si>
    <r>
      <rPr>
        <sz val="7"/>
        <rFont val="Arial"/>
        <family val="2"/>
      </rPr>
      <t>DIFFIO_R4p</t>
    </r>
  </si>
  <si>
    <r>
      <rPr>
        <sz val="7"/>
        <rFont val="Arial"/>
        <family val="2"/>
      </rPr>
      <t>CRC_ERROR</t>
    </r>
  </si>
  <si>
    <r>
      <rPr>
        <sz val="7"/>
        <rFont val="Arial"/>
        <family val="2"/>
      </rPr>
      <t>G15</t>
    </r>
  </si>
  <si>
    <r>
      <rPr>
        <sz val="7"/>
        <rFont val="Arial"/>
        <family val="2"/>
      </rPr>
      <t>F13</t>
    </r>
  </si>
  <si>
    <r>
      <rPr>
        <sz val="7"/>
        <rFont val="Arial"/>
        <family val="2"/>
      </rPr>
      <t>DIFFIO_R3n</t>
    </r>
  </si>
  <si>
    <r>
      <rPr>
        <sz val="7"/>
        <rFont val="Arial"/>
        <family val="2"/>
      </rPr>
      <t>nCEO</t>
    </r>
  </si>
  <si>
    <r>
      <rPr>
        <sz val="7"/>
        <rFont val="Arial"/>
        <family val="2"/>
      </rPr>
      <t>F16</t>
    </r>
  </si>
  <si>
    <r>
      <rPr>
        <sz val="7"/>
        <rFont val="Arial"/>
        <family val="2"/>
      </rPr>
      <t>DIFFIO_R3p</t>
    </r>
  </si>
  <si>
    <r>
      <rPr>
        <sz val="7"/>
        <rFont val="Arial"/>
        <family val="2"/>
      </rPr>
      <t>CLKUSR</t>
    </r>
  </si>
  <si>
    <r>
      <rPr>
        <sz val="7"/>
        <rFont val="Arial"/>
        <family val="2"/>
      </rPr>
      <t>F15</t>
    </r>
  </si>
  <si>
    <r>
      <rPr>
        <sz val="7"/>
        <rFont val="Arial"/>
        <family val="2"/>
      </rPr>
      <t>B16</t>
    </r>
  </si>
  <si>
    <r>
      <rPr>
        <sz val="7"/>
        <rFont val="Arial"/>
        <family val="2"/>
      </rPr>
      <t>DQS0R/CQ1R,DPCLK5</t>
    </r>
  </si>
  <si>
    <r>
      <rPr>
        <sz val="7"/>
        <rFont val="Arial"/>
        <family val="2"/>
      </rPr>
      <t>F14</t>
    </r>
  </si>
  <si>
    <r>
      <rPr>
        <sz val="7"/>
        <rFont val="Arial"/>
        <family val="2"/>
      </rPr>
      <t>DIFFIO_R2n</t>
    </r>
  </si>
  <si>
    <r>
      <rPr>
        <sz val="7"/>
        <rFont val="Arial"/>
        <family val="2"/>
      </rPr>
      <t>D16</t>
    </r>
  </si>
  <si>
    <r>
      <rPr>
        <sz val="7"/>
        <rFont val="Arial"/>
        <family val="2"/>
      </rPr>
      <t>DIFFIO_R2p</t>
    </r>
  </si>
  <si>
    <r>
      <rPr>
        <sz val="7"/>
        <rFont val="Arial"/>
        <family val="2"/>
      </rPr>
      <t>D15</t>
    </r>
  </si>
  <si>
    <r>
      <rPr>
        <sz val="7"/>
        <rFont val="Arial"/>
        <family val="2"/>
      </rPr>
      <t>G11</t>
    </r>
  </si>
  <si>
    <r>
      <rPr>
        <sz val="7"/>
        <rFont val="Arial"/>
        <family val="2"/>
      </rPr>
      <t>DIFFIO_R1n</t>
    </r>
  </si>
  <si>
    <r>
      <rPr>
        <sz val="7"/>
        <rFont val="Arial"/>
        <family val="2"/>
      </rPr>
      <t>C16</t>
    </r>
  </si>
  <si>
    <r>
      <rPr>
        <sz val="7"/>
        <rFont val="Arial"/>
        <family val="2"/>
      </rPr>
      <t>DQS2R/CQ3R</t>
    </r>
  </si>
  <si>
    <r>
      <rPr>
        <sz val="7"/>
        <rFont val="Arial"/>
        <family val="2"/>
      </rPr>
      <t>DIFFIO_R1p</t>
    </r>
  </si>
  <si>
    <r>
      <rPr>
        <sz val="7"/>
        <rFont val="Arial"/>
        <family val="2"/>
      </rPr>
      <t>C15</t>
    </r>
  </si>
  <si>
    <r>
      <rPr>
        <sz val="7"/>
        <rFont val="Arial"/>
        <family val="2"/>
      </rPr>
      <t>B7</t>
    </r>
  </si>
  <si>
    <r>
      <rPr>
        <sz val="7"/>
        <rFont val="Arial"/>
        <family val="2"/>
      </rPr>
      <t>VREFB7N0</t>
    </r>
  </si>
  <si>
    <r>
      <rPr>
        <sz val="7"/>
        <rFont val="Arial"/>
        <family val="2"/>
      </rPr>
      <t>DIFFIO_T21n</t>
    </r>
  </si>
  <si>
    <r>
      <rPr>
        <sz val="7"/>
        <rFont val="Arial"/>
        <family val="2"/>
      </rPr>
      <t>C14</t>
    </r>
  </si>
  <si>
    <r>
      <rPr>
        <sz val="7"/>
        <rFont val="Arial"/>
        <family val="2"/>
      </rPr>
      <t>DIFFIO_T21p</t>
    </r>
  </si>
  <si>
    <r>
      <rPr>
        <sz val="7"/>
        <rFont val="Arial"/>
        <family val="2"/>
      </rPr>
      <t>D14</t>
    </r>
  </si>
  <si>
    <r>
      <rPr>
        <sz val="7"/>
        <rFont val="Arial"/>
        <family val="2"/>
      </rPr>
      <t>DQ5T</t>
    </r>
  </si>
  <si>
    <r>
      <rPr>
        <sz val="7"/>
        <rFont val="Arial"/>
        <family val="2"/>
      </rPr>
      <t>DIFFIO_T20n</t>
    </r>
  </si>
  <si>
    <r>
      <rPr>
        <sz val="7"/>
        <rFont val="Arial"/>
        <family val="2"/>
      </rPr>
      <t>D11</t>
    </r>
  </si>
  <si>
    <r>
      <rPr>
        <sz val="7"/>
        <rFont val="Arial"/>
        <family val="2"/>
      </rPr>
      <t>DIFFIO_T20p</t>
    </r>
  </si>
  <si>
    <r>
      <rPr>
        <sz val="7"/>
        <rFont val="Arial"/>
        <family val="2"/>
      </rPr>
      <t>D12</t>
    </r>
  </si>
  <si>
    <r>
      <rPr>
        <sz val="7"/>
        <rFont val="Arial"/>
        <family val="2"/>
      </rPr>
      <t>DQS0T/CQ1T,DPCLK6</t>
    </r>
  </si>
  <si>
    <r>
      <rPr>
        <sz val="7"/>
        <rFont val="Arial"/>
        <family val="2"/>
      </rPr>
      <t>DIFFIO_T19n</t>
    </r>
  </si>
  <si>
    <r>
      <rPr>
        <sz val="7"/>
        <rFont val="Arial"/>
        <family val="2"/>
      </rPr>
      <t>A13</t>
    </r>
  </si>
  <si>
    <r>
      <rPr>
        <sz val="7"/>
        <rFont val="Arial"/>
        <family val="2"/>
      </rPr>
      <t>DIFFIO_T19p</t>
    </r>
  </si>
  <si>
    <r>
      <rPr>
        <sz val="7"/>
        <rFont val="Arial"/>
        <family val="2"/>
      </rPr>
      <t>B13</t>
    </r>
  </si>
  <si>
    <r>
      <rPr>
        <sz val="7"/>
        <rFont val="Arial"/>
        <family val="2"/>
      </rPr>
      <t>PLL2_CLKOUTn</t>
    </r>
  </si>
  <si>
    <r>
      <rPr>
        <sz val="7"/>
        <rFont val="Arial"/>
        <family val="2"/>
      </rPr>
      <t>A14</t>
    </r>
  </si>
  <si>
    <r>
      <rPr>
        <sz val="7"/>
        <rFont val="Arial"/>
        <family val="2"/>
      </rPr>
      <t>PLL2_CLKOUTp</t>
    </r>
  </si>
  <si>
    <r>
      <rPr>
        <sz val="7"/>
        <rFont val="Arial"/>
        <family val="2"/>
      </rPr>
      <t>B14</t>
    </r>
  </si>
  <si>
    <r>
      <rPr>
        <sz val="7"/>
        <rFont val="Arial"/>
        <family val="2"/>
      </rPr>
      <t>RUP4</t>
    </r>
  </si>
  <si>
    <r>
      <rPr>
        <sz val="7"/>
        <rFont val="Arial"/>
        <family val="2"/>
      </rPr>
      <t>E11</t>
    </r>
  </si>
  <si>
    <r>
      <rPr>
        <sz val="7"/>
        <rFont val="Arial"/>
        <family val="2"/>
      </rPr>
      <t>DQ1T</t>
    </r>
  </si>
  <si>
    <r>
      <rPr>
        <sz val="7"/>
        <rFont val="Arial"/>
        <family val="2"/>
      </rPr>
      <t>RDN4</t>
    </r>
  </si>
  <si>
    <r>
      <rPr>
        <sz val="7"/>
        <rFont val="Arial"/>
        <family val="2"/>
      </rPr>
      <t>E10</t>
    </r>
  </si>
  <si>
    <r>
      <rPr>
        <sz val="7"/>
        <rFont val="Arial"/>
        <family val="2"/>
      </rPr>
      <t>DIFFIO_T18n</t>
    </r>
  </si>
  <si>
    <r>
      <rPr>
        <sz val="7"/>
        <rFont val="Arial"/>
        <family val="2"/>
      </rPr>
      <t>A12</t>
    </r>
  </si>
  <si>
    <r>
      <rPr>
        <sz val="7"/>
        <rFont val="Arial"/>
        <family val="2"/>
      </rPr>
      <t>DIFFIO_T18p</t>
    </r>
  </si>
  <si>
    <r>
      <rPr>
        <sz val="7"/>
        <rFont val="Arial"/>
        <family val="2"/>
      </rPr>
      <t>B12</t>
    </r>
  </si>
  <si>
    <r>
      <rPr>
        <sz val="7"/>
        <rFont val="Arial"/>
        <family val="2"/>
      </rPr>
      <t>DIFFIO_T17n</t>
    </r>
  </si>
  <si>
    <r>
      <rPr>
        <sz val="7"/>
        <rFont val="Arial"/>
        <family val="2"/>
      </rPr>
      <t>A11</t>
    </r>
  </si>
  <si>
    <r>
      <rPr>
        <sz val="7"/>
        <rFont val="Arial"/>
        <family val="2"/>
      </rPr>
      <t>DIFFIO_T17p</t>
    </r>
  </si>
  <si>
    <r>
      <rPr>
        <sz val="7"/>
        <rFont val="Arial"/>
        <family val="2"/>
      </rPr>
      <t>B11</t>
    </r>
  </si>
  <si>
    <r>
      <rPr>
        <sz val="7"/>
        <rFont val="Arial"/>
        <family val="2"/>
      </rPr>
      <t>C11</t>
    </r>
  </si>
  <si>
    <r>
      <rPr>
        <sz val="7"/>
        <rFont val="Arial"/>
        <family val="2"/>
      </rPr>
      <t>DIFFIO_T16n</t>
    </r>
  </si>
  <si>
    <r>
      <rPr>
        <sz val="7"/>
        <rFont val="Arial"/>
        <family val="2"/>
      </rPr>
      <t>F10</t>
    </r>
  </si>
  <si>
    <r>
      <rPr>
        <sz val="7"/>
        <rFont val="Arial"/>
        <family val="2"/>
      </rPr>
      <t>DIFFIO_T16p</t>
    </r>
  </si>
  <si>
    <r>
      <rPr>
        <sz val="7"/>
        <rFont val="Arial"/>
        <family val="2"/>
      </rPr>
      <t>F9</t>
    </r>
  </si>
  <si>
    <r>
      <rPr>
        <sz val="7"/>
        <rFont val="Arial"/>
        <family val="2"/>
      </rPr>
      <t>DQS2T/CQ3T</t>
    </r>
  </si>
  <si>
    <r>
      <rPr>
        <sz val="7"/>
        <rFont val="Arial"/>
        <family val="2"/>
      </rPr>
      <t>DIFFIO_T15n</t>
    </r>
  </si>
  <si>
    <r>
      <rPr>
        <sz val="7"/>
        <rFont val="Arial"/>
        <family val="2"/>
      </rPr>
      <t>F11</t>
    </r>
  </si>
  <si>
    <r>
      <rPr>
        <sz val="7"/>
        <rFont val="Arial"/>
        <family val="2"/>
      </rPr>
      <t>DIFFIO_T15p</t>
    </r>
  </si>
  <si>
    <r>
      <rPr>
        <sz val="7"/>
        <rFont val="Arial"/>
        <family val="2"/>
      </rPr>
      <t>A15</t>
    </r>
  </si>
  <si>
    <r>
      <rPr>
        <sz val="7"/>
        <rFont val="Arial"/>
        <family val="2"/>
      </rPr>
      <t>DIFFIO_T14n</t>
    </r>
  </si>
  <si>
    <r>
      <rPr>
        <sz val="7"/>
        <rFont val="Arial"/>
        <family val="2"/>
      </rPr>
      <t>A10</t>
    </r>
  </si>
  <si>
    <r>
      <rPr>
        <sz val="7"/>
        <rFont val="Arial"/>
        <family val="2"/>
      </rPr>
      <t>DIFFIO_T14p</t>
    </r>
  </si>
  <si>
    <r>
      <rPr>
        <sz val="7"/>
        <rFont val="Arial"/>
        <family val="2"/>
      </rPr>
      <t>B10</t>
    </r>
  </si>
  <si>
    <r>
      <rPr>
        <sz val="7"/>
        <rFont val="Arial"/>
        <family val="2"/>
      </rPr>
      <t>DIFFIO_T13n</t>
    </r>
  </si>
  <si>
    <r>
      <rPr>
        <sz val="7"/>
        <rFont val="Arial"/>
        <family val="2"/>
      </rPr>
      <t>C9</t>
    </r>
  </si>
  <si>
    <r>
      <rPr>
        <sz val="7"/>
        <rFont val="Arial"/>
        <family val="2"/>
      </rPr>
      <t>DIFFIO_T13p</t>
    </r>
  </si>
  <si>
    <r>
      <rPr>
        <sz val="7"/>
        <rFont val="Arial"/>
        <family val="2"/>
      </rPr>
      <t>D9</t>
    </r>
  </si>
  <si>
    <r>
      <rPr>
        <sz val="7"/>
        <rFont val="Arial"/>
        <family val="2"/>
      </rPr>
      <t>DM5T/BWS#5T</t>
    </r>
  </si>
  <si>
    <r>
      <rPr>
        <sz val="7"/>
        <rFont val="Arial"/>
        <family val="2"/>
      </rPr>
      <t>E9</t>
    </r>
  </si>
  <si>
    <r>
      <rPr>
        <sz val="7"/>
        <rFont val="Arial"/>
        <family val="2"/>
      </rPr>
      <t>DQS4T/CQ5T</t>
    </r>
  </si>
  <si>
    <r>
      <rPr>
        <sz val="7"/>
        <rFont val="Arial"/>
        <family val="2"/>
      </rPr>
      <t>DIFFIO_T12n</t>
    </r>
  </si>
  <si>
    <r>
      <rPr>
        <sz val="7"/>
        <rFont val="Arial"/>
        <family val="2"/>
      </rPr>
      <t>A9</t>
    </r>
  </si>
  <si>
    <r>
      <rPr>
        <sz val="7"/>
        <rFont val="Arial"/>
        <family val="2"/>
      </rPr>
      <t>DIFFIO_T12p</t>
    </r>
  </si>
  <si>
    <r>
      <rPr>
        <sz val="7"/>
        <rFont val="Arial"/>
        <family val="2"/>
      </rPr>
      <t>B9</t>
    </r>
  </si>
  <si>
    <r>
      <rPr>
        <sz val="7"/>
        <rFont val="Arial"/>
        <family val="2"/>
      </rPr>
      <t>B8</t>
    </r>
  </si>
  <si>
    <r>
      <rPr>
        <sz val="7"/>
        <rFont val="Arial"/>
        <family val="2"/>
      </rPr>
      <t>VREFB8N0</t>
    </r>
  </si>
  <si>
    <r>
      <rPr>
        <sz val="7"/>
        <rFont val="Arial"/>
        <family val="2"/>
      </rPr>
      <t>DIFFIO_T11n</t>
    </r>
  </si>
  <si>
    <r>
      <rPr>
        <sz val="7"/>
        <rFont val="Arial"/>
        <family val="2"/>
      </rPr>
      <t>A8</t>
    </r>
  </si>
  <si>
    <r>
      <rPr>
        <sz val="7"/>
        <rFont val="Arial"/>
        <family val="2"/>
      </rPr>
      <t>DIFFIO_T11p</t>
    </r>
  </si>
  <si>
    <r>
      <rPr>
        <sz val="7"/>
        <rFont val="Arial"/>
        <family val="2"/>
      </rPr>
      <t>C8</t>
    </r>
  </si>
  <si>
    <r>
      <rPr>
        <sz val="7"/>
        <rFont val="Arial"/>
        <family val="2"/>
      </rPr>
      <t>DQS5T/CQ5T#</t>
    </r>
  </si>
  <si>
    <r>
      <rPr>
        <sz val="7"/>
        <rFont val="Arial"/>
        <family val="2"/>
      </rPr>
      <t>D8</t>
    </r>
  </si>
  <si>
    <r>
      <rPr>
        <sz val="7"/>
        <rFont val="Arial"/>
        <family val="2"/>
      </rPr>
      <t>DQ3T</t>
    </r>
  </si>
  <si>
    <r>
      <rPr>
        <sz val="7"/>
        <rFont val="Arial"/>
        <family val="2"/>
      </rPr>
      <t>DIFFIO_T10n</t>
    </r>
  </si>
  <si>
    <r>
      <rPr>
        <sz val="7"/>
        <rFont val="Arial"/>
        <family val="2"/>
      </rPr>
      <t>DATA2</t>
    </r>
  </si>
  <si>
    <r>
      <rPr>
        <sz val="7"/>
        <rFont val="Arial"/>
        <family val="2"/>
      </rPr>
      <t>E8</t>
    </r>
  </si>
  <si>
    <r>
      <rPr>
        <sz val="7"/>
        <rFont val="Arial"/>
        <family val="2"/>
      </rPr>
      <t>DIFFIO_T10p</t>
    </r>
  </si>
  <si>
    <r>
      <rPr>
        <sz val="7"/>
        <rFont val="Arial"/>
        <family val="2"/>
      </rPr>
      <t>DATA3</t>
    </r>
  </si>
  <si>
    <r>
      <rPr>
        <sz val="7"/>
        <rFont val="Arial"/>
        <family val="2"/>
      </rPr>
      <t>F8</t>
    </r>
  </si>
  <si>
    <r>
      <rPr>
        <sz val="7"/>
        <rFont val="Arial"/>
        <family val="2"/>
      </rPr>
      <t>DIFFIO_T9n</t>
    </r>
  </si>
  <si>
    <r>
      <rPr>
        <sz val="7"/>
        <rFont val="Arial"/>
        <family val="2"/>
      </rPr>
      <t>A7</t>
    </r>
  </si>
  <si>
    <r>
      <rPr>
        <sz val="7"/>
        <rFont val="Arial"/>
        <family val="2"/>
      </rPr>
      <t>DIFFIO_T9p</t>
    </r>
  </si>
  <si>
    <r>
      <rPr>
        <sz val="7"/>
        <rFont val="Arial"/>
        <family val="2"/>
      </rPr>
      <t>DATA4</t>
    </r>
  </si>
  <si>
    <r>
      <rPr>
        <sz val="7"/>
        <rFont val="Arial"/>
        <family val="2"/>
      </rPr>
      <t>DIFFIO_T8n</t>
    </r>
  </si>
  <si>
    <r>
      <rPr>
        <sz val="7"/>
        <rFont val="Arial"/>
        <family val="2"/>
      </rPr>
      <t>F6</t>
    </r>
  </si>
  <si>
    <r>
      <rPr>
        <sz val="7"/>
        <rFont val="Arial"/>
        <family val="2"/>
      </rPr>
      <t>DIFFIO_T8p</t>
    </r>
  </si>
  <si>
    <r>
      <rPr>
        <sz val="7"/>
        <rFont val="Arial"/>
        <family val="2"/>
      </rPr>
      <t>F7</t>
    </r>
  </si>
  <si>
    <r>
      <rPr>
        <sz val="7"/>
        <rFont val="Arial"/>
        <family val="2"/>
      </rPr>
      <t>C6</t>
    </r>
  </si>
  <si>
    <r>
      <rPr>
        <sz val="7"/>
        <rFont val="Arial"/>
        <family val="2"/>
      </rPr>
      <t>DIFFIO_T7n</t>
    </r>
  </si>
  <si>
    <r>
      <rPr>
        <sz val="7"/>
        <rFont val="Arial"/>
        <family val="2"/>
      </rPr>
      <t>A6</t>
    </r>
  </si>
  <si>
    <r>
      <rPr>
        <sz val="7"/>
        <rFont val="Arial"/>
        <family val="2"/>
      </rPr>
      <t>DQS3T/CQ3T#</t>
    </r>
  </si>
  <si>
    <r>
      <rPr>
        <sz val="7"/>
        <rFont val="Arial"/>
        <family val="2"/>
      </rPr>
      <t>DIFFIO_T7p</t>
    </r>
  </si>
  <si>
    <r>
      <rPr>
        <sz val="7"/>
        <rFont val="Arial"/>
        <family val="2"/>
      </rPr>
      <t>DATA5</t>
    </r>
  </si>
  <si>
    <r>
      <rPr>
        <sz val="7"/>
        <rFont val="Arial"/>
        <family val="2"/>
      </rPr>
      <t>E7</t>
    </r>
  </si>
  <si>
    <r>
      <rPr>
        <sz val="7"/>
        <rFont val="Arial"/>
        <family val="2"/>
      </rPr>
      <t>DATA6</t>
    </r>
  </si>
  <si>
    <r>
      <rPr>
        <sz val="7"/>
        <rFont val="Arial"/>
        <family val="2"/>
      </rPr>
      <t>E6</t>
    </r>
  </si>
  <si>
    <r>
      <rPr>
        <sz val="7"/>
        <rFont val="Arial"/>
        <family val="2"/>
      </rPr>
      <t>DIFFIO_T6n</t>
    </r>
  </si>
  <si>
    <r>
      <rPr>
        <sz val="7"/>
        <rFont val="Arial"/>
        <family val="2"/>
      </rPr>
      <t>DATA7</t>
    </r>
  </si>
  <si>
    <r>
      <rPr>
        <sz val="7"/>
        <rFont val="Arial"/>
        <family val="2"/>
      </rPr>
      <t>A5</t>
    </r>
  </si>
  <si>
    <r>
      <rPr>
        <sz val="7"/>
        <rFont val="Arial"/>
        <family val="2"/>
      </rPr>
      <t>DIFFIO_T5n</t>
    </r>
  </si>
  <si>
    <r>
      <rPr>
        <sz val="7"/>
        <rFont val="Arial"/>
        <family val="2"/>
      </rPr>
      <t>A2</t>
    </r>
  </si>
  <si>
    <r>
      <rPr>
        <sz val="7"/>
        <rFont val="Arial"/>
        <family val="2"/>
      </rPr>
      <t>DIFFIO_T5p</t>
    </r>
  </si>
  <si>
    <r>
      <rPr>
        <sz val="7"/>
        <rFont val="Arial"/>
        <family val="2"/>
      </rPr>
      <t>DIFFIO_T4n</t>
    </r>
  </si>
  <si>
    <r>
      <rPr>
        <sz val="7"/>
        <rFont val="Arial"/>
        <family val="2"/>
      </rPr>
      <t>A4</t>
    </r>
  </si>
  <si>
    <r>
      <rPr>
        <sz val="7"/>
        <rFont val="Arial"/>
        <family val="2"/>
      </rPr>
      <t>DM3T/BWS#3T</t>
    </r>
  </si>
  <si>
    <r>
      <rPr>
        <sz val="7"/>
        <rFont val="Arial"/>
        <family val="2"/>
      </rPr>
      <t>DIFFIO_T4p</t>
    </r>
  </si>
  <si>
    <r>
      <rPr>
        <sz val="7"/>
        <rFont val="Arial"/>
        <family val="2"/>
      </rPr>
      <t>DIFFIO_T3n</t>
    </r>
  </si>
  <si>
    <r>
      <rPr>
        <sz val="7"/>
        <rFont val="Arial"/>
        <family val="2"/>
      </rPr>
      <t>D5</t>
    </r>
  </si>
  <si>
    <r>
      <rPr>
        <sz val="7"/>
        <rFont val="Arial"/>
        <family val="2"/>
      </rPr>
      <t>DIFFIO_T3p</t>
    </r>
  </si>
  <si>
    <r>
      <rPr>
        <sz val="7"/>
        <rFont val="Arial"/>
        <family val="2"/>
      </rPr>
      <t>D6</t>
    </r>
  </si>
  <si>
    <r>
      <rPr>
        <sz val="7"/>
        <rFont val="Arial"/>
        <family val="2"/>
      </rPr>
      <t>DIFFIO_T2n</t>
    </r>
  </si>
  <si>
    <r>
      <rPr>
        <sz val="7"/>
        <rFont val="Arial"/>
        <family val="2"/>
      </rPr>
      <t>A3</t>
    </r>
  </si>
  <si>
    <r>
      <rPr>
        <sz val="7"/>
        <rFont val="Arial"/>
        <family val="2"/>
      </rPr>
      <t>DIFFIO_T2p</t>
    </r>
  </si>
  <si>
    <r>
      <rPr>
        <sz val="7"/>
        <rFont val="Arial"/>
        <family val="2"/>
      </rPr>
      <t>DQS1T/CQ1T#,DPCLK7</t>
    </r>
  </si>
  <si>
    <r>
      <rPr>
        <sz val="7"/>
        <rFont val="Arial"/>
        <family val="2"/>
      </rPr>
      <t>DIFFIO_T1n</t>
    </r>
  </si>
  <si>
    <r>
      <rPr>
        <sz val="7"/>
        <rFont val="Arial"/>
        <family val="2"/>
      </rPr>
      <t>C3</t>
    </r>
  </si>
  <si>
    <r>
      <rPr>
        <sz val="7"/>
        <rFont val="Arial"/>
        <family val="2"/>
      </rPr>
      <t>DIFFIO_T1p</t>
    </r>
  </si>
  <si>
    <r>
      <rPr>
        <sz val="7"/>
        <rFont val="Arial"/>
        <family val="2"/>
      </rPr>
      <t>D3</t>
    </r>
  </si>
  <si>
    <r>
      <rPr>
        <sz val="7"/>
        <rFont val="Arial"/>
        <family val="2"/>
      </rPr>
      <t>DM1T</t>
    </r>
  </si>
  <si>
    <r>
      <rPr>
        <sz val="7"/>
        <rFont val="Arial"/>
        <family val="2"/>
      </rPr>
      <t>GND</t>
    </r>
  </si>
  <si>
    <r>
      <rPr>
        <sz val="7"/>
        <rFont val="Arial"/>
        <family val="2"/>
      </rPr>
      <t>H7</t>
    </r>
  </si>
  <si>
    <r>
      <rPr>
        <sz val="7"/>
        <rFont val="Arial"/>
        <family val="2"/>
      </rPr>
      <t>H8</t>
    </r>
  </si>
  <si>
    <r>
      <rPr>
        <sz val="7"/>
        <rFont val="Arial"/>
        <family val="2"/>
      </rPr>
      <t>H9</t>
    </r>
  </si>
  <si>
    <r>
      <rPr>
        <sz val="7"/>
        <rFont val="Arial"/>
        <family val="2"/>
      </rPr>
      <t>H10</t>
    </r>
  </si>
  <si>
    <r>
      <rPr>
        <sz val="7"/>
        <rFont val="Arial"/>
        <family val="2"/>
      </rPr>
      <t>J7</t>
    </r>
  </si>
  <si>
    <r>
      <rPr>
        <sz val="7"/>
        <rFont val="Arial"/>
        <family val="2"/>
      </rPr>
      <t>J8</t>
    </r>
  </si>
  <si>
    <r>
      <rPr>
        <sz val="7"/>
        <rFont val="Arial"/>
        <family val="2"/>
      </rPr>
      <t>J9</t>
    </r>
  </si>
  <si>
    <r>
      <rPr>
        <sz val="7"/>
        <rFont val="Arial"/>
        <family val="2"/>
      </rPr>
      <t>J10</t>
    </r>
  </si>
  <si>
    <r>
      <rPr>
        <sz val="7"/>
        <rFont val="Arial"/>
        <family val="2"/>
      </rPr>
      <t>B15</t>
    </r>
  </si>
  <si>
    <r>
      <rPr>
        <sz val="7"/>
        <rFont val="Arial"/>
        <family val="2"/>
      </rPr>
      <t>C5</t>
    </r>
  </si>
  <si>
    <r>
      <rPr>
        <sz val="7"/>
        <rFont val="Arial"/>
        <family val="2"/>
      </rPr>
      <t>C12</t>
    </r>
  </si>
  <si>
    <r>
      <rPr>
        <sz val="7"/>
        <rFont val="Arial"/>
        <family val="2"/>
      </rPr>
      <t>D7</t>
    </r>
  </si>
  <si>
    <r>
      <rPr>
        <sz val="7"/>
        <rFont val="Arial"/>
        <family val="2"/>
      </rPr>
      <t>D10</t>
    </r>
  </si>
  <si>
    <r>
      <rPr>
        <sz val="7"/>
        <rFont val="Arial"/>
        <family val="2"/>
      </rPr>
      <t>E4</t>
    </r>
  </si>
  <si>
    <r>
      <rPr>
        <sz val="7"/>
        <rFont val="Arial"/>
        <family val="2"/>
      </rPr>
      <t>E13</t>
    </r>
  </si>
  <si>
    <r>
      <rPr>
        <sz val="7"/>
        <rFont val="Arial"/>
        <family val="2"/>
      </rPr>
      <t>G4</t>
    </r>
  </si>
  <si>
    <r>
      <rPr>
        <sz val="7"/>
        <rFont val="Arial"/>
        <family val="2"/>
      </rPr>
      <t>G13</t>
    </r>
  </si>
  <si>
    <r>
      <rPr>
        <sz val="7"/>
        <rFont val="Arial"/>
        <family val="2"/>
      </rPr>
      <t>K4</t>
    </r>
  </si>
  <si>
    <r>
      <rPr>
        <sz val="7"/>
        <rFont val="Arial"/>
        <family val="2"/>
      </rPr>
      <t>K13</t>
    </r>
  </si>
  <si>
    <r>
      <rPr>
        <sz val="7"/>
        <rFont val="Arial"/>
        <family val="2"/>
      </rPr>
      <t>M4</t>
    </r>
  </si>
  <si>
    <r>
      <rPr>
        <sz val="7"/>
        <rFont val="Arial"/>
        <family val="2"/>
      </rPr>
      <t>M13</t>
    </r>
  </si>
  <si>
    <r>
      <rPr>
        <sz val="7"/>
        <rFont val="Arial"/>
        <family val="2"/>
      </rPr>
      <t>N7</t>
    </r>
  </si>
  <si>
    <r>
      <rPr>
        <sz val="7"/>
        <rFont val="Arial"/>
        <family val="2"/>
      </rPr>
      <t>N10</t>
    </r>
  </si>
  <si>
    <r>
      <rPr>
        <sz val="7"/>
        <rFont val="Arial"/>
        <family val="2"/>
      </rPr>
      <t>P5</t>
    </r>
  </si>
  <si>
    <r>
      <rPr>
        <sz val="7"/>
        <rFont val="Arial"/>
        <family val="2"/>
      </rPr>
      <t>P12</t>
    </r>
  </si>
  <si>
    <r>
      <rPr>
        <sz val="7"/>
        <rFont val="Arial"/>
        <family val="2"/>
      </rPr>
      <t>R2</t>
    </r>
  </si>
  <si>
    <r>
      <rPr>
        <sz val="7"/>
        <rFont val="Arial"/>
        <family val="2"/>
      </rPr>
      <t>R15</t>
    </r>
  </si>
  <si>
    <r>
      <rPr>
        <sz val="7"/>
        <rFont val="Arial"/>
        <family val="2"/>
      </rPr>
      <t>E2</t>
    </r>
  </si>
  <si>
    <r>
      <rPr>
        <sz val="7"/>
        <rFont val="Arial"/>
        <family val="2"/>
      </rPr>
      <t>H16</t>
    </r>
  </si>
  <si>
    <r>
      <rPr>
        <sz val="7"/>
        <rFont val="Arial"/>
        <family val="2"/>
      </rPr>
      <t>H15</t>
    </r>
  </si>
  <si>
    <r>
      <rPr>
        <sz val="7"/>
        <rFont val="Arial"/>
        <family val="2"/>
      </rPr>
      <t>GNDA1</t>
    </r>
  </si>
  <si>
    <r>
      <rPr>
        <sz val="7"/>
        <rFont val="Arial"/>
        <family val="2"/>
      </rPr>
      <t>M5</t>
    </r>
  </si>
  <si>
    <r>
      <rPr>
        <sz val="7"/>
        <rFont val="Arial"/>
        <family val="2"/>
      </rPr>
      <t>GNDA2</t>
    </r>
  </si>
  <si>
    <r>
      <rPr>
        <sz val="7"/>
        <rFont val="Arial"/>
        <family val="2"/>
      </rPr>
      <t>E12</t>
    </r>
  </si>
  <si>
    <r>
      <rPr>
        <sz val="7"/>
        <rFont val="Arial"/>
        <family val="2"/>
      </rPr>
      <t>VCCINT</t>
    </r>
  </si>
  <si>
    <r>
      <rPr>
        <sz val="7"/>
        <rFont val="Arial"/>
        <family val="2"/>
      </rPr>
      <t>G6</t>
    </r>
  </si>
  <si>
    <r>
      <rPr>
        <sz val="7"/>
        <rFont val="Arial"/>
        <family val="2"/>
      </rPr>
      <t>G7</t>
    </r>
  </si>
  <si>
    <r>
      <rPr>
        <sz val="7"/>
        <rFont val="Arial"/>
        <family val="2"/>
      </rPr>
      <t>G8</t>
    </r>
  </si>
  <si>
    <r>
      <rPr>
        <sz val="7"/>
        <rFont val="Arial"/>
        <family val="2"/>
      </rPr>
      <t>G9</t>
    </r>
  </si>
  <si>
    <r>
      <rPr>
        <sz val="7"/>
        <rFont val="Arial"/>
        <family val="2"/>
      </rPr>
      <t>G10</t>
    </r>
  </si>
  <si>
    <r>
      <rPr>
        <sz val="7"/>
        <rFont val="Arial"/>
        <family val="2"/>
      </rPr>
      <t>H6</t>
    </r>
  </si>
  <si>
    <r>
      <rPr>
        <sz val="7"/>
        <rFont val="Arial"/>
        <family val="2"/>
      </rPr>
      <t>H11</t>
    </r>
  </si>
  <si>
    <r>
      <rPr>
        <sz val="7"/>
        <rFont val="Arial"/>
        <family val="2"/>
      </rPr>
      <t>K7</t>
    </r>
  </si>
  <si>
    <r>
      <rPr>
        <sz val="7"/>
        <rFont val="Arial"/>
        <family val="2"/>
      </rPr>
      <t>VCCIO1</t>
    </r>
  </si>
  <si>
    <r>
      <rPr>
        <sz val="7"/>
        <rFont val="Arial"/>
        <family val="2"/>
      </rPr>
      <t>E3</t>
    </r>
  </si>
  <si>
    <r>
      <rPr>
        <sz val="7"/>
        <rFont val="Arial"/>
        <family val="2"/>
      </rPr>
      <t>G3</t>
    </r>
  </si>
  <si>
    <r>
      <rPr>
        <sz val="7"/>
        <rFont val="Arial"/>
        <family val="2"/>
      </rPr>
      <t>VCCIO2</t>
    </r>
  </si>
  <si>
    <r>
      <rPr>
        <sz val="7"/>
        <rFont val="Arial"/>
        <family val="2"/>
      </rPr>
      <t>K3</t>
    </r>
  </si>
  <si>
    <r>
      <rPr>
        <sz val="7"/>
        <rFont val="Arial"/>
        <family val="2"/>
      </rPr>
      <t>M3</t>
    </r>
  </si>
  <si>
    <r>
      <rPr>
        <sz val="7"/>
        <rFont val="Arial"/>
        <family val="2"/>
      </rPr>
      <t>VCCIO3</t>
    </r>
  </si>
  <si>
    <r>
      <rPr>
        <sz val="7"/>
        <rFont val="Arial"/>
        <family val="2"/>
      </rPr>
      <t>P4</t>
    </r>
  </si>
  <si>
    <r>
      <rPr>
        <sz val="7"/>
        <rFont val="Arial"/>
        <family val="2"/>
      </rPr>
      <t>P7</t>
    </r>
  </si>
  <si>
    <r>
      <rPr>
        <sz val="7"/>
        <rFont val="Arial"/>
        <family val="2"/>
      </rPr>
      <t>T1</t>
    </r>
  </si>
  <si>
    <r>
      <rPr>
        <sz val="7"/>
        <rFont val="Arial"/>
        <family val="2"/>
      </rPr>
      <t>VCCIO4</t>
    </r>
  </si>
  <si>
    <r>
      <rPr>
        <sz val="7"/>
        <rFont val="Arial"/>
        <family val="2"/>
      </rPr>
      <t>P10</t>
    </r>
  </si>
  <si>
    <r>
      <rPr>
        <sz val="7"/>
        <rFont val="Arial"/>
        <family val="2"/>
      </rPr>
      <t>P13</t>
    </r>
  </si>
  <si>
    <r>
      <rPr>
        <sz val="7"/>
        <rFont val="Arial"/>
        <family val="2"/>
      </rPr>
      <t>T16</t>
    </r>
  </si>
  <si>
    <r>
      <rPr>
        <sz val="7"/>
        <rFont val="Arial"/>
        <family val="2"/>
      </rPr>
      <t>VCCIO5</t>
    </r>
  </si>
  <si>
    <r>
      <rPr>
        <sz val="7"/>
        <rFont val="Arial"/>
        <family val="2"/>
      </rPr>
      <t>K14</t>
    </r>
  </si>
  <si>
    <r>
      <rPr>
        <sz val="7"/>
        <rFont val="Arial"/>
        <family val="2"/>
      </rPr>
      <t>M14</t>
    </r>
  </si>
  <si>
    <r>
      <rPr>
        <sz val="7"/>
        <rFont val="Arial"/>
        <family val="2"/>
      </rPr>
      <t>VCCIO6</t>
    </r>
  </si>
  <si>
    <r>
      <rPr>
        <sz val="7"/>
        <rFont val="Arial"/>
        <family val="2"/>
      </rPr>
      <t>E14</t>
    </r>
  </si>
  <si>
    <r>
      <rPr>
        <sz val="7"/>
        <rFont val="Arial"/>
        <family val="2"/>
      </rPr>
      <t>G14</t>
    </r>
  </si>
  <si>
    <r>
      <rPr>
        <sz val="7"/>
        <rFont val="Arial"/>
        <family val="2"/>
      </rPr>
      <t>VCCIO7</t>
    </r>
  </si>
  <si>
    <r>
      <rPr>
        <sz val="7"/>
        <rFont val="Arial"/>
        <family val="2"/>
      </rPr>
      <t>A16</t>
    </r>
  </si>
  <si>
    <r>
      <rPr>
        <sz val="7"/>
        <rFont val="Arial"/>
        <family val="2"/>
      </rPr>
      <t>C10</t>
    </r>
  </si>
  <si>
    <r>
      <rPr>
        <sz val="7"/>
        <rFont val="Arial"/>
        <family val="2"/>
      </rPr>
      <t>C13</t>
    </r>
  </si>
  <si>
    <r>
      <rPr>
        <sz val="7"/>
        <rFont val="Arial"/>
        <family val="2"/>
      </rPr>
      <t>VCCIO8</t>
    </r>
  </si>
  <si>
    <r>
      <rPr>
        <sz val="7"/>
        <rFont val="Arial"/>
        <family val="2"/>
      </rPr>
      <t>A1</t>
    </r>
  </si>
  <si>
    <r>
      <rPr>
        <sz val="7"/>
        <rFont val="Arial"/>
        <family val="2"/>
      </rPr>
      <t>C4</t>
    </r>
  </si>
  <si>
    <r>
      <rPr>
        <sz val="7"/>
        <rFont val="Arial"/>
        <family val="2"/>
      </rPr>
      <t>C7</t>
    </r>
  </si>
  <si>
    <r>
      <rPr>
        <sz val="7"/>
        <rFont val="Arial"/>
        <family val="2"/>
      </rPr>
      <t>VCCA1</t>
    </r>
  </si>
  <si>
    <r>
      <rPr>
        <sz val="7"/>
        <rFont val="Arial"/>
        <family val="2"/>
      </rPr>
      <t>L5</t>
    </r>
  </si>
  <si>
    <r>
      <rPr>
        <sz val="7"/>
        <rFont val="Arial"/>
        <family val="2"/>
      </rPr>
      <t>VCCA2</t>
    </r>
  </si>
  <si>
    <r>
      <rPr>
        <sz val="7"/>
        <rFont val="Arial"/>
        <family val="2"/>
      </rPr>
      <t>F12</t>
    </r>
  </si>
  <si>
    <r>
      <rPr>
        <sz val="7"/>
        <rFont val="Arial"/>
        <family val="2"/>
      </rPr>
      <t>VCCD_PLL1</t>
    </r>
  </si>
  <si>
    <r>
      <rPr>
        <sz val="7"/>
        <rFont val="Arial"/>
        <family val="2"/>
      </rPr>
      <t>N4</t>
    </r>
  </si>
  <si>
    <r>
      <rPr>
        <sz val="7"/>
        <rFont val="Arial"/>
        <family val="2"/>
      </rPr>
      <t>VCCD_PLL2</t>
    </r>
  </si>
  <si>
    <r>
      <rPr>
        <sz val="7"/>
        <rFont val="Arial"/>
        <family val="2"/>
      </rPr>
      <t>D13</t>
    </r>
  </si>
  <si>
    <r>
      <rPr>
        <b/>
        <sz val="8"/>
        <rFont val="Arial"/>
        <family val="2"/>
      </rPr>
      <t>Notes:</t>
    </r>
  </si>
  <si>
    <r>
      <rPr>
        <sz val="8"/>
        <rFont val="Arial"/>
        <family val="2"/>
      </rPr>
      <t>(1) If the p pin or n pin is not available for the package, the particular differential pair is not supported.</t>
    </r>
  </si>
  <si>
    <r>
      <rPr>
        <sz val="8"/>
        <rFont val="Arial"/>
        <family val="2"/>
      </rPr>
      <t>(2) For DQS pins that do not have the associated DQ pins, the particular DQS is not supported.</t>
    </r>
  </si>
  <si>
    <r>
      <rPr>
        <sz val="8"/>
        <rFont val="Arial"/>
        <family val="2"/>
      </rPr>
      <t>(3) For more information about pin definition and pin connection guidelines, refer to the</t>
    </r>
  </si>
  <si>
    <r>
      <rPr>
        <u/>
        <sz val="8"/>
        <color rgb="FF0000FF"/>
        <rFont val="Arial"/>
        <family val="2"/>
      </rPr>
      <t>Cyclone IV Device Family Pin Connection Guidelines.</t>
    </r>
  </si>
  <si>
    <r>
      <rPr>
        <sz val="8"/>
        <rFont val="Arial"/>
        <family val="2"/>
      </rPr>
      <t>(4) The E144 package has an exposed pad at the bottom of the package. This exposed pad is a ground pad that must be connected to the ground plane on your PCB.</t>
    </r>
  </si>
  <si>
    <r>
      <rPr>
        <sz val="8"/>
        <rFont val="Arial"/>
        <family val="2"/>
      </rPr>
      <t>This exposed pad is used for electrical connectivity, and not for thermal purposes.</t>
    </r>
  </si>
  <si>
    <r>
      <rPr>
        <b/>
        <sz val="13.5"/>
        <rFont val="Arial"/>
        <family val="2"/>
      </rPr>
      <t>Pin Information for the Cyclone</t>
    </r>
    <r>
      <rPr>
        <b/>
        <vertAlign val="superscript"/>
        <sz val="13.5"/>
        <rFont val="Arial"/>
        <family val="2"/>
      </rPr>
      <t>®</t>
    </r>
    <r>
      <rPr>
        <b/>
        <sz val="13.5"/>
        <rFont val="Arial"/>
        <family val="2"/>
      </rPr>
      <t xml:space="preserve"> IV EP4CE10 Device
</t>
    </r>
    <r>
      <rPr>
        <b/>
        <sz val="13.5"/>
        <rFont val="Arial"/>
        <family val="2"/>
      </rPr>
      <t>Version 1.2</t>
    </r>
  </si>
  <si>
    <r>
      <rPr>
        <sz val="8.5"/>
        <rFont val="Arial"/>
        <family val="2"/>
      </rPr>
      <t>VREFB8N0</t>
    </r>
  </si>
  <si>
    <r>
      <rPr>
        <sz val="8.5"/>
        <rFont val="Arial"/>
        <family val="2"/>
      </rPr>
      <t>VREFB7N0</t>
    </r>
  </si>
  <si>
    <r>
      <rPr>
        <sz val="12"/>
        <rFont val="Arial"/>
        <family val="2"/>
      </rPr>
      <t>PLL2</t>
    </r>
  </si>
  <si>
    <r>
      <rPr>
        <sz val="17"/>
        <rFont val="Arial"/>
        <family val="2"/>
      </rPr>
      <t>B8</t>
    </r>
  </si>
  <si>
    <r>
      <rPr>
        <sz val="17"/>
        <rFont val="Arial"/>
        <family val="2"/>
      </rPr>
      <t>B7</t>
    </r>
  </si>
  <si>
    <r>
      <rPr>
        <sz val="8.5"/>
        <rFont val="Arial"/>
        <family val="2"/>
      </rPr>
      <t>VREFB1N0</t>
    </r>
  </si>
  <si>
    <r>
      <rPr>
        <sz val="17"/>
        <rFont val="Arial"/>
        <family val="2"/>
      </rPr>
      <t>B1</t>
    </r>
  </si>
  <si>
    <r>
      <rPr>
        <sz val="17"/>
        <rFont val="Arial"/>
        <family val="2"/>
      </rPr>
      <t>B6</t>
    </r>
  </si>
  <si>
    <r>
      <rPr>
        <sz val="8.5"/>
        <rFont val="Arial"/>
        <family val="2"/>
      </rPr>
      <t>VREFB6N0</t>
    </r>
  </si>
  <si>
    <r>
      <rPr>
        <sz val="8.5"/>
        <rFont val="Arial"/>
        <family val="2"/>
      </rPr>
      <t>VREFB2N0</t>
    </r>
  </si>
  <si>
    <r>
      <rPr>
        <sz val="17"/>
        <rFont val="Arial"/>
        <family val="2"/>
      </rPr>
      <t>B2</t>
    </r>
  </si>
  <si>
    <r>
      <rPr>
        <sz val="17"/>
        <rFont val="Arial"/>
        <family val="2"/>
      </rPr>
      <t>B5</t>
    </r>
  </si>
  <si>
    <r>
      <rPr>
        <sz val="8.5"/>
        <rFont val="Arial"/>
        <family val="2"/>
      </rPr>
      <t>VREFB5N0</t>
    </r>
  </si>
  <si>
    <r>
      <rPr>
        <sz val="12"/>
        <rFont val="Arial"/>
        <family val="2"/>
      </rPr>
      <t>PLL1</t>
    </r>
  </si>
  <si>
    <r>
      <rPr>
        <sz val="17"/>
        <rFont val="Arial"/>
        <family val="2"/>
      </rPr>
      <t>B3</t>
    </r>
  </si>
  <si>
    <r>
      <rPr>
        <sz val="17"/>
        <rFont val="Arial"/>
        <family val="2"/>
      </rPr>
      <t>B4</t>
    </r>
  </si>
  <si>
    <r>
      <rPr>
        <sz val="8.5"/>
        <rFont val="Arial"/>
        <family val="2"/>
      </rPr>
      <t>VREFB3N0</t>
    </r>
  </si>
  <si>
    <r>
      <rPr>
        <sz val="8.5"/>
        <rFont val="Arial"/>
        <family val="2"/>
      </rPr>
      <t>VREFB4N0</t>
    </r>
  </si>
  <si>
    <r>
      <rPr>
        <b/>
        <sz val="10"/>
        <rFont val="Arial"/>
        <family val="2"/>
      </rPr>
      <t>Notes:</t>
    </r>
  </si>
  <si>
    <r>
      <rPr>
        <sz val="10"/>
        <rFont val="Arial"/>
        <family val="2"/>
      </rPr>
      <t>1. This is a top view of the silicon die.</t>
    </r>
  </si>
  <si>
    <r>
      <rPr>
        <sz val="10"/>
        <rFont val="Arial"/>
        <family val="2"/>
      </rPr>
      <t>2. This is only a pictorial representation to provide an idea of placement on the device. For exact locations, refer to the pin list and the Quartus® II software.</t>
    </r>
  </si>
  <si>
    <r>
      <rPr>
        <b/>
        <sz val="12"/>
        <rFont val="Arial"/>
        <family val="2"/>
      </rPr>
      <t>Pin Information for the Cyclone</t>
    </r>
    <r>
      <rPr>
        <b/>
        <vertAlign val="superscript"/>
        <sz val="12"/>
        <rFont val="Arial"/>
        <family val="2"/>
      </rPr>
      <t>®</t>
    </r>
    <r>
      <rPr>
        <b/>
        <sz val="12"/>
        <rFont val="Arial"/>
        <family val="2"/>
      </rPr>
      <t xml:space="preserve"> IV EP4CE10 Device
</t>
    </r>
    <r>
      <rPr>
        <b/>
        <sz val="12"/>
        <rFont val="Arial"/>
        <family val="2"/>
      </rPr>
      <t>Version 1.2</t>
    </r>
  </si>
  <si>
    <r>
      <rPr>
        <b/>
        <sz val="9"/>
        <rFont val="Arial"/>
        <family val="2"/>
      </rPr>
      <t>Version Number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</si>
  <si>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</si>
  <si>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Changes made</t>
    </r>
  </si>
  <si>
    <r>
      <rPr>
        <sz val="9"/>
        <rFont val="Arial"/>
        <family val="2"/>
      </rPr>
      <t>Initial Release.</t>
    </r>
  </si>
  <si>
    <r>
      <rPr>
        <sz val="9"/>
        <rFont val="Arial"/>
        <family val="2"/>
      </rPr>
      <t>Added UBGA package support.</t>
    </r>
  </si>
  <si>
    <r>
      <rPr>
        <sz val="9"/>
        <rFont val="Arial"/>
        <family val="2"/>
      </rPr>
      <t>Removed Pin Definitions sheet.</t>
    </r>
  </si>
  <si>
    <t>VDD3.3</t>
  </si>
  <si>
    <t>GND</t>
  </si>
  <si>
    <t>TCK</t>
  </si>
  <si>
    <t>TDI</t>
  </si>
  <si>
    <t>TMS</t>
  </si>
  <si>
    <t>VDD2.5</t>
  </si>
  <si>
    <t>TDO</t>
  </si>
  <si>
    <t>VDD1.2</t>
  </si>
  <si>
    <t>LVDS_TX1_N</t>
  </si>
  <si>
    <t>LVDS_TX1_P</t>
  </si>
  <si>
    <t>LVDS_TX2_N</t>
  </si>
  <si>
    <t>LVDS_TX2_P</t>
  </si>
  <si>
    <t>LVDS_TX3_N</t>
  </si>
  <si>
    <t>LVDS_TX3_P</t>
  </si>
  <si>
    <t>LVDS_TX4_N</t>
  </si>
  <si>
    <t>LVDS_TX4_P</t>
  </si>
  <si>
    <t>LVDS_TX5_N</t>
  </si>
  <si>
    <t>LVDS_TX5_P</t>
  </si>
  <si>
    <t>ac608 pin</t>
  </si>
  <si>
    <t>ep4ce10 pin</t>
  </si>
  <si>
    <t>e144 equivalent</t>
  </si>
  <si>
    <t>T14</t>
  </si>
  <si>
    <t>T15</t>
  </si>
  <si>
    <t>R16</t>
  </si>
  <si>
    <t>P15</t>
  </si>
  <si>
    <t>P16</t>
  </si>
  <si>
    <t>N15</t>
  </si>
  <si>
    <t>N16</t>
  </si>
  <si>
    <t>M15</t>
  </si>
  <si>
    <t>M16</t>
  </si>
  <si>
    <t>L15</t>
  </si>
  <si>
    <t>L16</t>
  </si>
  <si>
    <t>P11</t>
  </si>
  <si>
    <t>N11</t>
  </si>
  <si>
    <t>N12</t>
  </si>
  <si>
    <t>P14</t>
  </si>
  <si>
    <t>N14</t>
  </si>
  <si>
    <t>L13</t>
  </si>
  <si>
    <t>K16</t>
  </si>
  <si>
    <t>J15</t>
  </si>
  <si>
    <t>J16</t>
  </si>
  <si>
    <t>L14</t>
  </si>
  <si>
    <t>J14</t>
  </si>
  <si>
    <t>K15</t>
  </si>
  <si>
    <t>F16</t>
  </si>
  <si>
    <t>G15</t>
  </si>
  <si>
    <t>F15</t>
  </si>
  <si>
    <t>E16</t>
  </si>
  <si>
    <t>D16</t>
  </si>
  <si>
    <t>D15</t>
  </si>
  <si>
    <t>C16</t>
  </si>
  <si>
    <t>C15</t>
  </si>
  <si>
    <t>B16</t>
  </si>
  <si>
    <t>J13</t>
  </si>
  <si>
    <t>G16</t>
  </si>
  <si>
    <t>F8</t>
  </si>
  <si>
    <t>F13</t>
  </si>
  <si>
    <t>F14</t>
  </si>
  <si>
    <t>F9</t>
  </si>
  <si>
    <t>E11</t>
  </si>
  <si>
    <t>A9</t>
  </si>
  <si>
    <t>B9</t>
  </si>
  <si>
    <t>C9</t>
  </si>
  <si>
    <t>A8</t>
  </si>
  <si>
    <t>D9</t>
  </si>
  <si>
    <t>B8</t>
  </si>
  <si>
    <t>E1</t>
  </si>
  <si>
    <t>B1</t>
  </si>
  <si>
    <t>C2</t>
  </si>
  <si>
    <t>D1</t>
  </si>
  <si>
    <t>F3</t>
  </si>
  <si>
    <t>F2</t>
  </si>
  <si>
    <t>F1</t>
  </si>
  <si>
    <t>G5</t>
  </si>
  <si>
    <t>G2</t>
  </si>
  <si>
    <t>G1</t>
  </si>
  <si>
    <t>K5</t>
  </si>
  <si>
    <t>L4</t>
  </si>
  <si>
    <t>M6</t>
  </si>
  <si>
    <t>N3</t>
  </si>
  <si>
    <t>N5</t>
  </si>
  <si>
    <t>P3</t>
  </si>
  <si>
    <t>L7</t>
  </si>
  <si>
    <t>N6</t>
  </si>
  <si>
    <t>P6</t>
  </si>
  <si>
    <t>M7</t>
  </si>
  <si>
    <t>M8</t>
  </si>
  <si>
    <t>P8</t>
  </si>
  <si>
    <t>N8</t>
  </si>
  <si>
    <t>L8</t>
  </si>
  <si>
    <t>N9</t>
  </si>
  <si>
    <t>P9</t>
  </si>
  <si>
    <t>M10</t>
  </si>
  <si>
    <t>R1</t>
  </si>
  <si>
    <t>T2</t>
  </si>
  <si>
    <t>R3</t>
  </si>
  <si>
    <t>T3</t>
  </si>
  <si>
    <t>R4</t>
  </si>
  <si>
    <t>T4</t>
  </si>
  <si>
    <t>R5</t>
  </si>
  <si>
    <t>T5</t>
  </si>
  <si>
    <t>R6</t>
  </si>
  <si>
    <t>T6</t>
  </si>
  <si>
    <t>R7</t>
  </si>
  <si>
    <t>T7</t>
  </si>
  <si>
    <t>R8</t>
  </si>
  <si>
    <t>T8</t>
  </si>
  <si>
    <t>R9</t>
  </si>
  <si>
    <t>T9</t>
  </si>
  <si>
    <t>R10</t>
  </si>
  <si>
    <t>T10</t>
  </si>
  <si>
    <t>R11</t>
  </si>
  <si>
    <t>T11</t>
  </si>
  <si>
    <t>R12</t>
  </si>
  <si>
    <t>T12</t>
  </si>
  <si>
    <t>R13</t>
  </si>
  <si>
    <t>T13</t>
  </si>
  <si>
    <t>R14</t>
  </si>
  <si>
    <t>J1</t>
  </si>
  <si>
    <t>J2</t>
  </si>
  <si>
    <t>NC</t>
  </si>
  <si>
    <t>3V3</t>
  </si>
  <si>
    <t>lcd_data_o[0]</t>
  </si>
  <si>
    <t>lcd_data_o[2]</t>
  </si>
  <si>
    <t>lcd_data_o[3]</t>
  </si>
  <si>
    <t>lcd_data_o[1]</t>
  </si>
  <si>
    <t>lcd_e_o</t>
  </si>
  <si>
    <t>5V</t>
  </si>
  <si>
    <t>enc_1_i[0]</t>
  </si>
  <si>
    <t>enc_5_i[0]</t>
  </si>
  <si>
    <t>enc_3_i[0]</t>
  </si>
  <si>
    <t>lcd_rs_o</t>
  </si>
  <si>
    <t>gpio_o[2]</t>
  </si>
  <si>
    <t>tuner_scl_o</t>
  </si>
  <si>
    <t>tuner_le_o</t>
  </si>
  <si>
    <t>tuner_oe_o</t>
  </si>
  <si>
    <t>tuner_sda_o</t>
  </si>
  <si>
    <t>uart_rx_i</t>
  </si>
  <si>
    <t>uart_tx_o</t>
  </si>
  <si>
    <t>enc_1_i[1]</t>
  </si>
  <si>
    <t>pb_i[1]</t>
  </si>
  <si>
    <t>enc_3_i[1]</t>
  </si>
  <si>
    <t>pb_i[3]</t>
  </si>
  <si>
    <t>enc_5_i[1]</t>
  </si>
  <si>
    <t>pb_i[5]</t>
  </si>
  <si>
    <t>enc_7_i[1]</t>
  </si>
  <si>
    <t>pb_i[7]</t>
  </si>
  <si>
    <t>pitch_quad_i</t>
  </si>
  <si>
    <t>pitch_sq_o</t>
  </si>
  <si>
    <t>pitch_zero_i</t>
  </si>
  <si>
    <t>midi_tx_o</t>
  </si>
  <si>
    <t>enc_7_i[0]</t>
  </si>
  <si>
    <t>midi_tx_n_o</t>
  </si>
  <si>
    <t>gpio_o[3]</t>
  </si>
  <si>
    <t>spi_scl_o</t>
  </si>
  <si>
    <t>spi_sdi_o</t>
  </si>
  <si>
    <t>spi_sdo_i</t>
  </si>
  <si>
    <t>spi_scs_o</t>
  </si>
  <si>
    <t>gpio_i[3]</t>
  </si>
  <si>
    <t>gpio_i[2]</t>
  </si>
  <si>
    <t>spdif_tx_o[0]</t>
  </si>
  <si>
    <t>spdif_tx_o[1]</t>
  </si>
  <si>
    <t>volume_zero_i</t>
  </si>
  <si>
    <t>volume_sq_o</t>
  </si>
  <si>
    <t>volume_quad_i</t>
  </si>
  <si>
    <t>pb_i[6]</t>
  </si>
  <si>
    <t>enc_6_i[1]</t>
  </si>
  <si>
    <t>pb_i[4]</t>
  </si>
  <si>
    <t>enc_4_i[1]</t>
  </si>
  <si>
    <t>pb_i[2]</t>
  </si>
  <si>
    <t>enc_2_i[1]</t>
  </si>
  <si>
    <t>pb_i[0]</t>
  </si>
  <si>
    <t>enc_0_i[1]</t>
  </si>
  <si>
    <t>enc_0_i[0]</t>
  </si>
  <si>
    <t>enc_2_i[0]</t>
  </si>
  <si>
    <t>enc_4_i[0]</t>
  </si>
  <si>
    <t>enc_6_i[0]</t>
  </si>
  <si>
    <r>
      <rPr>
        <sz val="7.5"/>
        <rFont val="Arial"/>
        <family val="2"/>
      </rPr>
      <t>D4</t>
    </r>
  </si>
  <si>
    <r>
      <rPr>
        <sz val="7.5"/>
        <rFont val="Arial"/>
        <family val="2"/>
      </rPr>
      <t>E5</t>
    </r>
  </si>
  <si>
    <r>
      <rPr>
        <sz val="7.5"/>
        <rFont val="Arial"/>
        <family val="2"/>
      </rPr>
      <t>F5</t>
    </r>
  </si>
  <si>
    <r>
      <rPr>
        <sz val="7.5"/>
        <rFont val="Arial"/>
        <family val="2"/>
      </rPr>
      <t>B1</t>
    </r>
  </si>
  <si>
    <r>
      <rPr>
        <sz val="7.5"/>
        <rFont val="Arial"/>
        <family val="2"/>
      </rPr>
      <t>C2</t>
    </r>
  </si>
  <si>
    <r>
      <rPr>
        <sz val="7.5"/>
        <rFont val="Arial"/>
        <family val="2"/>
      </rPr>
      <t>C1</t>
    </r>
  </si>
  <si>
    <r>
      <rPr>
        <sz val="7.5"/>
        <rFont val="Arial"/>
        <family val="2"/>
      </rPr>
      <t>F3</t>
    </r>
  </si>
  <si>
    <r>
      <rPr>
        <sz val="7.5"/>
        <rFont val="Arial"/>
        <family val="2"/>
      </rPr>
      <t>D2</t>
    </r>
  </si>
  <si>
    <r>
      <rPr>
        <sz val="7.5"/>
        <rFont val="Arial"/>
        <family val="2"/>
      </rPr>
      <t>D1</t>
    </r>
  </si>
  <si>
    <r>
      <rPr>
        <sz val="7.5"/>
        <rFont val="Arial"/>
        <family val="2"/>
      </rPr>
      <t>F4</t>
    </r>
  </si>
  <si>
    <r>
      <rPr>
        <sz val="7.5"/>
        <rFont val="Arial"/>
        <family val="2"/>
      </rPr>
      <t>G5</t>
    </r>
  </si>
  <si>
    <r>
      <rPr>
        <sz val="7.5"/>
        <rFont val="Arial"/>
        <family val="2"/>
      </rPr>
      <t>F2</t>
    </r>
  </si>
  <si>
    <r>
      <rPr>
        <sz val="7.5"/>
        <rFont val="Arial"/>
        <family val="2"/>
      </rPr>
      <t>F1</t>
    </r>
  </si>
  <si>
    <r>
      <rPr>
        <sz val="7.5"/>
        <rFont val="Arial"/>
        <family val="2"/>
      </rPr>
      <t>G2</t>
    </r>
  </si>
  <si>
    <r>
      <rPr>
        <sz val="7.5"/>
        <rFont val="Arial"/>
        <family val="2"/>
      </rPr>
      <t>G1</t>
    </r>
  </si>
  <si>
    <r>
      <rPr>
        <sz val="7.5"/>
        <rFont val="Arial"/>
        <family val="2"/>
      </rPr>
      <t>H1</t>
    </r>
  </si>
  <si>
    <r>
      <rPr>
        <sz val="7.5"/>
        <rFont val="Arial"/>
        <family val="2"/>
      </rPr>
      <t>H2</t>
    </r>
  </si>
  <si>
    <r>
      <rPr>
        <sz val="7.5"/>
        <rFont val="Arial"/>
        <family val="2"/>
      </rPr>
      <t>H5</t>
    </r>
  </si>
  <si>
    <r>
      <rPr>
        <sz val="7.5"/>
        <rFont val="Arial"/>
        <family val="2"/>
      </rPr>
      <t>H4</t>
    </r>
  </si>
  <si>
    <r>
      <rPr>
        <sz val="7.5"/>
        <rFont val="Arial"/>
        <family val="2"/>
      </rPr>
      <t>H3</t>
    </r>
  </si>
  <si>
    <r>
      <rPr>
        <sz val="7.5"/>
        <rFont val="Arial"/>
        <family val="2"/>
      </rPr>
      <t>J5</t>
    </r>
  </si>
  <si>
    <r>
      <rPr>
        <sz val="7.5"/>
        <rFont val="Arial"/>
        <family val="2"/>
      </rPr>
      <t>J4</t>
    </r>
  </si>
  <si>
    <r>
      <rPr>
        <sz val="7.5"/>
        <rFont val="Arial"/>
        <family val="2"/>
      </rPr>
      <t>J3</t>
    </r>
  </si>
  <si>
    <r>
      <rPr>
        <sz val="7.5"/>
        <rFont val="Arial"/>
        <family val="2"/>
      </rPr>
      <t>E1</t>
    </r>
  </si>
  <si>
    <r>
      <rPr>
        <sz val="7.5"/>
        <rFont val="Arial"/>
        <family val="2"/>
      </rPr>
      <t>M2</t>
    </r>
  </si>
  <si>
    <r>
      <rPr>
        <sz val="7.5"/>
        <rFont val="Arial"/>
        <family val="2"/>
      </rPr>
      <t>M1</t>
    </r>
  </si>
  <si>
    <r>
      <rPr>
        <sz val="7.5"/>
        <rFont val="Arial"/>
        <family val="2"/>
      </rPr>
      <t>J2</t>
    </r>
  </si>
  <si>
    <r>
      <rPr>
        <sz val="7.5"/>
        <rFont val="Arial"/>
        <family val="2"/>
      </rPr>
      <t>J1</t>
    </r>
  </si>
  <si>
    <r>
      <rPr>
        <sz val="7.5"/>
        <rFont val="Arial"/>
        <family val="2"/>
      </rPr>
      <t>J6</t>
    </r>
  </si>
  <si>
    <r>
      <rPr>
        <sz val="7.5"/>
        <rFont val="Arial"/>
        <family val="2"/>
      </rPr>
      <t>K6</t>
    </r>
  </si>
  <si>
    <r>
      <rPr>
        <sz val="7.5"/>
        <rFont val="Arial"/>
        <family val="2"/>
      </rPr>
      <t>L6</t>
    </r>
  </si>
  <si>
    <r>
      <rPr>
        <sz val="7.5"/>
        <rFont val="Arial"/>
        <family val="2"/>
      </rPr>
      <t>K2</t>
    </r>
  </si>
  <si>
    <r>
      <rPr>
        <sz val="7.5"/>
        <rFont val="Arial"/>
        <family val="2"/>
      </rPr>
      <t>K1</t>
    </r>
  </si>
  <si>
    <r>
      <rPr>
        <sz val="7.5"/>
        <rFont val="Arial"/>
        <family val="2"/>
      </rPr>
      <t>L2</t>
    </r>
  </si>
  <si>
    <r>
      <rPr>
        <sz val="7.5"/>
        <rFont val="Arial"/>
        <family val="2"/>
      </rPr>
      <t>L1</t>
    </r>
  </si>
  <si>
    <r>
      <rPr>
        <sz val="7.5"/>
        <rFont val="Arial"/>
        <family val="2"/>
      </rPr>
      <t>L3</t>
    </r>
  </si>
  <si>
    <r>
      <rPr>
        <sz val="7.5"/>
        <rFont val="Arial"/>
        <family val="2"/>
      </rPr>
      <t>N2</t>
    </r>
  </si>
  <si>
    <r>
      <rPr>
        <sz val="7.5"/>
        <rFont val="Arial"/>
        <family val="2"/>
      </rPr>
      <t>N1</t>
    </r>
  </si>
  <si>
    <r>
      <rPr>
        <sz val="7.5"/>
        <rFont val="Arial"/>
        <family val="2"/>
      </rPr>
      <t>K5</t>
    </r>
  </si>
  <si>
    <r>
      <rPr>
        <sz val="7.5"/>
        <rFont val="Arial"/>
        <family val="2"/>
      </rPr>
      <t>L4</t>
    </r>
  </si>
  <si>
    <r>
      <rPr>
        <sz val="7.5"/>
        <rFont val="Arial"/>
        <family val="2"/>
      </rPr>
      <t>R1</t>
    </r>
  </si>
  <si>
    <r>
      <rPr>
        <sz val="7.5"/>
        <rFont val="Arial"/>
        <family val="2"/>
      </rPr>
      <t>P2</t>
    </r>
  </si>
  <si>
    <r>
      <rPr>
        <sz val="7.5"/>
        <rFont val="Arial"/>
        <family val="2"/>
      </rPr>
      <t>P1</t>
    </r>
  </si>
  <si>
    <r>
      <rPr>
        <sz val="7.5"/>
        <rFont val="Arial"/>
        <family val="2"/>
      </rPr>
      <t>N3</t>
    </r>
  </si>
  <si>
    <r>
      <rPr>
        <sz val="7.5"/>
        <rFont val="Arial"/>
        <family val="2"/>
      </rPr>
      <t>P3</t>
    </r>
  </si>
  <si>
    <r>
      <rPr>
        <sz val="7.5"/>
        <rFont val="Arial"/>
        <family val="2"/>
      </rPr>
      <t>DQS2L/CQ3L</t>
    </r>
  </si>
  <si>
    <r>
      <rPr>
        <sz val="7.5"/>
        <rFont val="Arial"/>
        <family val="2"/>
      </rPr>
      <t>DQS0L/CQ1L,DPCLK0</t>
    </r>
  </si>
  <si>
    <r>
      <rPr>
        <sz val="7.5"/>
        <rFont val="Arial"/>
        <family val="2"/>
      </rPr>
      <t>DQ1L</t>
    </r>
  </si>
  <si>
    <r>
      <rPr>
        <sz val="7.5"/>
        <rFont val="Arial"/>
        <family val="2"/>
      </rPr>
      <t>DQS1L/CQ1L#,DPCLK1</t>
    </r>
  </si>
  <si>
    <r>
      <rPr>
        <sz val="7.5"/>
        <rFont val="Arial"/>
        <family val="2"/>
      </rPr>
      <t>DQS3L/CQ3L#</t>
    </r>
  </si>
  <si>
    <r>
      <rPr>
        <sz val="7.5"/>
        <rFont val="Arial"/>
        <family val="2"/>
      </rPr>
      <t>DM1L/BWS#1L</t>
    </r>
  </si>
  <si>
    <r>
      <rPr>
        <sz val="7.5"/>
        <rFont val="Arial"/>
        <family val="2"/>
      </rPr>
      <t>DM3B/BWS#3B</t>
    </r>
  </si>
  <si>
    <r>
      <rPr>
        <b/>
        <sz val="10"/>
        <rFont val="Arial"/>
        <family val="2"/>
      </rPr>
      <t>Pin Information for the Cyclone</t>
    </r>
    <r>
      <rPr>
        <b/>
        <vertAlign val="superscript"/>
        <sz val="10"/>
        <rFont val="Arial"/>
        <family val="2"/>
      </rPr>
      <t>®</t>
    </r>
    <r>
      <rPr>
        <b/>
        <sz val="10"/>
        <rFont val="Arial"/>
        <family val="2"/>
      </rPr>
      <t xml:space="preserve"> IV EP4CE6 Device
</t>
    </r>
    <r>
      <rPr>
        <b/>
        <sz val="10"/>
        <rFont val="Arial"/>
        <family val="2"/>
      </rPr>
      <t xml:space="preserve">Version 1.2
</t>
    </r>
    <r>
      <rPr>
        <b/>
        <sz val="10"/>
        <rFont val="Arial"/>
        <family val="2"/>
      </rPr>
      <t>Notes (1), (2), (3)</t>
    </r>
  </si>
  <si>
    <r>
      <rPr>
        <b/>
        <sz val="7.5"/>
        <rFont val="Arial"/>
        <family val="2"/>
      </rPr>
      <t>Bank Number</t>
    </r>
  </si>
  <si>
    <r>
      <rPr>
        <b/>
        <sz val="7.5"/>
        <rFont val="Arial"/>
        <family val="2"/>
      </rPr>
      <t xml:space="preserve">VREFB
</t>
    </r>
    <r>
      <rPr>
        <b/>
        <sz val="7.5"/>
        <rFont val="Arial"/>
        <family val="2"/>
      </rPr>
      <t>Group</t>
    </r>
  </si>
  <si>
    <r>
      <rPr>
        <b/>
        <sz val="7.5"/>
        <rFont val="Arial"/>
        <family val="2"/>
      </rPr>
      <t>Pin Name / Function</t>
    </r>
  </si>
  <si>
    <r>
      <rPr>
        <b/>
        <sz val="7.5"/>
        <rFont val="Arial"/>
        <family val="2"/>
      </rPr>
      <t>Optional Function(s)</t>
    </r>
  </si>
  <si>
    <r>
      <rPr>
        <b/>
        <sz val="7.5"/>
        <rFont val="Arial"/>
        <family val="2"/>
      </rPr>
      <t>Configuration Function</t>
    </r>
  </si>
  <si>
    <r>
      <rPr>
        <b/>
        <sz val="7.5"/>
        <rFont val="Arial"/>
        <family val="2"/>
      </rPr>
      <t>F256/ U256</t>
    </r>
  </si>
  <si>
    <r>
      <rPr>
        <b/>
        <sz val="7.5"/>
        <rFont val="Arial"/>
        <family val="2"/>
      </rPr>
      <t xml:space="preserve">E144
</t>
    </r>
    <r>
      <rPr>
        <b/>
        <i/>
        <sz val="7.5"/>
        <rFont val="Arial"/>
        <family val="2"/>
      </rPr>
      <t>(4)</t>
    </r>
  </si>
  <si>
    <r>
      <rPr>
        <b/>
        <sz val="7.5"/>
        <rFont val="Arial"/>
        <family val="2"/>
      </rPr>
      <t>DQS for X8/X9 in F256/U256</t>
    </r>
  </si>
  <si>
    <r>
      <rPr>
        <b/>
        <sz val="7.5"/>
        <rFont val="Arial"/>
        <family val="2"/>
      </rPr>
      <t>DQS for X16/X18 in F256/U256</t>
    </r>
  </si>
  <si>
    <r>
      <rPr>
        <b/>
        <sz val="7.5"/>
        <rFont val="Arial"/>
        <family val="2"/>
      </rPr>
      <t>DQS for X8/X9 in E144</t>
    </r>
  </si>
  <si>
    <r>
      <rPr>
        <sz val="7.5"/>
        <rFont val="Arial"/>
        <family val="2"/>
      </rPr>
      <t>VREFB1N0</t>
    </r>
  </si>
  <si>
    <r>
      <rPr>
        <sz val="7.5"/>
        <rFont val="Arial"/>
        <family val="2"/>
      </rPr>
      <t>IO</t>
    </r>
  </si>
  <si>
    <r>
      <rPr>
        <sz val="7.5"/>
        <rFont val="Arial"/>
        <family val="2"/>
      </rPr>
      <t>DIFFIO_L1p</t>
    </r>
  </si>
  <si>
    <r>
      <rPr>
        <sz val="7.5"/>
        <rFont val="Arial"/>
        <family val="2"/>
      </rPr>
      <t>DIFFIO_L1n</t>
    </r>
  </si>
  <si>
    <r>
      <rPr>
        <sz val="7.5"/>
        <rFont val="Arial"/>
        <family val="2"/>
      </rPr>
      <t>DATA1,ASDO</t>
    </r>
  </si>
  <si>
    <r>
      <rPr>
        <sz val="7.5"/>
        <rFont val="Arial"/>
        <family val="2"/>
      </rPr>
      <t>DIFFIO_L2p</t>
    </r>
  </si>
  <si>
    <r>
      <rPr>
        <sz val="7.5"/>
        <rFont val="Arial"/>
        <family val="2"/>
      </rPr>
      <t>FLASH_nCE,nCSO</t>
    </r>
  </si>
  <si>
    <r>
      <rPr>
        <sz val="7.5"/>
        <rFont val="Arial"/>
        <family val="2"/>
      </rPr>
      <t>DIFFIO_L2n</t>
    </r>
  </si>
  <si>
    <r>
      <rPr>
        <sz val="7.5"/>
        <rFont val="Arial"/>
        <family val="2"/>
      </rPr>
      <t>nSTATUS</t>
    </r>
  </si>
  <si>
    <r>
      <rPr>
        <sz val="7.5"/>
        <rFont val="Arial"/>
        <family val="2"/>
      </rPr>
      <t>DIFFIO_L3p</t>
    </r>
  </si>
  <si>
    <r>
      <rPr>
        <sz val="7.5"/>
        <rFont val="Arial"/>
        <family val="2"/>
      </rPr>
      <t>DIFFIO_L3n</t>
    </r>
  </si>
  <si>
    <r>
      <rPr>
        <sz val="7.5"/>
        <rFont val="Arial"/>
        <family val="2"/>
      </rPr>
      <t>DIFFIO_L4p</t>
    </r>
  </si>
  <si>
    <r>
      <rPr>
        <sz val="7.5"/>
        <rFont val="Arial"/>
        <family val="2"/>
      </rPr>
      <t>DIFFIO_L4n</t>
    </r>
  </si>
  <si>
    <r>
      <rPr>
        <sz val="7.5"/>
        <rFont val="Arial"/>
        <family val="2"/>
      </rPr>
      <t>DCLK</t>
    </r>
  </si>
  <si>
    <r>
      <rPr>
        <sz val="7.5"/>
        <rFont val="Arial"/>
        <family val="2"/>
      </rPr>
      <t>DATA0</t>
    </r>
  </si>
  <si>
    <r>
      <rPr>
        <sz val="7.5"/>
        <rFont val="Arial"/>
        <family val="2"/>
      </rPr>
      <t>nCONFIG</t>
    </r>
  </si>
  <si>
    <r>
      <rPr>
        <sz val="7.5"/>
        <rFont val="Arial"/>
        <family val="2"/>
      </rPr>
      <t>TDI</t>
    </r>
  </si>
  <si>
    <r>
      <rPr>
        <sz val="7.5"/>
        <rFont val="Arial"/>
        <family val="2"/>
      </rPr>
      <t>TCK</t>
    </r>
  </si>
  <si>
    <r>
      <rPr>
        <sz val="7.5"/>
        <rFont val="Arial"/>
        <family val="2"/>
      </rPr>
      <t>TMS</t>
    </r>
  </si>
  <si>
    <r>
      <rPr>
        <sz val="7.5"/>
        <rFont val="Arial"/>
        <family val="2"/>
      </rPr>
      <t>TDO</t>
    </r>
  </si>
  <si>
    <r>
      <rPr>
        <sz val="7.5"/>
        <rFont val="Arial"/>
        <family val="2"/>
      </rPr>
      <t>nCE</t>
    </r>
  </si>
  <si>
    <r>
      <rPr>
        <sz val="7.5"/>
        <rFont val="Arial"/>
        <family val="2"/>
      </rPr>
      <t>CLK1</t>
    </r>
  </si>
  <si>
    <r>
      <rPr>
        <sz val="7.5"/>
        <rFont val="Arial"/>
        <family val="2"/>
      </rPr>
      <t>DIFFCLK_0n</t>
    </r>
  </si>
  <si>
    <r>
      <rPr>
        <sz val="7.5"/>
        <rFont val="Arial"/>
        <family val="2"/>
      </rPr>
      <t>B2</t>
    </r>
  </si>
  <si>
    <r>
      <rPr>
        <sz val="7.5"/>
        <rFont val="Arial"/>
        <family val="2"/>
      </rPr>
      <t>VREFB2N0</t>
    </r>
  </si>
  <si>
    <r>
      <rPr>
        <sz val="7.5"/>
        <rFont val="Arial"/>
        <family val="2"/>
      </rPr>
      <t>CLK2</t>
    </r>
  </si>
  <si>
    <r>
      <rPr>
        <sz val="7.5"/>
        <rFont val="Arial"/>
        <family val="2"/>
      </rPr>
      <t>DIFFCLK_1p</t>
    </r>
  </si>
  <si>
    <r>
      <rPr>
        <sz val="7.5"/>
        <rFont val="Arial"/>
        <family val="2"/>
      </rPr>
      <t>CLK3</t>
    </r>
  </si>
  <si>
    <r>
      <rPr>
        <sz val="7.5"/>
        <rFont val="Arial"/>
        <family val="2"/>
      </rPr>
      <t>DIFFCLK_1n</t>
    </r>
  </si>
  <si>
    <r>
      <rPr>
        <sz val="7.5"/>
        <rFont val="Arial"/>
        <family val="2"/>
      </rPr>
      <t>DIFFIO_L5p</t>
    </r>
  </si>
  <si>
    <r>
      <rPr>
        <sz val="7.5"/>
        <rFont val="Arial"/>
        <family val="2"/>
      </rPr>
      <t>DIFFIO_L5n</t>
    </r>
  </si>
  <si>
    <r>
      <rPr>
        <sz val="7.5"/>
        <rFont val="Arial"/>
        <family val="2"/>
      </rPr>
      <t>DIFFIO_L6p</t>
    </r>
  </si>
  <si>
    <r>
      <rPr>
        <sz val="7.5"/>
        <rFont val="Arial"/>
        <family val="2"/>
      </rPr>
      <t>DIFFIO_L6n</t>
    </r>
  </si>
  <si>
    <r>
      <rPr>
        <sz val="7.5"/>
        <rFont val="Arial"/>
        <family val="2"/>
      </rPr>
      <t>DIFFIO_L7p</t>
    </r>
  </si>
  <si>
    <r>
      <rPr>
        <sz val="7.5"/>
        <rFont val="Arial"/>
        <family val="2"/>
      </rPr>
      <t>DIFFIO_L7n</t>
    </r>
  </si>
  <si>
    <r>
      <rPr>
        <sz val="7.5"/>
        <rFont val="Arial"/>
        <family val="2"/>
      </rPr>
      <t>DIFFIO_L8p</t>
    </r>
  </si>
  <si>
    <r>
      <rPr>
        <sz val="7.5"/>
        <rFont val="Arial"/>
        <family val="2"/>
      </rPr>
      <t>DIFFIO_L8n</t>
    </r>
  </si>
  <si>
    <r>
      <rPr>
        <sz val="7.5"/>
        <rFont val="Arial"/>
        <family val="2"/>
      </rPr>
      <t>DIFFIO_L9p</t>
    </r>
  </si>
  <si>
    <r>
      <rPr>
        <sz val="7.5"/>
        <rFont val="Arial"/>
        <family val="2"/>
      </rPr>
      <t>DIFFIO_L9n</t>
    </r>
  </si>
  <si>
    <r>
      <rPr>
        <sz val="7.5"/>
        <rFont val="Arial"/>
        <family val="2"/>
      </rPr>
      <t>RUP1</t>
    </r>
  </si>
  <si>
    <r>
      <rPr>
        <sz val="7.5"/>
        <rFont val="Arial"/>
        <family val="2"/>
      </rPr>
      <t>RDN1</t>
    </r>
  </si>
  <si>
    <r>
      <rPr>
        <sz val="7.5"/>
        <rFont val="Arial"/>
        <family val="2"/>
      </rPr>
      <t>DIFFIO_L10p</t>
    </r>
  </si>
  <si>
    <r>
      <rPr>
        <sz val="7.5"/>
        <rFont val="Arial"/>
        <family val="2"/>
      </rPr>
      <t>DIFFIO_L10n</t>
    </r>
  </si>
  <si>
    <r>
      <rPr>
        <sz val="7.5"/>
        <rFont val="Arial"/>
        <family val="2"/>
      </rPr>
      <t>B3</t>
    </r>
  </si>
  <si>
    <r>
      <rPr>
        <sz val="7.5"/>
        <rFont val="Arial"/>
        <family val="2"/>
      </rPr>
      <t>VREFB3N0</t>
    </r>
  </si>
  <si>
    <r>
      <rPr>
        <sz val="7.5"/>
        <rFont val="Arial"/>
        <family val="2"/>
      </rPr>
      <t>DIFFIO_B1p</t>
    </r>
  </si>
  <si>
    <r>
      <rPr>
        <sz val="7.5"/>
        <rFont val="Arial"/>
        <family val="2"/>
      </rPr>
      <t>DIFFIO_B1n</t>
    </r>
  </si>
  <si>
    <r>
      <rPr>
        <sz val="7.5"/>
        <rFont val="Arial"/>
        <family val="2"/>
      </rPr>
      <t>DM5B/BWS#5B</t>
    </r>
  </si>
  <si>
    <r>
      <rPr>
        <sz val="7.5"/>
        <rFont val="Arial"/>
        <family val="2"/>
      </rPr>
      <t>DIFFIO_B2p</t>
    </r>
  </si>
  <si>
    <r>
      <rPr>
        <sz val="7.5"/>
        <rFont val="Arial"/>
        <family val="2"/>
      </rPr>
      <t>R3</t>
    </r>
  </si>
  <si>
    <r>
      <rPr>
        <sz val="7.5"/>
        <rFont val="Arial"/>
        <family val="2"/>
      </rPr>
      <t>DQ3B</t>
    </r>
  </si>
  <si>
    <r>
      <rPr>
        <sz val="7.5"/>
        <rFont val="Arial"/>
        <family val="2"/>
      </rPr>
      <t>DQ5B</t>
    </r>
  </si>
  <si>
    <r>
      <rPr>
        <sz val="7.5"/>
        <rFont val="Arial"/>
        <family val="2"/>
      </rPr>
      <t>DIFFIO_B2n</t>
    </r>
  </si>
  <si>
    <r>
      <rPr>
        <sz val="7.5"/>
        <rFont val="Arial"/>
        <family val="2"/>
      </rPr>
      <t>T3</t>
    </r>
  </si>
  <si>
    <r>
      <rPr>
        <sz val="7.5"/>
        <rFont val="Arial"/>
        <family val="2"/>
      </rPr>
      <t>T2</t>
    </r>
  </si>
  <si>
    <r>
      <rPr>
        <sz val="7.5"/>
        <rFont val="Arial"/>
        <family val="2"/>
      </rPr>
      <t>DQS1B/CQ1B#,DPCLK2</t>
    </r>
  </si>
  <si>
    <r>
      <rPr>
        <sz val="7.5"/>
        <rFont val="Arial"/>
        <family val="2"/>
      </rPr>
      <t>PLL1_CLKOUTp</t>
    </r>
  </si>
  <si>
    <r>
      <rPr>
        <sz val="7.5"/>
        <rFont val="Arial"/>
        <family val="2"/>
      </rPr>
      <t>R4</t>
    </r>
  </si>
  <si>
    <r>
      <rPr>
        <sz val="7.5"/>
        <rFont val="Arial"/>
        <family val="2"/>
      </rPr>
      <t>PLL1_CLKOUTn</t>
    </r>
  </si>
  <si>
    <r>
      <rPr>
        <sz val="7.5"/>
        <rFont val="Arial"/>
        <family val="2"/>
      </rPr>
      <t>T4</t>
    </r>
  </si>
  <si>
    <r>
      <rPr>
        <sz val="7.5"/>
        <rFont val="Arial"/>
        <family val="2"/>
      </rPr>
      <t>DIFFIO_B4p</t>
    </r>
  </si>
  <si>
    <r>
      <rPr>
        <sz val="7.5"/>
        <rFont val="Arial"/>
        <family val="2"/>
      </rPr>
      <t>N5</t>
    </r>
  </si>
  <si>
    <r>
      <rPr>
        <sz val="7.5"/>
        <rFont val="Arial"/>
        <family val="2"/>
      </rPr>
      <t>DIFFIO_B4n</t>
    </r>
  </si>
  <si>
    <r>
      <rPr>
        <sz val="7.5"/>
        <rFont val="Arial"/>
        <family val="2"/>
      </rPr>
      <t>N6</t>
    </r>
  </si>
  <si>
    <r>
      <rPr>
        <sz val="7.5"/>
        <rFont val="Arial"/>
        <family val="2"/>
      </rPr>
      <t>M6</t>
    </r>
  </si>
  <si>
    <r>
      <rPr>
        <sz val="7.5"/>
        <rFont val="Arial"/>
        <family val="2"/>
      </rPr>
      <t>P6</t>
    </r>
  </si>
  <si>
    <r>
      <rPr>
        <sz val="7.5"/>
        <rFont val="Arial"/>
        <family val="2"/>
      </rPr>
      <t>DIFFIO_B5p</t>
    </r>
  </si>
  <si>
    <r>
      <rPr>
        <sz val="7.5"/>
        <rFont val="Arial"/>
        <family val="2"/>
      </rPr>
      <t>M7</t>
    </r>
  </si>
  <si>
    <r>
      <rPr>
        <sz val="7.5"/>
        <rFont val="Arial"/>
        <family val="2"/>
      </rPr>
      <t>DQS3B/CQ3B#</t>
    </r>
  </si>
  <si>
    <r>
      <rPr>
        <sz val="7.5"/>
        <rFont val="Arial"/>
        <family val="2"/>
      </rPr>
      <t>DIFFIO_B5n</t>
    </r>
  </si>
  <si>
    <r>
      <rPr>
        <sz val="7.5"/>
        <rFont val="Arial"/>
        <family val="2"/>
      </rPr>
      <t>K8</t>
    </r>
  </si>
  <si>
    <r>
      <rPr>
        <sz val="7.5"/>
        <rFont val="Arial"/>
        <family val="2"/>
      </rPr>
      <t>DIFFIO_B6p</t>
    </r>
  </si>
  <si>
    <r>
      <rPr>
        <sz val="7.5"/>
        <rFont val="Arial"/>
        <family val="2"/>
      </rPr>
      <t>R5</t>
    </r>
  </si>
  <si>
    <r>
      <rPr>
        <sz val="7.5"/>
        <rFont val="Arial"/>
        <family val="2"/>
      </rPr>
      <t>DIFFIO_B6n</t>
    </r>
  </si>
  <si>
    <r>
      <rPr>
        <sz val="7.5"/>
        <rFont val="Arial"/>
        <family val="2"/>
      </rPr>
      <t>T5</t>
    </r>
  </si>
  <si>
    <r>
      <rPr>
        <sz val="7.5"/>
        <rFont val="Arial"/>
        <family val="2"/>
      </rPr>
      <t>DIFFIO_B7p</t>
    </r>
  </si>
  <si>
    <r>
      <rPr>
        <sz val="7.5"/>
        <rFont val="Arial"/>
        <family val="2"/>
      </rPr>
      <t>R6</t>
    </r>
  </si>
  <si>
    <r>
      <rPr>
        <sz val="7.5"/>
        <rFont val="Arial"/>
        <family val="2"/>
      </rPr>
      <t>DIFFIO_B7n</t>
    </r>
  </si>
  <si>
    <r>
      <rPr>
        <sz val="7.5"/>
        <rFont val="Arial"/>
        <family val="2"/>
      </rPr>
      <t>T6</t>
    </r>
  </si>
  <si>
    <r>
      <rPr>
        <sz val="7.5"/>
        <rFont val="Arial"/>
        <family val="2"/>
      </rPr>
      <t>L7</t>
    </r>
  </si>
  <si>
    <r>
      <rPr>
        <sz val="7.5"/>
        <rFont val="Arial"/>
        <family val="2"/>
      </rPr>
      <t>DIFFIO_B8p</t>
    </r>
  </si>
  <si>
    <r>
      <rPr>
        <sz val="7.5"/>
        <rFont val="Arial"/>
        <family val="2"/>
      </rPr>
      <t>R7</t>
    </r>
  </si>
  <si>
    <r>
      <rPr>
        <sz val="7.5"/>
        <rFont val="Arial"/>
        <family val="2"/>
      </rPr>
      <t>DIFFIO_B8n</t>
    </r>
  </si>
  <si>
    <r>
      <rPr>
        <sz val="7.5"/>
        <rFont val="Arial"/>
        <family val="2"/>
      </rPr>
      <t>T7</t>
    </r>
  </si>
  <si>
    <r>
      <rPr>
        <sz val="7.5"/>
        <rFont val="Arial"/>
        <family val="2"/>
      </rPr>
      <t>DQS5B/CQ5B#</t>
    </r>
  </si>
  <si>
    <r>
      <rPr>
        <sz val="7.5"/>
        <rFont val="Arial"/>
        <family val="2"/>
      </rPr>
      <t>DIFFIO_B9p</t>
    </r>
  </si>
  <si>
    <r>
      <rPr>
        <sz val="7.5"/>
        <rFont val="Arial"/>
        <family val="2"/>
      </rPr>
      <t>L8</t>
    </r>
  </si>
  <si>
    <r>
      <rPr>
        <sz val="7.5"/>
        <rFont val="Arial"/>
        <family val="2"/>
      </rPr>
      <t>DQ1B</t>
    </r>
  </si>
  <si>
    <r>
      <rPr>
        <sz val="7.5"/>
        <rFont val="Arial"/>
        <family val="2"/>
      </rPr>
      <t>DIFFIO_B9n</t>
    </r>
  </si>
  <si>
    <r>
      <rPr>
        <sz val="7.5"/>
        <rFont val="Arial"/>
        <family val="2"/>
      </rPr>
      <t>M8</t>
    </r>
  </si>
  <si>
    <r>
      <rPr>
        <sz val="7.5"/>
        <rFont val="Arial"/>
        <family val="2"/>
      </rPr>
      <t>DIFFIO_B10p</t>
    </r>
  </si>
  <si>
    <r>
      <rPr>
        <sz val="7.5"/>
        <rFont val="Arial"/>
        <family val="2"/>
      </rPr>
      <t>N8</t>
    </r>
  </si>
  <si>
    <r>
      <rPr>
        <sz val="7.5"/>
        <rFont val="Arial"/>
        <family val="2"/>
      </rPr>
      <t>DIFFIO_B10n</t>
    </r>
  </si>
  <si>
    <r>
      <rPr>
        <sz val="7.5"/>
        <rFont val="Arial"/>
        <family val="2"/>
      </rPr>
      <t>P8</t>
    </r>
  </si>
  <si>
    <r>
      <rPr>
        <sz val="7.5"/>
        <rFont val="Arial"/>
        <family val="2"/>
      </rPr>
      <t>DIFFIO_B11p</t>
    </r>
  </si>
  <si>
    <r>
      <rPr>
        <sz val="7.5"/>
        <rFont val="Arial"/>
        <family val="2"/>
      </rPr>
      <t>R8</t>
    </r>
  </si>
  <si>
    <r>
      <rPr>
        <sz val="7.5"/>
        <rFont val="Arial"/>
        <family val="2"/>
      </rPr>
      <t>DIFFIO_B11n</t>
    </r>
  </si>
  <si>
    <r>
      <rPr>
        <sz val="7.5"/>
        <rFont val="Arial"/>
        <family val="2"/>
      </rPr>
      <t>T8</t>
    </r>
  </si>
  <si>
    <r>
      <rPr>
        <sz val="7.5"/>
        <rFont val="Arial"/>
        <family val="2"/>
      </rPr>
      <t>B4</t>
    </r>
  </si>
  <si>
    <r>
      <rPr>
        <sz val="7.5"/>
        <rFont val="Arial"/>
        <family val="2"/>
      </rPr>
      <t>VREFB4N0</t>
    </r>
  </si>
  <si>
    <r>
      <rPr>
        <sz val="7.5"/>
        <rFont val="Arial"/>
        <family val="2"/>
      </rPr>
      <t>DIFFIO_B12p</t>
    </r>
  </si>
  <si>
    <r>
      <rPr>
        <sz val="7.5"/>
        <rFont val="Arial"/>
        <family val="2"/>
      </rPr>
      <t>R9</t>
    </r>
  </si>
  <si>
    <r>
      <rPr>
        <sz val="7.5"/>
        <rFont val="Arial"/>
        <family val="2"/>
      </rPr>
      <t>DIFFIO_B12n</t>
    </r>
  </si>
  <si>
    <r>
      <rPr>
        <sz val="7.5"/>
        <rFont val="Arial"/>
        <family val="2"/>
      </rPr>
      <t>T9</t>
    </r>
  </si>
  <si>
    <r>
      <rPr>
        <sz val="7.5"/>
        <rFont val="Arial"/>
        <family val="2"/>
      </rPr>
      <t>DIFFIO_B13p</t>
    </r>
  </si>
  <si>
    <r>
      <rPr>
        <sz val="7.5"/>
        <rFont val="Arial"/>
        <family val="2"/>
      </rPr>
      <t>K9</t>
    </r>
  </si>
  <si>
    <r>
      <rPr>
        <sz val="7.5"/>
        <rFont val="Arial"/>
        <family val="2"/>
      </rPr>
      <t>DIFFIO_B13n</t>
    </r>
  </si>
  <si>
    <r>
      <rPr>
        <sz val="7.5"/>
        <rFont val="Arial"/>
        <family val="2"/>
      </rPr>
      <t>L9</t>
    </r>
  </si>
  <si>
    <r>
      <rPr>
        <sz val="7.5"/>
        <rFont val="Arial"/>
        <family val="2"/>
      </rPr>
      <t>DIFFIO_B14p</t>
    </r>
  </si>
  <si>
    <r>
      <rPr>
        <sz val="7.5"/>
        <rFont val="Arial"/>
        <family val="2"/>
      </rPr>
      <t>M9</t>
    </r>
  </si>
  <si>
    <r>
      <rPr>
        <sz val="7.5"/>
        <rFont val="Arial"/>
        <family val="2"/>
      </rPr>
      <t>DIFFIO_B14n</t>
    </r>
  </si>
  <si>
    <r>
      <rPr>
        <sz val="7.5"/>
        <rFont val="Arial"/>
        <family val="2"/>
      </rPr>
      <t>N9</t>
    </r>
  </si>
  <si>
    <r>
      <rPr>
        <sz val="7.5"/>
        <rFont val="Arial"/>
        <family val="2"/>
      </rPr>
      <t>DIFFIO_B15p</t>
    </r>
  </si>
  <si>
    <r>
      <rPr>
        <sz val="7.5"/>
        <rFont val="Arial"/>
        <family val="2"/>
      </rPr>
      <t>R10</t>
    </r>
  </si>
  <si>
    <r>
      <rPr>
        <sz val="7.5"/>
        <rFont val="Arial"/>
        <family val="2"/>
      </rPr>
      <t>DIFFIO_B15n</t>
    </r>
  </si>
  <si>
    <r>
      <rPr>
        <sz val="7.5"/>
        <rFont val="Arial"/>
        <family val="2"/>
      </rPr>
      <t>T10</t>
    </r>
  </si>
  <si>
    <r>
      <rPr>
        <sz val="7.5"/>
        <rFont val="Arial"/>
        <family val="2"/>
      </rPr>
      <t>DQS4B/CQ5B</t>
    </r>
  </si>
  <si>
    <r>
      <rPr>
        <sz val="7.5"/>
        <rFont val="Arial"/>
        <family val="2"/>
      </rPr>
      <t>DIFFIO_B16p</t>
    </r>
  </si>
  <si>
    <r>
      <rPr>
        <sz val="7.5"/>
        <rFont val="Arial"/>
        <family val="2"/>
      </rPr>
      <t>R11</t>
    </r>
  </si>
  <si>
    <r>
      <rPr>
        <sz val="7.5"/>
        <rFont val="Arial"/>
        <family val="2"/>
      </rPr>
      <t>DIFFIO_B16n</t>
    </r>
  </si>
  <si>
    <r>
      <rPr>
        <sz val="7.5"/>
        <rFont val="Arial"/>
        <family val="2"/>
      </rPr>
      <t>T11</t>
    </r>
  </si>
  <si>
    <r>
      <rPr>
        <sz val="7.5"/>
        <rFont val="Arial"/>
        <family val="2"/>
      </rPr>
      <t>DIFFIO_B17p</t>
    </r>
  </si>
  <si>
    <r>
      <rPr>
        <sz val="7.5"/>
        <rFont val="Arial"/>
        <family val="2"/>
      </rPr>
      <t>R12</t>
    </r>
  </si>
  <si>
    <r>
      <rPr>
        <sz val="7.5"/>
        <rFont val="Arial"/>
        <family val="2"/>
      </rPr>
      <t>DIFFIO_B17n</t>
    </r>
  </si>
  <si>
    <r>
      <rPr>
        <sz val="7.5"/>
        <rFont val="Arial"/>
        <family val="2"/>
      </rPr>
      <t>T12</t>
    </r>
  </si>
  <si>
    <r>
      <rPr>
        <sz val="7.5"/>
        <rFont val="Arial"/>
        <family val="2"/>
      </rPr>
      <t>DIFFIO_B18p</t>
    </r>
  </si>
  <si>
    <r>
      <rPr>
        <sz val="7.5"/>
        <rFont val="Arial"/>
        <family val="2"/>
      </rPr>
      <t>K10</t>
    </r>
  </si>
  <si>
    <r>
      <rPr>
        <sz val="7.5"/>
        <rFont val="Arial"/>
        <family val="2"/>
      </rPr>
      <t>DIFFIO_B18n</t>
    </r>
  </si>
  <si>
    <r>
      <rPr>
        <sz val="7.5"/>
        <rFont val="Arial"/>
        <family val="2"/>
      </rPr>
      <t>L10</t>
    </r>
  </si>
  <si>
    <r>
      <rPr>
        <sz val="7.5"/>
        <rFont val="Arial"/>
        <family val="2"/>
      </rPr>
      <t>P9</t>
    </r>
  </si>
  <si>
    <r>
      <rPr>
        <sz val="7.5"/>
        <rFont val="Arial"/>
        <family val="2"/>
      </rPr>
      <t>DQS2B/CQ3B</t>
    </r>
  </si>
  <si>
    <r>
      <rPr>
        <sz val="7.5"/>
        <rFont val="Arial"/>
        <family val="2"/>
      </rPr>
      <t>P11</t>
    </r>
  </si>
  <si>
    <r>
      <rPr>
        <sz val="7.5"/>
        <rFont val="Arial"/>
        <family val="2"/>
      </rPr>
      <t>DIFFIO_B19p</t>
    </r>
  </si>
  <si>
    <r>
      <rPr>
        <sz val="7.5"/>
        <rFont val="Arial"/>
        <family val="2"/>
      </rPr>
      <t>R13</t>
    </r>
  </si>
  <si>
    <r>
      <rPr>
        <sz val="7.5"/>
        <rFont val="Arial"/>
        <family val="2"/>
      </rPr>
      <t>DIFFIO_B19n</t>
    </r>
  </si>
  <si>
    <r>
      <rPr>
        <sz val="7.5"/>
        <rFont val="Arial"/>
        <family val="2"/>
      </rPr>
      <t>T13</t>
    </r>
  </si>
  <si>
    <r>
      <rPr>
        <sz val="7.5"/>
        <rFont val="Arial"/>
        <family val="2"/>
      </rPr>
      <t>RUP2</t>
    </r>
  </si>
  <si>
    <r>
      <rPr>
        <sz val="7.5"/>
        <rFont val="Arial"/>
        <family val="2"/>
      </rPr>
      <t>M10</t>
    </r>
  </si>
  <si>
    <r>
      <rPr>
        <sz val="7.5"/>
        <rFont val="Arial"/>
        <family val="2"/>
      </rPr>
      <t>RDN2</t>
    </r>
  </si>
  <si>
    <r>
      <rPr>
        <sz val="7.5"/>
        <rFont val="Arial"/>
        <family val="2"/>
      </rPr>
      <t>N11</t>
    </r>
  </si>
  <si>
    <r>
      <rPr>
        <sz val="7.5"/>
        <rFont val="Arial"/>
        <family val="2"/>
      </rPr>
      <t>DIFFIO_B20p</t>
    </r>
  </si>
  <si>
    <r>
      <rPr>
        <sz val="7.5"/>
        <rFont val="Arial"/>
        <family val="2"/>
      </rPr>
      <t>T14</t>
    </r>
  </si>
  <si>
    <r>
      <rPr>
        <sz val="7.5"/>
        <rFont val="Arial"/>
        <family val="2"/>
      </rPr>
      <t>DIFFIO_B20n</t>
    </r>
  </si>
  <si>
    <r>
      <rPr>
        <sz val="7.5"/>
        <rFont val="Arial"/>
        <family val="2"/>
      </rPr>
      <t>T15</t>
    </r>
  </si>
  <si>
    <r>
      <rPr>
        <sz val="7.5"/>
        <rFont val="Arial"/>
        <family val="2"/>
      </rPr>
      <t>DQS0B/CQ1B,DPCLK3</t>
    </r>
  </si>
  <si>
    <r>
      <rPr>
        <sz val="7.5"/>
        <rFont val="Arial"/>
        <family val="2"/>
      </rPr>
      <t>R14</t>
    </r>
  </si>
  <si>
    <r>
      <rPr>
        <sz val="7.5"/>
        <rFont val="Arial"/>
        <family val="2"/>
      </rPr>
      <t>DIFFIO_B21p</t>
    </r>
  </si>
  <si>
    <r>
      <rPr>
        <sz val="7.5"/>
        <rFont val="Arial"/>
        <family val="2"/>
      </rPr>
      <t>P14</t>
    </r>
  </si>
  <si>
    <r>
      <rPr>
        <sz val="7.5"/>
        <rFont val="Arial"/>
        <family val="2"/>
      </rPr>
      <t>DIFFIO_B21n</t>
    </r>
  </si>
  <si>
    <r>
      <rPr>
        <sz val="7.5"/>
        <rFont val="Arial"/>
        <family val="2"/>
      </rPr>
      <t>L11</t>
    </r>
  </si>
  <si>
    <r>
      <rPr>
        <sz val="7.5"/>
        <rFont val="Arial"/>
        <family val="2"/>
      </rPr>
      <t>DIFFIO_B22p</t>
    </r>
  </si>
  <si>
    <r>
      <rPr>
        <sz val="7.5"/>
        <rFont val="Arial"/>
        <family val="2"/>
      </rPr>
      <t>M11</t>
    </r>
  </si>
  <si>
    <r>
      <rPr>
        <sz val="7.5"/>
        <rFont val="Arial"/>
        <family val="2"/>
      </rPr>
      <t>DIFFIO_B22n</t>
    </r>
  </si>
  <si>
    <r>
      <rPr>
        <sz val="7.5"/>
        <rFont val="Arial"/>
        <family val="2"/>
      </rPr>
      <t>N12</t>
    </r>
  </si>
  <si>
    <r>
      <rPr>
        <sz val="7.5"/>
        <rFont val="Arial"/>
        <family val="2"/>
      </rPr>
      <t>B5</t>
    </r>
  </si>
  <si>
    <r>
      <rPr>
        <sz val="7.5"/>
        <rFont val="Arial"/>
        <family val="2"/>
      </rPr>
      <t>VREFB5N0</t>
    </r>
  </si>
  <si>
    <r>
      <rPr>
        <sz val="7.5"/>
        <rFont val="Arial"/>
        <family val="2"/>
      </rPr>
      <t>N13</t>
    </r>
  </si>
  <si>
    <r>
      <rPr>
        <sz val="7.5"/>
        <rFont val="Arial"/>
        <family val="2"/>
      </rPr>
      <t>M12</t>
    </r>
  </si>
  <si>
    <r>
      <rPr>
        <sz val="7.5"/>
        <rFont val="Arial"/>
        <family val="2"/>
      </rPr>
      <t>L12</t>
    </r>
  </si>
  <si>
    <r>
      <rPr>
        <sz val="7.5"/>
        <rFont val="Arial"/>
        <family val="2"/>
      </rPr>
      <t>K12</t>
    </r>
  </si>
  <si>
    <r>
      <rPr>
        <sz val="7.5"/>
        <rFont val="Arial"/>
        <family val="2"/>
      </rPr>
      <t>RUP3</t>
    </r>
  </si>
  <si>
    <r>
      <rPr>
        <sz val="7.5"/>
        <rFont val="Arial"/>
        <family val="2"/>
      </rPr>
      <t>N14</t>
    </r>
  </si>
  <si>
    <r>
      <rPr>
        <sz val="7.5"/>
        <rFont val="Arial"/>
        <family val="2"/>
      </rPr>
      <t>DM1R/BWS#1R</t>
    </r>
  </si>
  <si>
    <r>
      <rPr>
        <sz val="7.5"/>
        <rFont val="Arial"/>
        <family val="2"/>
      </rPr>
      <t>RDN3</t>
    </r>
  </si>
  <si>
    <r>
      <rPr>
        <sz val="7.5"/>
        <rFont val="Arial"/>
        <family val="2"/>
      </rPr>
      <t>P15</t>
    </r>
  </si>
  <si>
    <r>
      <rPr>
        <sz val="7.5"/>
        <rFont val="Arial"/>
        <family val="2"/>
      </rPr>
      <t>DQ1R</t>
    </r>
  </si>
  <si>
    <r>
      <rPr>
        <sz val="7.5"/>
        <rFont val="Arial"/>
        <family val="2"/>
      </rPr>
      <t>DIFFIO_R11n</t>
    </r>
  </si>
  <si>
    <r>
      <rPr>
        <sz val="7.5"/>
        <rFont val="Arial"/>
        <family val="2"/>
      </rPr>
      <t>P16</t>
    </r>
  </si>
  <si>
    <r>
      <rPr>
        <sz val="7.5"/>
        <rFont val="Arial"/>
        <family val="2"/>
      </rPr>
      <t>DQS3R/CQ3R#</t>
    </r>
  </si>
  <si>
    <r>
      <rPr>
        <sz val="7.5"/>
        <rFont val="Arial"/>
        <family val="2"/>
      </rPr>
      <t>DIFFIO_R11p</t>
    </r>
  </si>
  <si>
    <r>
      <rPr>
        <sz val="7.5"/>
        <rFont val="Arial"/>
        <family val="2"/>
      </rPr>
      <t>R16</t>
    </r>
  </si>
  <si>
    <r>
      <rPr>
        <sz val="7.5"/>
        <rFont val="Arial"/>
        <family val="2"/>
      </rPr>
      <t>K11</t>
    </r>
  </si>
  <si>
    <r>
      <rPr>
        <sz val="7.5"/>
        <rFont val="Arial"/>
        <family val="2"/>
      </rPr>
      <t>DIFFIO_R10n</t>
    </r>
  </si>
  <si>
    <r>
      <rPr>
        <sz val="7.5"/>
        <rFont val="Arial"/>
        <family val="2"/>
      </rPr>
      <t>N16</t>
    </r>
  </si>
  <si>
    <r>
      <rPr>
        <sz val="7.5"/>
        <rFont val="Arial"/>
        <family val="2"/>
      </rPr>
      <t>DIFFIO_R10p</t>
    </r>
  </si>
  <si>
    <r>
      <rPr>
        <sz val="7.5"/>
        <rFont val="Arial"/>
        <family val="2"/>
      </rPr>
      <t>N15</t>
    </r>
  </si>
  <si>
    <r>
      <rPr>
        <sz val="7.5"/>
        <rFont val="Arial"/>
        <family val="2"/>
      </rPr>
      <t>L14</t>
    </r>
  </si>
  <si>
    <r>
      <rPr>
        <sz val="7.5"/>
        <rFont val="Arial"/>
        <family val="2"/>
      </rPr>
      <t>L13</t>
    </r>
  </si>
  <si>
    <r>
      <rPr>
        <sz val="7.5"/>
        <rFont val="Arial"/>
        <family val="2"/>
      </rPr>
      <t>DIFFIO_R9n</t>
    </r>
  </si>
  <si>
    <r>
      <rPr>
        <sz val="7.5"/>
        <rFont val="Arial"/>
        <family val="2"/>
      </rPr>
      <t>L16</t>
    </r>
  </si>
  <si>
    <r>
      <rPr>
        <sz val="7.5"/>
        <rFont val="Arial"/>
        <family val="2"/>
      </rPr>
      <t>DIFFIO_R9p</t>
    </r>
  </si>
  <si>
    <r>
      <rPr>
        <sz val="7.5"/>
        <rFont val="Arial"/>
        <family val="2"/>
      </rPr>
      <t>L15</t>
    </r>
  </si>
  <si>
    <r>
      <rPr>
        <sz val="7.5"/>
        <rFont val="Arial"/>
        <family val="2"/>
      </rPr>
      <t>J11</t>
    </r>
  </si>
  <si>
    <r>
      <rPr>
        <sz val="7.5"/>
        <rFont val="Arial"/>
        <family val="2"/>
      </rPr>
      <t>DIFFIO_R8n</t>
    </r>
  </si>
  <si>
    <r>
      <rPr>
        <sz val="7.5"/>
        <rFont val="Arial"/>
        <family val="2"/>
      </rPr>
      <t>K16</t>
    </r>
  </si>
  <si>
    <r>
      <rPr>
        <sz val="7.5"/>
        <rFont val="Arial"/>
        <family val="2"/>
      </rPr>
      <t>DIFFIO_R8p</t>
    </r>
  </si>
  <si>
    <r>
      <rPr>
        <sz val="7.5"/>
        <rFont val="Arial"/>
        <family val="2"/>
      </rPr>
      <t>K15</t>
    </r>
  </si>
  <si>
    <r>
      <rPr>
        <sz val="7.5"/>
        <rFont val="Arial"/>
        <family val="2"/>
      </rPr>
      <t>DQS1R/CQ1R#,DPCLK4</t>
    </r>
  </si>
  <si>
    <r>
      <rPr>
        <sz val="7.5"/>
        <rFont val="Arial"/>
        <family val="2"/>
      </rPr>
      <t>DIFFIO_R7n</t>
    </r>
  </si>
  <si>
    <r>
      <rPr>
        <sz val="7.5"/>
        <rFont val="Arial"/>
        <family val="2"/>
      </rPr>
      <t>DEV_OE</t>
    </r>
  </si>
  <si>
    <r>
      <rPr>
        <sz val="7.5"/>
        <rFont val="Arial"/>
        <family val="2"/>
      </rPr>
      <t>J16</t>
    </r>
  </si>
  <si>
    <r>
      <rPr>
        <sz val="7.5"/>
        <rFont val="Arial"/>
        <family val="2"/>
      </rPr>
      <t>DIFFIO_R7p</t>
    </r>
  </si>
  <si>
    <r>
      <rPr>
        <sz val="7.5"/>
        <rFont val="Arial"/>
        <family val="2"/>
      </rPr>
      <t>DEV_CLRn</t>
    </r>
  </si>
  <si>
    <r>
      <rPr>
        <sz val="7.5"/>
        <rFont val="Arial"/>
        <family val="2"/>
      </rPr>
      <t>J15</t>
    </r>
  </si>
  <si>
    <r>
      <rPr>
        <sz val="7.5"/>
        <rFont val="Arial"/>
        <family val="2"/>
      </rPr>
      <t>DIFFIO_R6n</t>
    </r>
  </si>
  <si>
    <r>
      <rPr>
        <sz val="7.5"/>
        <rFont val="Arial"/>
        <family val="2"/>
      </rPr>
      <t>J14</t>
    </r>
  </si>
  <si>
    <r>
      <rPr>
        <sz val="7.5"/>
        <rFont val="Arial"/>
        <family val="2"/>
      </rPr>
      <t>DIFFIO_R6p</t>
    </r>
  </si>
  <si>
    <r>
      <rPr>
        <sz val="7.5"/>
        <rFont val="Arial"/>
        <family val="2"/>
      </rPr>
      <t>J12</t>
    </r>
  </si>
  <si>
    <r>
      <rPr>
        <sz val="7.5"/>
        <rFont val="Arial"/>
        <family val="2"/>
      </rPr>
      <t>J13</t>
    </r>
  </si>
  <si>
    <r>
      <rPr>
        <sz val="7.5"/>
        <rFont val="Arial"/>
        <family val="2"/>
      </rPr>
      <t>CLK7</t>
    </r>
  </si>
  <si>
    <r>
      <rPr>
        <sz val="7.5"/>
        <rFont val="Arial"/>
        <family val="2"/>
      </rPr>
      <t>DIFFCLK_3n</t>
    </r>
  </si>
  <si>
    <r>
      <rPr>
        <sz val="7.5"/>
        <rFont val="Arial"/>
        <family val="2"/>
      </rPr>
      <t>M16</t>
    </r>
  </si>
  <si>
    <r>
      <rPr>
        <sz val="7.5"/>
        <rFont val="Arial"/>
        <family val="2"/>
      </rPr>
      <t>CLK6</t>
    </r>
  </si>
  <si>
    <r>
      <rPr>
        <sz val="7.5"/>
        <rFont val="Arial"/>
        <family val="2"/>
      </rPr>
      <t>DIFFCLK_3p</t>
    </r>
  </si>
  <si>
    <r>
      <rPr>
        <sz val="7.5"/>
        <rFont val="Arial"/>
        <family val="2"/>
      </rPr>
      <t>M15</t>
    </r>
  </si>
  <si>
    <r>
      <rPr>
        <sz val="7.5"/>
        <rFont val="Arial"/>
        <family val="2"/>
      </rPr>
      <t>B6</t>
    </r>
  </si>
  <si>
    <r>
      <rPr>
        <sz val="7.5"/>
        <rFont val="Arial"/>
        <family val="2"/>
      </rPr>
      <t>VREFB6N0</t>
    </r>
  </si>
  <si>
    <r>
      <rPr>
        <sz val="7.5"/>
        <rFont val="Arial"/>
        <family val="2"/>
      </rPr>
      <t>CLK5</t>
    </r>
  </si>
  <si>
    <r>
      <rPr>
        <sz val="7.5"/>
        <rFont val="Arial"/>
        <family val="2"/>
      </rPr>
      <t>DIFFCLK_2n</t>
    </r>
  </si>
  <si>
    <r>
      <rPr>
        <sz val="7.5"/>
        <rFont val="Arial"/>
        <family val="2"/>
      </rPr>
      <t>E16</t>
    </r>
  </si>
  <si>
    <r>
      <rPr>
        <sz val="7.5"/>
        <rFont val="Arial"/>
        <family val="2"/>
      </rPr>
      <t>CLK4</t>
    </r>
  </si>
  <si>
    <r>
      <rPr>
        <sz val="7.5"/>
        <rFont val="Arial"/>
        <family val="2"/>
      </rPr>
      <t>DIFFCLK_2p</t>
    </r>
  </si>
  <si>
    <r>
      <rPr>
        <sz val="7.5"/>
        <rFont val="Arial"/>
        <family val="2"/>
      </rPr>
      <t>E15</t>
    </r>
  </si>
  <si>
    <r>
      <rPr>
        <sz val="7.5"/>
        <rFont val="Arial"/>
        <family val="2"/>
      </rPr>
      <t>CONF_DONE</t>
    </r>
  </si>
  <si>
    <r>
      <rPr>
        <sz val="7.5"/>
        <rFont val="Arial"/>
        <family val="2"/>
      </rPr>
      <t>H14</t>
    </r>
  </si>
  <si>
    <r>
      <rPr>
        <sz val="7.5"/>
        <rFont val="Arial"/>
        <family val="2"/>
      </rPr>
      <t>MSEL0</t>
    </r>
  </si>
  <si>
    <r>
      <rPr>
        <sz val="7.5"/>
        <rFont val="Arial"/>
        <family val="2"/>
      </rPr>
      <t>H13</t>
    </r>
  </si>
  <si>
    <r>
      <rPr>
        <sz val="7.5"/>
        <rFont val="Arial"/>
        <family val="2"/>
      </rPr>
      <t>MSEL1</t>
    </r>
  </si>
  <si>
    <r>
      <rPr>
        <sz val="7.5"/>
        <rFont val="Arial"/>
        <family val="2"/>
      </rPr>
      <t>H12</t>
    </r>
  </si>
  <si>
    <r>
      <rPr>
        <sz val="7.5"/>
        <rFont val="Arial"/>
        <family val="2"/>
      </rPr>
      <t>MSEL2</t>
    </r>
  </si>
  <si>
    <r>
      <rPr>
        <sz val="7.5"/>
        <rFont val="Arial"/>
        <family val="2"/>
      </rPr>
      <t>G12</t>
    </r>
  </si>
  <si>
    <r>
      <rPr>
        <sz val="7.5"/>
        <rFont val="Arial"/>
        <family val="2"/>
      </rPr>
      <t>DIFFIO_R4n</t>
    </r>
  </si>
  <si>
    <r>
      <rPr>
        <sz val="7.5"/>
        <rFont val="Arial"/>
        <family val="2"/>
      </rPr>
      <t>INIT_DONE</t>
    </r>
  </si>
  <si>
    <r>
      <rPr>
        <sz val="7.5"/>
        <rFont val="Arial"/>
        <family val="2"/>
      </rPr>
      <t>G16</t>
    </r>
  </si>
  <si>
    <r>
      <rPr>
        <sz val="7.5"/>
        <rFont val="Arial"/>
        <family val="2"/>
      </rPr>
      <t>DIFFIO_R4p</t>
    </r>
  </si>
  <si>
    <r>
      <rPr>
        <sz val="7.5"/>
        <rFont val="Arial"/>
        <family val="2"/>
      </rPr>
      <t>CRC_ERROR</t>
    </r>
  </si>
  <si>
    <r>
      <rPr>
        <sz val="7.5"/>
        <rFont val="Arial"/>
        <family val="2"/>
      </rPr>
      <t>G15</t>
    </r>
  </si>
  <si>
    <r>
      <rPr>
        <sz val="7.5"/>
        <rFont val="Arial"/>
        <family val="2"/>
      </rPr>
      <t>F13</t>
    </r>
  </si>
  <si>
    <r>
      <rPr>
        <sz val="7.5"/>
        <rFont val="Arial"/>
        <family val="2"/>
      </rPr>
      <t>DIFFIO_R3n</t>
    </r>
  </si>
  <si>
    <r>
      <rPr>
        <sz val="7.5"/>
        <rFont val="Arial"/>
        <family val="2"/>
      </rPr>
      <t>nCEO</t>
    </r>
  </si>
  <si>
    <r>
      <rPr>
        <sz val="7.5"/>
        <rFont val="Arial"/>
        <family val="2"/>
      </rPr>
      <t>F16</t>
    </r>
  </si>
  <si>
    <r>
      <rPr>
        <sz val="7.5"/>
        <rFont val="Arial"/>
        <family val="2"/>
      </rPr>
      <t>DIFFIO_R3p</t>
    </r>
  </si>
  <si>
    <r>
      <rPr>
        <sz val="7.5"/>
        <rFont val="Arial"/>
        <family val="2"/>
      </rPr>
      <t>CLKUSR</t>
    </r>
  </si>
  <si>
    <r>
      <rPr>
        <sz val="7.5"/>
        <rFont val="Arial"/>
        <family val="2"/>
      </rPr>
      <t>F15</t>
    </r>
  </si>
  <si>
    <r>
      <rPr>
        <sz val="7.5"/>
        <rFont val="Arial"/>
        <family val="2"/>
      </rPr>
      <t>B16</t>
    </r>
  </si>
  <si>
    <r>
      <rPr>
        <sz val="7.5"/>
        <rFont val="Arial"/>
        <family val="2"/>
      </rPr>
      <t>DQS0R/CQ1R,DPCLK5</t>
    </r>
  </si>
  <si>
    <r>
      <rPr>
        <sz val="7.5"/>
        <rFont val="Arial"/>
        <family val="2"/>
      </rPr>
      <t>F14</t>
    </r>
  </si>
  <si>
    <r>
      <rPr>
        <sz val="7.5"/>
        <rFont val="Arial"/>
        <family val="2"/>
      </rPr>
      <t>DIFFIO_R2n</t>
    </r>
  </si>
  <si>
    <r>
      <rPr>
        <sz val="7.5"/>
        <rFont val="Arial"/>
        <family val="2"/>
      </rPr>
      <t>D16</t>
    </r>
  </si>
  <si>
    <r>
      <rPr>
        <sz val="7.5"/>
        <rFont val="Arial"/>
        <family val="2"/>
      </rPr>
      <t>DIFFIO_R2p</t>
    </r>
  </si>
  <si>
    <r>
      <rPr>
        <sz val="7.5"/>
        <rFont val="Arial"/>
        <family val="2"/>
      </rPr>
      <t>D15</t>
    </r>
  </si>
  <si>
    <r>
      <rPr>
        <sz val="7.5"/>
        <rFont val="Arial"/>
        <family val="2"/>
      </rPr>
      <t>G11</t>
    </r>
  </si>
  <si>
    <r>
      <rPr>
        <sz val="7.5"/>
        <rFont val="Arial"/>
        <family val="2"/>
      </rPr>
      <t>DIFFIO_R1n</t>
    </r>
  </si>
  <si>
    <r>
      <rPr>
        <sz val="7.5"/>
        <rFont val="Arial"/>
        <family val="2"/>
      </rPr>
      <t>C16</t>
    </r>
  </si>
  <si>
    <r>
      <rPr>
        <sz val="7.5"/>
        <rFont val="Arial"/>
        <family val="2"/>
      </rPr>
      <t>DQS2R/CQ3R</t>
    </r>
  </si>
  <si>
    <r>
      <rPr>
        <sz val="7.5"/>
        <rFont val="Arial"/>
        <family val="2"/>
      </rPr>
      <t>DIFFIO_R1p</t>
    </r>
  </si>
  <si>
    <r>
      <rPr>
        <sz val="7.5"/>
        <rFont val="Arial"/>
        <family val="2"/>
      </rPr>
      <t>C15</t>
    </r>
  </si>
  <si>
    <r>
      <rPr>
        <sz val="7.5"/>
        <rFont val="Arial"/>
        <family val="2"/>
      </rPr>
      <t>B7</t>
    </r>
  </si>
  <si>
    <r>
      <rPr>
        <sz val="7.5"/>
        <rFont val="Arial"/>
        <family val="2"/>
      </rPr>
      <t>VREFB7N0</t>
    </r>
  </si>
  <si>
    <r>
      <rPr>
        <sz val="7.5"/>
        <rFont val="Arial"/>
        <family val="2"/>
      </rPr>
      <t>DIFFIO_T21n</t>
    </r>
  </si>
  <si>
    <r>
      <rPr>
        <sz val="7.5"/>
        <rFont val="Arial"/>
        <family val="2"/>
      </rPr>
      <t>C14</t>
    </r>
  </si>
  <si>
    <r>
      <rPr>
        <sz val="7.5"/>
        <rFont val="Arial"/>
        <family val="2"/>
      </rPr>
      <t>DIFFIO_T21p</t>
    </r>
  </si>
  <si>
    <r>
      <rPr>
        <sz val="7.5"/>
        <rFont val="Arial"/>
        <family val="2"/>
      </rPr>
      <t>D14</t>
    </r>
  </si>
  <si>
    <r>
      <rPr>
        <sz val="7.5"/>
        <rFont val="Arial"/>
        <family val="2"/>
      </rPr>
      <t>DQ5T</t>
    </r>
  </si>
  <si>
    <r>
      <rPr>
        <sz val="7.5"/>
        <rFont val="Arial"/>
        <family val="2"/>
      </rPr>
      <t>DIFFIO_T20n</t>
    </r>
  </si>
  <si>
    <r>
      <rPr>
        <sz val="7.5"/>
        <rFont val="Arial"/>
        <family val="2"/>
      </rPr>
      <t>D11</t>
    </r>
  </si>
  <si>
    <r>
      <rPr>
        <sz val="7.5"/>
        <rFont val="Arial"/>
        <family val="2"/>
      </rPr>
      <t>DIFFIO_T20p</t>
    </r>
  </si>
  <si>
    <r>
      <rPr>
        <sz val="7.5"/>
        <rFont val="Arial"/>
        <family val="2"/>
      </rPr>
      <t>D12</t>
    </r>
  </si>
  <si>
    <r>
      <rPr>
        <sz val="7.5"/>
        <rFont val="Arial"/>
        <family val="2"/>
      </rPr>
      <t>DQS0T/CQ1T,DPCLK6</t>
    </r>
  </si>
  <si>
    <r>
      <rPr>
        <sz val="7.5"/>
        <rFont val="Arial"/>
        <family val="2"/>
      </rPr>
      <t>DIFFIO_T19n</t>
    </r>
  </si>
  <si>
    <r>
      <rPr>
        <sz val="7.5"/>
        <rFont val="Arial"/>
        <family val="2"/>
      </rPr>
      <t>A13</t>
    </r>
  </si>
  <si>
    <r>
      <rPr>
        <sz val="7.5"/>
        <rFont val="Arial"/>
        <family val="2"/>
      </rPr>
      <t>DIFFIO_T19p</t>
    </r>
  </si>
  <si>
    <r>
      <rPr>
        <sz val="7.5"/>
        <rFont val="Arial"/>
        <family val="2"/>
      </rPr>
      <t>B13</t>
    </r>
  </si>
  <si>
    <r>
      <rPr>
        <sz val="7.5"/>
        <rFont val="Arial"/>
        <family val="2"/>
      </rPr>
      <t>PLL2_CLKOUTn</t>
    </r>
  </si>
  <si>
    <r>
      <rPr>
        <sz val="7.5"/>
        <rFont val="Arial"/>
        <family val="2"/>
      </rPr>
      <t>A14</t>
    </r>
  </si>
  <si>
    <r>
      <rPr>
        <sz val="7.5"/>
        <rFont val="Arial"/>
        <family val="2"/>
      </rPr>
      <t>PLL2_CLKOUTp</t>
    </r>
  </si>
  <si>
    <r>
      <rPr>
        <sz val="7.5"/>
        <rFont val="Arial"/>
        <family val="2"/>
      </rPr>
      <t>B14</t>
    </r>
  </si>
  <si>
    <r>
      <rPr>
        <sz val="7.5"/>
        <rFont val="Arial"/>
        <family val="2"/>
      </rPr>
      <t>RUP4</t>
    </r>
  </si>
  <si>
    <r>
      <rPr>
        <sz val="7.5"/>
        <rFont val="Arial"/>
        <family val="2"/>
      </rPr>
      <t>E11</t>
    </r>
  </si>
  <si>
    <r>
      <rPr>
        <sz val="7.5"/>
        <rFont val="Arial"/>
        <family val="2"/>
      </rPr>
      <t>DQ1T</t>
    </r>
  </si>
  <si>
    <r>
      <rPr>
        <sz val="7.5"/>
        <rFont val="Arial"/>
        <family val="2"/>
      </rPr>
      <t>RDN4</t>
    </r>
  </si>
  <si>
    <r>
      <rPr>
        <sz val="7.5"/>
        <rFont val="Arial"/>
        <family val="2"/>
      </rPr>
      <t>E10</t>
    </r>
  </si>
  <si>
    <r>
      <rPr>
        <sz val="7.5"/>
        <rFont val="Arial"/>
        <family val="2"/>
      </rPr>
      <t>DIFFIO_T18n</t>
    </r>
  </si>
  <si>
    <r>
      <rPr>
        <sz val="7.5"/>
        <rFont val="Arial"/>
        <family val="2"/>
      </rPr>
      <t>A12</t>
    </r>
  </si>
  <si>
    <r>
      <rPr>
        <sz val="7.5"/>
        <rFont val="Arial"/>
        <family val="2"/>
      </rPr>
      <t>DIFFIO_T18p</t>
    </r>
  </si>
  <si>
    <r>
      <rPr>
        <sz val="7.5"/>
        <rFont val="Arial"/>
        <family val="2"/>
      </rPr>
      <t>B12</t>
    </r>
  </si>
  <si>
    <r>
      <rPr>
        <sz val="7.5"/>
        <rFont val="Arial"/>
        <family val="2"/>
      </rPr>
      <t>DIFFIO_T17n</t>
    </r>
  </si>
  <si>
    <r>
      <rPr>
        <sz val="7.5"/>
        <rFont val="Arial"/>
        <family val="2"/>
      </rPr>
      <t>A11</t>
    </r>
  </si>
  <si>
    <r>
      <rPr>
        <sz val="7.5"/>
        <rFont val="Arial"/>
        <family val="2"/>
      </rPr>
      <t>DIFFIO_T17p</t>
    </r>
  </si>
  <si>
    <r>
      <rPr>
        <sz val="7.5"/>
        <rFont val="Arial"/>
        <family val="2"/>
      </rPr>
      <t>B11</t>
    </r>
  </si>
  <si>
    <r>
      <rPr>
        <sz val="7.5"/>
        <rFont val="Arial"/>
        <family val="2"/>
      </rPr>
      <t>C11</t>
    </r>
  </si>
  <si>
    <r>
      <rPr>
        <sz val="7.5"/>
        <rFont val="Arial"/>
        <family val="2"/>
      </rPr>
      <t>DIFFIO_T16n</t>
    </r>
  </si>
  <si>
    <r>
      <rPr>
        <sz val="7.5"/>
        <rFont val="Arial"/>
        <family val="2"/>
      </rPr>
      <t>F10</t>
    </r>
  </si>
  <si>
    <r>
      <rPr>
        <sz val="7.5"/>
        <rFont val="Arial"/>
        <family val="2"/>
      </rPr>
      <t>DIFFIO_T16p</t>
    </r>
  </si>
  <si>
    <r>
      <rPr>
        <sz val="7.5"/>
        <rFont val="Arial"/>
        <family val="2"/>
      </rPr>
      <t>F9</t>
    </r>
  </si>
  <si>
    <r>
      <rPr>
        <sz val="7.5"/>
        <rFont val="Arial"/>
        <family val="2"/>
      </rPr>
      <t>DQS2T/CQ3T</t>
    </r>
  </si>
  <si>
    <r>
      <rPr>
        <sz val="7.5"/>
        <rFont val="Arial"/>
        <family val="2"/>
      </rPr>
      <t>DIFFIO_T15n</t>
    </r>
  </si>
  <si>
    <r>
      <rPr>
        <sz val="7.5"/>
        <rFont val="Arial"/>
        <family val="2"/>
      </rPr>
      <t>F11</t>
    </r>
  </si>
  <si>
    <r>
      <rPr>
        <sz val="7.5"/>
        <rFont val="Arial"/>
        <family val="2"/>
      </rPr>
      <t>DIFFIO_T15p</t>
    </r>
  </si>
  <si>
    <r>
      <rPr>
        <sz val="7.5"/>
        <rFont val="Arial"/>
        <family val="2"/>
      </rPr>
      <t>A15</t>
    </r>
  </si>
  <si>
    <r>
      <rPr>
        <sz val="7.5"/>
        <rFont val="Arial"/>
        <family val="2"/>
      </rPr>
      <t>DIFFIO_T14n</t>
    </r>
  </si>
  <si>
    <r>
      <rPr>
        <sz val="7.5"/>
        <rFont val="Arial"/>
        <family val="2"/>
      </rPr>
      <t>A10</t>
    </r>
  </si>
  <si>
    <r>
      <rPr>
        <sz val="7.5"/>
        <rFont val="Arial"/>
        <family val="2"/>
      </rPr>
      <t>DIFFIO_T14p</t>
    </r>
  </si>
  <si>
    <r>
      <rPr>
        <sz val="7.5"/>
        <rFont val="Arial"/>
        <family val="2"/>
      </rPr>
      <t>B10</t>
    </r>
  </si>
  <si>
    <r>
      <rPr>
        <sz val="7.5"/>
        <rFont val="Arial"/>
        <family val="2"/>
      </rPr>
      <t>DIFFIO_T13n</t>
    </r>
  </si>
  <si>
    <r>
      <rPr>
        <sz val="7.5"/>
        <rFont val="Arial"/>
        <family val="2"/>
      </rPr>
      <t>C9</t>
    </r>
  </si>
  <si>
    <r>
      <rPr>
        <sz val="7.5"/>
        <rFont val="Arial"/>
        <family val="2"/>
      </rPr>
      <t>DIFFIO_T13p</t>
    </r>
  </si>
  <si>
    <r>
      <rPr>
        <sz val="7.5"/>
        <rFont val="Arial"/>
        <family val="2"/>
      </rPr>
      <t>D9</t>
    </r>
  </si>
  <si>
    <r>
      <rPr>
        <sz val="7.5"/>
        <rFont val="Arial"/>
        <family val="2"/>
      </rPr>
      <t>DM5T/BWS#5T</t>
    </r>
  </si>
  <si>
    <r>
      <rPr>
        <sz val="7.5"/>
        <rFont val="Arial"/>
        <family val="2"/>
      </rPr>
      <t>E9</t>
    </r>
  </si>
  <si>
    <r>
      <rPr>
        <sz val="7.5"/>
        <rFont val="Arial"/>
        <family val="2"/>
      </rPr>
      <t>DQS4T/CQ5T</t>
    </r>
  </si>
  <si>
    <r>
      <rPr>
        <sz val="7.5"/>
        <rFont val="Arial"/>
        <family val="2"/>
      </rPr>
      <t>DIFFIO_T12n</t>
    </r>
  </si>
  <si>
    <r>
      <rPr>
        <sz val="7.5"/>
        <rFont val="Arial"/>
        <family val="2"/>
      </rPr>
      <t>A9</t>
    </r>
  </si>
  <si>
    <r>
      <rPr>
        <sz val="7.5"/>
        <rFont val="Arial"/>
        <family val="2"/>
      </rPr>
      <t>DIFFIO_T12p</t>
    </r>
  </si>
  <si>
    <r>
      <rPr>
        <sz val="7.5"/>
        <rFont val="Arial"/>
        <family val="2"/>
      </rPr>
      <t>B9</t>
    </r>
  </si>
  <si>
    <r>
      <rPr>
        <sz val="7.5"/>
        <rFont val="Arial"/>
        <family val="2"/>
      </rPr>
      <t>B8</t>
    </r>
  </si>
  <si>
    <r>
      <rPr>
        <sz val="7.5"/>
        <rFont val="Arial"/>
        <family val="2"/>
      </rPr>
      <t>VREFB8N0</t>
    </r>
  </si>
  <si>
    <r>
      <rPr>
        <sz val="7.5"/>
        <rFont val="Arial"/>
        <family val="2"/>
      </rPr>
      <t>DIFFIO_T11n</t>
    </r>
  </si>
  <si>
    <r>
      <rPr>
        <sz val="7.5"/>
        <rFont val="Arial"/>
        <family val="2"/>
      </rPr>
      <t>A8</t>
    </r>
  </si>
  <si>
    <r>
      <rPr>
        <sz val="7.5"/>
        <rFont val="Arial"/>
        <family val="2"/>
      </rPr>
      <t>DIFFIO_T11p</t>
    </r>
  </si>
  <si>
    <r>
      <rPr>
        <sz val="7.5"/>
        <rFont val="Arial"/>
        <family val="2"/>
      </rPr>
      <t>C8</t>
    </r>
  </si>
  <si>
    <r>
      <rPr>
        <sz val="7.5"/>
        <rFont val="Arial"/>
        <family val="2"/>
      </rPr>
      <t>DQS5T/CQ5T#</t>
    </r>
  </si>
  <si>
    <r>
      <rPr>
        <sz val="7.5"/>
        <rFont val="Arial"/>
        <family val="2"/>
      </rPr>
      <t>D8</t>
    </r>
  </si>
  <si>
    <r>
      <rPr>
        <sz val="7.5"/>
        <rFont val="Arial"/>
        <family val="2"/>
      </rPr>
      <t>DQ3T</t>
    </r>
  </si>
  <si>
    <r>
      <rPr>
        <sz val="7.5"/>
        <rFont val="Arial"/>
        <family val="2"/>
      </rPr>
      <t>DIFFIO_T10n</t>
    </r>
  </si>
  <si>
    <r>
      <rPr>
        <sz val="7.5"/>
        <rFont val="Arial"/>
        <family val="2"/>
      </rPr>
      <t>DATA2</t>
    </r>
  </si>
  <si>
    <r>
      <rPr>
        <sz val="7.5"/>
        <rFont val="Arial"/>
        <family val="2"/>
      </rPr>
      <t>E8</t>
    </r>
  </si>
  <si>
    <r>
      <rPr>
        <sz val="7.5"/>
        <rFont val="Arial"/>
        <family val="2"/>
      </rPr>
      <t>DIFFIO_T10p</t>
    </r>
  </si>
  <si>
    <r>
      <rPr>
        <sz val="7.5"/>
        <rFont val="Arial"/>
        <family val="2"/>
      </rPr>
      <t>DATA3</t>
    </r>
  </si>
  <si>
    <r>
      <rPr>
        <sz val="7.5"/>
        <rFont val="Arial"/>
        <family val="2"/>
      </rPr>
      <t>F8</t>
    </r>
  </si>
  <si>
    <r>
      <rPr>
        <sz val="7.5"/>
        <rFont val="Arial"/>
        <family val="2"/>
      </rPr>
      <t>DIFFIO_T9n</t>
    </r>
  </si>
  <si>
    <r>
      <rPr>
        <sz val="7.5"/>
        <rFont val="Arial"/>
        <family val="2"/>
      </rPr>
      <t>A7</t>
    </r>
  </si>
  <si>
    <r>
      <rPr>
        <sz val="7.5"/>
        <rFont val="Arial"/>
        <family val="2"/>
      </rPr>
      <t>DIFFIO_T9p</t>
    </r>
  </si>
  <si>
    <r>
      <rPr>
        <sz val="7.5"/>
        <rFont val="Arial"/>
        <family val="2"/>
      </rPr>
      <t>DATA4</t>
    </r>
  </si>
  <si>
    <r>
      <rPr>
        <sz val="7.5"/>
        <rFont val="Arial"/>
        <family val="2"/>
      </rPr>
      <t>DIFFIO_T8n</t>
    </r>
  </si>
  <si>
    <r>
      <rPr>
        <sz val="7.5"/>
        <rFont val="Arial"/>
        <family val="2"/>
      </rPr>
      <t>F6</t>
    </r>
  </si>
  <si>
    <r>
      <rPr>
        <sz val="7.5"/>
        <rFont val="Arial"/>
        <family val="2"/>
      </rPr>
      <t>DIFFIO_T8p</t>
    </r>
  </si>
  <si>
    <r>
      <rPr>
        <sz val="7.5"/>
        <rFont val="Arial"/>
        <family val="2"/>
      </rPr>
      <t>F7</t>
    </r>
  </si>
  <si>
    <r>
      <rPr>
        <sz val="7.5"/>
        <rFont val="Arial"/>
        <family val="2"/>
      </rPr>
      <t>C6</t>
    </r>
  </si>
  <si>
    <r>
      <rPr>
        <sz val="7.5"/>
        <rFont val="Arial"/>
        <family val="2"/>
      </rPr>
      <t>DIFFIO_T7n</t>
    </r>
  </si>
  <si>
    <r>
      <rPr>
        <sz val="7.5"/>
        <rFont val="Arial"/>
        <family val="2"/>
      </rPr>
      <t>A6</t>
    </r>
  </si>
  <si>
    <r>
      <rPr>
        <sz val="7.5"/>
        <rFont val="Arial"/>
        <family val="2"/>
      </rPr>
      <t>DQS3T/CQ3T#</t>
    </r>
  </si>
  <si>
    <r>
      <rPr>
        <sz val="7.5"/>
        <rFont val="Arial"/>
        <family val="2"/>
      </rPr>
      <t>DIFFIO_T7p</t>
    </r>
  </si>
  <si>
    <r>
      <rPr>
        <sz val="7.5"/>
        <rFont val="Arial"/>
        <family val="2"/>
      </rPr>
      <t>DATA5</t>
    </r>
  </si>
  <si>
    <r>
      <rPr>
        <sz val="7.5"/>
        <rFont val="Arial"/>
        <family val="2"/>
      </rPr>
      <t>E7</t>
    </r>
  </si>
  <si>
    <r>
      <rPr>
        <sz val="7.5"/>
        <rFont val="Arial"/>
        <family val="2"/>
      </rPr>
      <t>DATA6</t>
    </r>
  </si>
  <si>
    <r>
      <rPr>
        <sz val="7.5"/>
        <rFont val="Arial"/>
        <family val="2"/>
      </rPr>
      <t>E6</t>
    </r>
  </si>
  <si>
    <r>
      <rPr>
        <sz val="7.5"/>
        <rFont val="Arial"/>
        <family val="2"/>
      </rPr>
      <t>DIFFIO_T6n</t>
    </r>
  </si>
  <si>
    <r>
      <rPr>
        <sz val="7.5"/>
        <rFont val="Arial"/>
        <family val="2"/>
      </rPr>
      <t>DATA7</t>
    </r>
  </si>
  <si>
    <r>
      <rPr>
        <sz val="7.5"/>
        <rFont val="Arial"/>
        <family val="2"/>
      </rPr>
      <t>A5</t>
    </r>
  </si>
  <si>
    <r>
      <rPr>
        <sz val="7.5"/>
        <rFont val="Arial"/>
        <family val="2"/>
      </rPr>
      <t>DIFFIO_T5n</t>
    </r>
  </si>
  <si>
    <r>
      <rPr>
        <sz val="7.5"/>
        <rFont val="Arial"/>
        <family val="2"/>
      </rPr>
      <t>A2</t>
    </r>
  </si>
  <si>
    <r>
      <rPr>
        <sz val="7.5"/>
        <rFont val="Arial"/>
        <family val="2"/>
      </rPr>
      <t>DIFFIO_T5p</t>
    </r>
  </si>
  <si>
    <r>
      <rPr>
        <sz val="7.5"/>
        <rFont val="Arial"/>
        <family val="2"/>
      </rPr>
      <t>DIFFIO_T4n</t>
    </r>
  </si>
  <si>
    <r>
      <rPr>
        <sz val="7.5"/>
        <rFont val="Arial"/>
        <family val="2"/>
      </rPr>
      <t>A4</t>
    </r>
  </si>
  <si>
    <r>
      <rPr>
        <sz val="7.5"/>
        <rFont val="Arial"/>
        <family val="2"/>
      </rPr>
      <t>DM3T/BWS#3T</t>
    </r>
  </si>
  <si>
    <r>
      <rPr>
        <sz val="7.5"/>
        <rFont val="Arial"/>
        <family val="2"/>
      </rPr>
      <t>DIFFIO_T4p</t>
    </r>
  </si>
  <si>
    <r>
      <rPr>
        <sz val="7.5"/>
        <rFont val="Arial"/>
        <family val="2"/>
      </rPr>
      <t>DIFFIO_T3n</t>
    </r>
  </si>
  <si>
    <r>
      <rPr>
        <sz val="7.5"/>
        <rFont val="Arial"/>
        <family val="2"/>
      </rPr>
      <t>D5</t>
    </r>
  </si>
  <si>
    <r>
      <rPr>
        <sz val="7.5"/>
        <rFont val="Arial"/>
        <family val="2"/>
      </rPr>
      <t>DIFFIO_T3p</t>
    </r>
  </si>
  <si>
    <r>
      <rPr>
        <sz val="7.5"/>
        <rFont val="Arial"/>
        <family val="2"/>
      </rPr>
      <t>D6</t>
    </r>
  </si>
  <si>
    <r>
      <rPr>
        <sz val="7.5"/>
        <rFont val="Arial"/>
        <family val="2"/>
      </rPr>
      <t>DIFFIO_T2n</t>
    </r>
  </si>
  <si>
    <r>
      <rPr>
        <sz val="7.5"/>
        <rFont val="Arial"/>
        <family val="2"/>
      </rPr>
      <t>A3</t>
    </r>
  </si>
  <si>
    <r>
      <rPr>
        <sz val="7.5"/>
        <rFont val="Arial"/>
        <family val="2"/>
      </rPr>
      <t>DIFFIO_T2p</t>
    </r>
  </si>
  <si>
    <r>
      <rPr>
        <sz val="7.5"/>
        <rFont val="Arial"/>
        <family val="2"/>
      </rPr>
      <t>DQS1T/CQ1T#,DPCLK7</t>
    </r>
  </si>
  <si>
    <r>
      <rPr>
        <sz val="7.5"/>
        <rFont val="Arial"/>
        <family val="2"/>
      </rPr>
      <t>DIFFIO_T1n</t>
    </r>
  </si>
  <si>
    <r>
      <rPr>
        <sz val="7.5"/>
        <rFont val="Arial"/>
        <family val="2"/>
      </rPr>
      <t>C3</t>
    </r>
  </si>
  <si>
    <r>
      <rPr>
        <sz val="7.5"/>
        <rFont val="Arial"/>
        <family val="2"/>
      </rPr>
      <t>DIFFIO_T1p</t>
    </r>
  </si>
  <si>
    <r>
      <rPr>
        <sz val="7.5"/>
        <rFont val="Arial"/>
        <family val="2"/>
      </rPr>
      <t>D3</t>
    </r>
  </si>
  <si>
    <r>
      <rPr>
        <sz val="7.5"/>
        <rFont val="Arial"/>
        <family val="2"/>
      </rPr>
      <t>DM1T</t>
    </r>
  </si>
  <si>
    <r>
      <rPr>
        <sz val="7.5"/>
        <rFont val="Arial"/>
        <family val="2"/>
      </rPr>
      <t>GND</t>
    </r>
  </si>
  <si>
    <r>
      <rPr>
        <sz val="7.5"/>
        <rFont val="Arial"/>
        <family val="2"/>
      </rPr>
      <t>H7</t>
    </r>
  </si>
  <si>
    <r>
      <rPr>
        <sz val="7.5"/>
        <rFont val="Arial"/>
        <family val="2"/>
      </rPr>
      <t>H8</t>
    </r>
  </si>
  <si>
    <r>
      <rPr>
        <sz val="7.5"/>
        <rFont val="Arial"/>
        <family val="2"/>
      </rPr>
      <t>H9</t>
    </r>
  </si>
  <si>
    <r>
      <rPr>
        <sz val="7.5"/>
        <rFont val="Arial"/>
        <family val="2"/>
      </rPr>
      <t>H10</t>
    </r>
  </si>
  <si>
    <r>
      <rPr>
        <sz val="7.5"/>
        <rFont val="Arial"/>
        <family val="2"/>
      </rPr>
      <t>J7</t>
    </r>
  </si>
  <si>
    <r>
      <rPr>
        <sz val="7.5"/>
        <rFont val="Arial"/>
        <family val="2"/>
      </rPr>
      <t>J8</t>
    </r>
  </si>
  <si>
    <r>
      <rPr>
        <sz val="7.5"/>
        <rFont val="Arial"/>
        <family val="2"/>
      </rPr>
      <t>J9</t>
    </r>
  </si>
  <si>
    <r>
      <rPr>
        <sz val="7.5"/>
        <rFont val="Arial"/>
        <family val="2"/>
      </rPr>
      <t>J10</t>
    </r>
  </si>
  <si>
    <r>
      <rPr>
        <sz val="7.5"/>
        <rFont val="Arial"/>
        <family val="2"/>
      </rPr>
      <t>B15</t>
    </r>
  </si>
  <si>
    <r>
      <rPr>
        <sz val="7.5"/>
        <rFont val="Arial"/>
        <family val="2"/>
      </rPr>
      <t>C5</t>
    </r>
  </si>
  <si>
    <r>
      <rPr>
        <sz val="7.5"/>
        <rFont val="Arial"/>
        <family val="2"/>
      </rPr>
      <t>C12</t>
    </r>
  </si>
  <si>
    <r>
      <rPr>
        <sz val="7.5"/>
        <rFont val="Arial"/>
        <family val="2"/>
      </rPr>
      <t>D7</t>
    </r>
  </si>
  <si>
    <r>
      <rPr>
        <sz val="7.5"/>
        <rFont val="Arial"/>
        <family val="2"/>
      </rPr>
      <t>D10</t>
    </r>
  </si>
  <si>
    <r>
      <rPr>
        <sz val="7.5"/>
        <rFont val="Arial"/>
        <family val="2"/>
      </rPr>
      <t>E4</t>
    </r>
  </si>
  <si>
    <r>
      <rPr>
        <sz val="7.5"/>
        <rFont val="Arial"/>
        <family val="2"/>
      </rPr>
      <t>E13</t>
    </r>
  </si>
  <si>
    <r>
      <rPr>
        <sz val="7.5"/>
        <rFont val="Arial"/>
        <family val="2"/>
      </rPr>
      <t>G4</t>
    </r>
  </si>
  <si>
    <r>
      <rPr>
        <sz val="7.5"/>
        <rFont val="Arial"/>
        <family val="2"/>
      </rPr>
      <t>G13</t>
    </r>
  </si>
  <si>
    <r>
      <rPr>
        <sz val="7.5"/>
        <rFont val="Arial"/>
        <family val="2"/>
      </rPr>
      <t>K4</t>
    </r>
  </si>
  <si>
    <r>
      <rPr>
        <sz val="7.5"/>
        <rFont val="Arial"/>
        <family val="2"/>
      </rPr>
      <t>K13</t>
    </r>
  </si>
  <si>
    <r>
      <rPr>
        <sz val="7.5"/>
        <rFont val="Arial"/>
        <family val="2"/>
      </rPr>
      <t>M4</t>
    </r>
  </si>
  <si>
    <r>
      <rPr>
        <sz val="7.5"/>
        <rFont val="Arial"/>
        <family val="2"/>
      </rPr>
      <t>M13</t>
    </r>
  </si>
  <si>
    <r>
      <rPr>
        <sz val="7.5"/>
        <rFont val="Arial"/>
        <family val="2"/>
      </rPr>
      <t>N7</t>
    </r>
  </si>
  <si>
    <r>
      <rPr>
        <sz val="7.5"/>
        <rFont val="Arial"/>
        <family val="2"/>
      </rPr>
      <t>N10</t>
    </r>
  </si>
  <si>
    <r>
      <rPr>
        <sz val="7.5"/>
        <rFont val="Arial"/>
        <family val="2"/>
      </rPr>
      <t>P5</t>
    </r>
  </si>
  <si>
    <r>
      <rPr>
        <sz val="7.5"/>
        <rFont val="Arial"/>
        <family val="2"/>
      </rPr>
      <t>P12</t>
    </r>
  </si>
  <si>
    <r>
      <rPr>
        <sz val="7.5"/>
        <rFont val="Arial"/>
        <family val="2"/>
      </rPr>
      <t>R2</t>
    </r>
  </si>
  <si>
    <r>
      <rPr>
        <sz val="7.5"/>
        <rFont val="Arial"/>
        <family val="2"/>
      </rPr>
      <t>R15</t>
    </r>
  </si>
  <si>
    <r>
      <rPr>
        <sz val="7.5"/>
        <rFont val="Arial"/>
        <family val="2"/>
      </rPr>
      <t>E2</t>
    </r>
  </si>
  <si>
    <r>
      <rPr>
        <sz val="7.5"/>
        <rFont val="Arial"/>
        <family val="2"/>
      </rPr>
      <t>H16</t>
    </r>
  </si>
  <si>
    <r>
      <rPr>
        <sz val="7.5"/>
        <rFont val="Arial"/>
        <family val="2"/>
      </rPr>
      <t>H15</t>
    </r>
  </si>
  <si>
    <r>
      <rPr>
        <sz val="7.5"/>
        <rFont val="Arial"/>
        <family val="2"/>
      </rPr>
      <t>GNDA1</t>
    </r>
  </si>
  <si>
    <r>
      <rPr>
        <sz val="7.5"/>
        <rFont val="Arial"/>
        <family val="2"/>
      </rPr>
      <t>M5</t>
    </r>
  </si>
  <si>
    <r>
      <rPr>
        <sz val="7.5"/>
        <rFont val="Arial"/>
        <family val="2"/>
      </rPr>
      <t>GNDA2</t>
    </r>
  </si>
  <si>
    <r>
      <rPr>
        <sz val="7.5"/>
        <rFont val="Arial"/>
        <family val="2"/>
      </rPr>
      <t>E12</t>
    </r>
  </si>
  <si>
    <r>
      <rPr>
        <sz val="7.5"/>
        <rFont val="Arial"/>
        <family val="2"/>
      </rPr>
      <t>VCCINT</t>
    </r>
  </si>
  <si>
    <r>
      <rPr>
        <sz val="7.5"/>
        <rFont val="Arial"/>
        <family val="2"/>
      </rPr>
      <t>G6</t>
    </r>
  </si>
  <si>
    <r>
      <rPr>
        <sz val="7.5"/>
        <rFont val="Arial"/>
        <family val="2"/>
      </rPr>
      <t>G7</t>
    </r>
  </si>
  <si>
    <r>
      <rPr>
        <sz val="7.5"/>
        <rFont val="Arial"/>
        <family val="2"/>
      </rPr>
      <t>G8</t>
    </r>
  </si>
  <si>
    <r>
      <rPr>
        <sz val="7.5"/>
        <rFont val="Arial"/>
        <family val="2"/>
      </rPr>
      <t>G9</t>
    </r>
  </si>
  <si>
    <r>
      <rPr>
        <sz val="7.5"/>
        <rFont val="Arial"/>
        <family val="2"/>
      </rPr>
      <t>G10</t>
    </r>
  </si>
  <si>
    <r>
      <rPr>
        <sz val="7.5"/>
        <rFont val="Arial"/>
        <family val="2"/>
      </rPr>
      <t>H6</t>
    </r>
  </si>
  <si>
    <r>
      <rPr>
        <sz val="7.5"/>
        <rFont val="Arial"/>
        <family val="2"/>
      </rPr>
      <t>H11</t>
    </r>
  </si>
  <si>
    <r>
      <rPr>
        <sz val="7.5"/>
        <rFont val="Arial"/>
        <family val="2"/>
      </rPr>
      <t>K7</t>
    </r>
  </si>
  <si>
    <r>
      <rPr>
        <sz val="7.5"/>
        <rFont val="Arial"/>
        <family val="2"/>
      </rPr>
      <t>VCCIO1</t>
    </r>
  </si>
  <si>
    <r>
      <rPr>
        <sz val="7.5"/>
        <rFont val="Arial"/>
        <family val="2"/>
      </rPr>
      <t>E3</t>
    </r>
  </si>
  <si>
    <r>
      <rPr>
        <sz val="7.5"/>
        <rFont val="Arial"/>
        <family val="2"/>
      </rPr>
      <t>G3</t>
    </r>
  </si>
  <si>
    <r>
      <rPr>
        <sz val="7.5"/>
        <rFont val="Arial"/>
        <family val="2"/>
      </rPr>
      <t>VCCIO2</t>
    </r>
  </si>
  <si>
    <r>
      <rPr>
        <sz val="7.5"/>
        <rFont val="Arial"/>
        <family val="2"/>
      </rPr>
      <t>K3</t>
    </r>
  </si>
  <si>
    <r>
      <rPr>
        <sz val="7.5"/>
        <rFont val="Arial"/>
        <family val="2"/>
      </rPr>
      <t>M3</t>
    </r>
  </si>
  <si>
    <r>
      <rPr>
        <sz val="7.5"/>
        <rFont val="Arial"/>
        <family val="2"/>
      </rPr>
      <t>VCCIO3</t>
    </r>
  </si>
  <si>
    <r>
      <rPr>
        <sz val="7.5"/>
        <rFont val="Arial"/>
        <family val="2"/>
      </rPr>
      <t>P4</t>
    </r>
  </si>
  <si>
    <r>
      <rPr>
        <sz val="7.5"/>
        <rFont val="Arial"/>
        <family val="2"/>
      </rPr>
      <t>P7</t>
    </r>
  </si>
  <si>
    <r>
      <rPr>
        <sz val="7.5"/>
        <rFont val="Arial"/>
        <family val="2"/>
      </rPr>
      <t>T1</t>
    </r>
  </si>
  <si>
    <r>
      <rPr>
        <sz val="7.5"/>
        <rFont val="Arial"/>
        <family val="2"/>
      </rPr>
      <t>VCCIO4</t>
    </r>
  </si>
  <si>
    <r>
      <rPr>
        <sz val="7.5"/>
        <rFont val="Arial"/>
        <family val="2"/>
      </rPr>
      <t>P10</t>
    </r>
  </si>
  <si>
    <r>
      <rPr>
        <sz val="7.5"/>
        <rFont val="Arial"/>
        <family val="2"/>
      </rPr>
      <t>P13</t>
    </r>
  </si>
  <si>
    <r>
      <rPr>
        <sz val="7.5"/>
        <rFont val="Arial"/>
        <family val="2"/>
      </rPr>
      <t>T16</t>
    </r>
  </si>
  <si>
    <r>
      <rPr>
        <sz val="7.5"/>
        <rFont val="Arial"/>
        <family val="2"/>
      </rPr>
      <t>VCCIO5</t>
    </r>
  </si>
  <si>
    <r>
      <rPr>
        <sz val="7.5"/>
        <rFont val="Arial"/>
        <family val="2"/>
      </rPr>
      <t>K14</t>
    </r>
  </si>
  <si>
    <r>
      <rPr>
        <sz val="7.5"/>
        <rFont val="Arial"/>
        <family val="2"/>
      </rPr>
      <t>M14</t>
    </r>
  </si>
  <si>
    <r>
      <rPr>
        <sz val="7.5"/>
        <rFont val="Arial"/>
        <family val="2"/>
      </rPr>
      <t>VCCIO6</t>
    </r>
  </si>
  <si>
    <r>
      <rPr>
        <sz val="7.5"/>
        <rFont val="Arial"/>
        <family val="2"/>
      </rPr>
      <t>E14</t>
    </r>
  </si>
  <si>
    <r>
      <rPr>
        <sz val="7.5"/>
        <rFont val="Arial"/>
        <family val="2"/>
      </rPr>
      <t>G14</t>
    </r>
  </si>
  <si>
    <r>
      <rPr>
        <sz val="7.5"/>
        <rFont val="Arial"/>
        <family val="2"/>
      </rPr>
      <t>VCCIO7</t>
    </r>
  </si>
  <si>
    <r>
      <rPr>
        <sz val="7.5"/>
        <rFont val="Arial"/>
        <family val="2"/>
      </rPr>
      <t>A16</t>
    </r>
  </si>
  <si>
    <r>
      <rPr>
        <sz val="7.5"/>
        <rFont val="Arial"/>
        <family val="2"/>
      </rPr>
      <t>C10</t>
    </r>
  </si>
  <si>
    <r>
      <rPr>
        <sz val="7.5"/>
        <rFont val="Arial"/>
        <family val="2"/>
      </rPr>
      <t>C13</t>
    </r>
  </si>
  <si>
    <r>
      <rPr>
        <sz val="7.5"/>
        <rFont val="Arial"/>
        <family val="2"/>
      </rPr>
      <t>VCCIO8</t>
    </r>
  </si>
  <si>
    <r>
      <rPr>
        <sz val="7.5"/>
        <rFont val="Arial"/>
        <family val="2"/>
      </rPr>
      <t>A1</t>
    </r>
  </si>
  <si>
    <r>
      <rPr>
        <sz val="7.5"/>
        <rFont val="Arial"/>
        <family val="2"/>
      </rPr>
      <t>C4</t>
    </r>
  </si>
  <si>
    <r>
      <rPr>
        <sz val="7.5"/>
        <rFont val="Arial"/>
        <family val="2"/>
      </rPr>
      <t>C7</t>
    </r>
  </si>
  <si>
    <r>
      <rPr>
        <sz val="7.5"/>
        <rFont val="Arial"/>
        <family val="2"/>
      </rPr>
      <t>VCCA1</t>
    </r>
  </si>
  <si>
    <r>
      <rPr>
        <sz val="7.5"/>
        <rFont val="Arial"/>
        <family val="2"/>
      </rPr>
      <t>L5</t>
    </r>
  </si>
  <si>
    <r>
      <rPr>
        <sz val="7.5"/>
        <rFont val="Arial"/>
        <family val="2"/>
      </rPr>
      <t>VCCA2</t>
    </r>
  </si>
  <si>
    <r>
      <rPr>
        <sz val="7.5"/>
        <rFont val="Arial"/>
        <family val="2"/>
      </rPr>
      <t>F12</t>
    </r>
  </si>
  <si>
    <r>
      <rPr>
        <sz val="7.5"/>
        <rFont val="Arial"/>
        <family val="2"/>
      </rPr>
      <t>VCCD_PLL1</t>
    </r>
  </si>
  <si>
    <r>
      <rPr>
        <sz val="7.5"/>
        <rFont val="Arial"/>
        <family val="2"/>
      </rPr>
      <t>N4</t>
    </r>
  </si>
  <si>
    <r>
      <rPr>
        <sz val="7.5"/>
        <rFont val="Arial"/>
        <family val="2"/>
      </rPr>
      <t>VCCD_PLL2</t>
    </r>
  </si>
  <si>
    <r>
      <rPr>
        <sz val="7.5"/>
        <rFont val="Arial"/>
        <family val="2"/>
      </rPr>
      <t>D13</t>
    </r>
  </si>
  <si>
    <r>
      <rPr>
        <b/>
        <sz val="8.5"/>
        <rFont val="Arial"/>
        <family val="2"/>
      </rPr>
      <t>Notes:</t>
    </r>
  </si>
  <si>
    <r>
      <rPr>
        <sz val="8.5"/>
        <rFont val="Arial"/>
        <family val="2"/>
      </rPr>
      <t>(1) If the p pin or n pin is not available for the package, the particular differential pair is not supported.</t>
    </r>
  </si>
  <si>
    <r>
      <rPr>
        <sz val="8.5"/>
        <rFont val="Arial"/>
        <family val="2"/>
      </rPr>
      <t>(2) For DQS pins that do not have the associated DQ pins, the particular DQS is not supported.</t>
    </r>
  </si>
  <si>
    <r>
      <rPr>
        <sz val="8.5"/>
        <rFont val="Arial"/>
        <family val="2"/>
      </rPr>
      <t>(3) For more information about pin definition and pin connection guidelines, refer to the</t>
    </r>
  </si>
  <si>
    <r>
      <rPr>
        <u/>
        <sz val="8.5"/>
        <color rgb="FF0000FF"/>
        <rFont val="Arial"/>
        <family val="2"/>
      </rPr>
      <t>Cyclone IV Device Family Pin Connection Guidelines.</t>
    </r>
  </si>
  <si>
    <r>
      <rPr>
        <sz val="8.5"/>
        <rFont val="Arial"/>
        <family val="2"/>
      </rPr>
      <t>(4) The E144 package has an exposed pad at the bottom of the package. This exposed pad is a ground pad that must be connected to the ground plane on your PCB.</t>
    </r>
  </si>
  <si>
    <r>
      <rPr>
        <sz val="8.5"/>
        <rFont val="Arial"/>
        <family val="2"/>
      </rPr>
      <t>This exposed pad is used for electrical connectivity, and not for thermal purposes.</t>
    </r>
  </si>
  <si>
    <r>
      <rPr>
        <b/>
        <sz val="13.5"/>
        <rFont val="Arial"/>
        <family val="2"/>
      </rPr>
      <t>Pin Information for the Cyclone</t>
    </r>
    <r>
      <rPr>
        <b/>
        <vertAlign val="superscript"/>
        <sz val="13.5"/>
        <rFont val="Arial"/>
        <family val="2"/>
      </rPr>
      <t>®</t>
    </r>
    <r>
      <rPr>
        <b/>
        <sz val="13.5"/>
        <rFont val="Arial"/>
        <family val="2"/>
      </rPr>
      <t xml:space="preserve"> IV EP4CE6 Device
</t>
    </r>
    <r>
      <rPr>
        <b/>
        <sz val="13.5"/>
        <rFont val="Arial"/>
        <family val="2"/>
      </rPr>
      <t>Version 1.2</t>
    </r>
  </si>
  <si>
    <r>
      <rPr>
        <b/>
        <sz val="12"/>
        <rFont val="Arial"/>
        <family val="2"/>
      </rPr>
      <t>Pin Information for the Cyclone</t>
    </r>
    <r>
      <rPr>
        <b/>
        <vertAlign val="superscript"/>
        <sz val="12"/>
        <rFont val="Arial"/>
        <family val="2"/>
      </rPr>
      <t>®</t>
    </r>
    <r>
      <rPr>
        <b/>
        <sz val="12"/>
        <rFont val="Arial"/>
        <family val="2"/>
      </rPr>
      <t xml:space="preserve"> IV EP4CE6 Device
</t>
    </r>
    <r>
      <rPr>
        <b/>
        <sz val="12"/>
        <rFont val="Arial"/>
        <family val="2"/>
      </rPr>
      <t>Version 1.2</t>
    </r>
  </si>
  <si>
    <t>H4</t>
  </si>
  <si>
    <t>H3</t>
  </si>
  <si>
    <t>J5</t>
  </si>
  <si>
    <t>J4</t>
  </si>
  <si>
    <t>M2</t>
  </si>
  <si>
    <t>M1</t>
  </si>
  <si>
    <t>K2</t>
  </si>
  <si>
    <t>K1</t>
  </si>
  <si>
    <t>L2</t>
  </si>
  <si>
    <t>L1</t>
  </si>
  <si>
    <t>N2</t>
  </si>
  <si>
    <t>N1</t>
  </si>
  <si>
    <t>P2</t>
  </si>
  <si>
    <t>P1</t>
  </si>
  <si>
    <t>Waveshare Left</t>
  </si>
  <si>
    <t>Waveshare Right</t>
  </si>
  <si>
    <t>E144</t>
  </si>
  <si>
    <t>FBGA</t>
  </si>
  <si>
    <t>AC608</t>
  </si>
  <si>
    <t>D-Lev Function</t>
  </si>
  <si>
    <t>Waveshare Pin Right</t>
  </si>
  <si>
    <t>Eric Pin Right</t>
  </si>
  <si>
    <t>Eric Pin Left</t>
  </si>
  <si>
    <t>Waveshare Pin Left</t>
  </si>
  <si>
    <t>AC608 comment</t>
  </si>
  <si>
    <t>FBGA (check)</t>
  </si>
  <si>
    <t>Altera Comment</t>
  </si>
  <si>
    <t>Xiaomege Comment</t>
  </si>
  <si>
    <t>FBGA Equiv</t>
  </si>
  <si>
    <t>INPUT ONLY</t>
  </si>
  <si>
    <t>INPUT ONLY / RXCLK_N</t>
  </si>
  <si>
    <t>INPUT ONLY / RXCLK_P</t>
  </si>
  <si>
    <t>AC608_MB3 Headers</t>
  </si>
  <si>
    <t>Altera Comments</t>
  </si>
  <si>
    <t>PIN</t>
  </si>
  <si>
    <t>mute_led_o/gpio_o[0]</t>
  </si>
  <si>
    <t>lcd_pwm_o/gpio_o[1]</t>
  </si>
  <si>
    <t>pb_mute_i/gpio_i[0]</t>
  </si>
  <si>
    <t>pb_acal_i/gpio_i[1]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</si>
</sst>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4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8"/>
      <name val="Arial"/>
    </font>
    <font>
      <sz val="8"/>
      <name val="Arial"/>
    </font>
    <font>
      <sz val="8.5"/>
      <name val="Arial"/>
    </font>
    <font>
      <sz val="12"/>
      <name val="Arial"/>
    </font>
    <font>
      <sz val="17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.5"/>
      <name val="Arial"/>
      <family val="2"/>
    </font>
    <font>
      <b/>
      <vertAlign val="superscript"/>
      <sz val="9.5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color rgb="FF0000FF"/>
      <name val="Arial"/>
      <family val="2"/>
    </font>
    <font>
      <b/>
      <sz val="13.5"/>
      <name val="Arial"/>
      <family val="2"/>
    </font>
    <font>
      <b/>
      <vertAlign val="superscript"/>
      <sz val="13.5"/>
      <name val="Arial"/>
      <family val="2"/>
    </font>
    <font>
      <sz val="8.5"/>
      <name val="Arial"/>
      <family val="2"/>
    </font>
    <font>
      <sz val="12"/>
      <name val="Arial"/>
      <family val="2"/>
    </font>
    <font>
      <sz val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8.5"/>
      <name val="Arial"/>
    </font>
    <font>
      <b/>
      <vertAlign val="superscript"/>
      <sz val="10"/>
      <name val="Arial"/>
      <family val="2"/>
    </font>
    <font>
      <b/>
      <sz val="7.5"/>
      <name val="Arial"/>
      <family val="2"/>
    </font>
    <font>
      <b/>
      <i/>
      <sz val="7.5"/>
      <name val="Arial"/>
      <family val="2"/>
    </font>
    <font>
      <sz val="7.5"/>
      <name val="Arial"/>
      <family val="2"/>
    </font>
    <font>
      <b/>
      <sz val="8.5"/>
      <name val="Arial"/>
      <family val="2"/>
    </font>
    <font>
      <u/>
      <sz val="8.5"/>
      <color rgb="FF0000FF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CC99FF"/>
      </patternFill>
    </fill>
    <fill>
      <patternFill patternType="solid">
        <fgColor rgb="FF33CCCC"/>
      </patternFill>
    </fill>
    <fill>
      <patternFill patternType="solid">
        <f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33" fillId="0" borderId="0" xfId="0" applyFont="1" applyAlignment="1">
      <alignment horizontal="right" vertical="center" wrapText="1"/>
    </xf>
    <xf numFmtId="0" fontId="33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44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8" fillId="5" borderId="1" xfId="0" applyFont="1" applyFill="1" applyBorder="1" applyAlignment="1">
      <alignment horizontal="center" vertical="center" textRotation="90" wrapText="1"/>
    </xf>
    <xf numFmtId="0" fontId="8" fillId="6" borderId="1" xfId="0" applyFont="1" applyFill="1" applyBorder="1" applyAlignment="1">
      <alignment horizontal="center" vertical="center" textRotation="90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1" fontId="36" fillId="0" borderId="1" xfId="0" applyNumberFormat="1" applyFont="1" applyBorder="1" applyAlignment="1">
      <alignment horizontal="right" vertical="top" shrinkToFit="1"/>
    </xf>
    <xf numFmtId="0" fontId="6" fillId="3" borderId="1" xfId="0" applyFont="1" applyFill="1" applyBorder="1" applyAlignment="1">
      <alignment horizontal="left" textRotation="90" wrapText="1"/>
    </xf>
    <xf numFmtId="0" fontId="6" fillId="2" borderId="1" xfId="0" applyFont="1" applyFill="1" applyBorder="1" applyAlignment="1">
      <alignment horizontal="left" textRotation="90" wrapText="1"/>
    </xf>
    <xf numFmtId="0" fontId="45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41" fillId="0" borderId="1" xfId="0" applyFont="1" applyBorder="1" applyAlignment="1">
      <alignment horizontal="left" vertical="top" wrapText="1"/>
    </xf>
    <xf numFmtId="0" fontId="33" fillId="7" borderId="0" xfId="0" applyFont="1" applyFill="1" applyAlignment="1">
      <alignment horizontal="left" vertical="top"/>
    </xf>
    <xf numFmtId="0" fontId="33" fillId="7" borderId="0" xfId="0" applyFont="1" applyFill="1" applyAlignment="1">
      <alignment horizontal="right" vertical="center" wrapText="1"/>
    </xf>
    <xf numFmtId="0" fontId="33" fillId="7" borderId="0" xfId="0" applyFont="1" applyFill="1" applyAlignment="1">
      <alignment horizontal="left" vertical="center" wrapText="1"/>
    </xf>
    <xf numFmtId="0" fontId="33" fillId="8" borderId="0" xfId="0" applyFont="1" applyFill="1" applyAlignment="1">
      <alignment horizontal="right" vertical="center" wrapText="1"/>
    </xf>
    <xf numFmtId="0" fontId="33" fillId="8" borderId="0" xfId="0" applyFont="1" applyFill="1" applyAlignment="1">
      <alignment horizontal="left" vertical="center" wrapText="1"/>
    </xf>
    <xf numFmtId="0" fontId="33" fillId="8" borderId="0" xfId="0" applyFont="1" applyFill="1" applyAlignment="1">
      <alignment horizontal="left" vertical="top"/>
    </xf>
    <xf numFmtId="0" fontId="33" fillId="9" borderId="0" xfId="0" applyFont="1" applyFill="1" applyAlignment="1">
      <alignment horizontal="right" vertical="center" wrapText="1"/>
    </xf>
    <xf numFmtId="0" fontId="33" fillId="9" borderId="0" xfId="0" applyFont="1" applyFill="1" applyAlignment="1">
      <alignment horizontal="left" vertical="center" wrapText="1"/>
    </xf>
    <xf numFmtId="0" fontId="33" fillId="9" borderId="0" xfId="0" applyFont="1" applyFill="1" applyAlignment="1">
      <alignment horizontal="left" vertical="top"/>
    </xf>
    <xf numFmtId="0" fontId="33" fillId="10" borderId="0" xfId="0" applyFont="1" applyFill="1" applyAlignment="1">
      <alignment horizontal="left" vertical="top"/>
    </xf>
    <xf numFmtId="0" fontId="33" fillId="11" borderId="13" xfId="0" applyFont="1" applyFill="1" applyBorder="1" applyAlignment="1">
      <alignment horizontal="left" vertical="top"/>
    </xf>
    <xf numFmtId="0" fontId="33" fillId="11" borderId="14" xfId="0" applyFont="1" applyFill="1" applyBorder="1" applyAlignment="1">
      <alignment horizontal="left" vertical="top"/>
    </xf>
    <xf numFmtId="0" fontId="33" fillId="11" borderId="15" xfId="0" applyFont="1" applyFill="1" applyBorder="1" applyAlignment="1">
      <alignment horizontal="left" vertical="top"/>
    </xf>
    <xf numFmtId="0" fontId="33" fillId="11" borderId="16" xfId="0" applyFont="1" applyFill="1" applyBorder="1" applyAlignment="1">
      <alignment horizontal="left" vertical="top"/>
    </xf>
    <xf numFmtId="0" fontId="33" fillId="11" borderId="17" xfId="0" applyFont="1" applyFill="1" applyBorder="1" applyAlignment="1">
      <alignment horizontal="left" vertical="top"/>
    </xf>
    <xf numFmtId="0" fontId="33" fillId="11" borderId="18" xfId="0" applyFont="1" applyFill="1" applyBorder="1" applyAlignment="1">
      <alignment horizontal="left" vertical="top"/>
    </xf>
    <xf numFmtId="0" fontId="33" fillId="12" borderId="13" xfId="0" applyFont="1" applyFill="1" applyBorder="1" applyAlignment="1">
      <alignment horizontal="left" vertical="top"/>
    </xf>
    <xf numFmtId="0" fontId="33" fillId="12" borderId="14" xfId="0" applyFont="1" applyFill="1" applyBorder="1" applyAlignment="1">
      <alignment horizontal="left" vertical="top"/>
    </xf>
    <xf numFmtId="0" fontId="33" fillId="12" borderId="15" xfId="0" applyFont="1" applyFill="1" applyBorder="1" applyAlignment="1">
      <alignment horizontal="left" vertical="top"/>
    </xf>
    <xf numFmtId="0" fontId="33" fillId="12" borderId="16" xfId="0" applyFont="1" applyFill="1" applyBorder="1" applyAlignment="1">
      <alignment horizontal="left" vertical="top"/>
    </xf>
    <xf numFmtId="0" fontId="33" fillId="12" borderId="17" xfId="0" applyFont="1" applyFill="1" applyBorder="1" applyAlignment="1">
      <alignment horizontal="left" vertical="top"/>
    </xf>
    <xf numFmtId="0" fontId="33" fillId="12" borderId="18" xfId="0" applyFont="1" applyFill="1" applyBorder="1" applyAlignment="1">
      <alignment horizontal="left" vertical="top"/>
    </xf>
    <xf numFmtId="0" fontId="33" fillId="13" borderId="13" xfId="0" applyFont="1" applyFill="1" applyBorder="1" applyAlignment="1">
      <alignment horizontal="left" vertical="top"/>
    </xf>
    <xf numFmtId="0" fontId="33" fillId="13" borderId="19" xfId="0" applyFont="1" applyFill="1" applyBorder="1" applyAlignment="1">
      <alignment horizontal="left" vertical="top"/>
    </xf>
    <xf numFmtId="0" fontId="33" fillId="13" borderId="14" xfId="0" applyFont="1" applyFill="1" applyBorder="1" applyAlignment="1">
      <alignment horizontal="left" vertical="top"/>
    </xf>
    <xf numFmtId="0" fontId="33" fillId="13" borderId="15" xfId="0" applyFont="1" applyFill="1" applyBorder="1" applyAlignment="1">
      <alignment horizontal="left" vertical="top"/>
    </xf>
    <xf numFmtId="0" fontId="33" fillId="13" borderId="0" xfId="0" applyFont="1" applyFill="1" applyAlignment="1">
      <alignment horizontal="left" vertical="top"/>
    </xf>
    <xf numFmtId="0" fontId="33" fillId="13" borderId="16" xfId="0" applyFont="1" applyFill="1" applyBorder="1" applyAlignment="1">
      <alignment horizontal="left" vertical="top"/>
    </xf>
    <xf numFmtId="0" fontId="33" fillId="13" borderId="17" xfId="0" applyFont="1" applyFill="1" applyBorder="1" applyAlignment="1">
      <alignment horizontal="left" vertical="top"/>
    </xf>
    <xf numFmtId="0" fontId="33" fillId="13" borderId="20" xfId="0" applyFont="1" applyFill="1" applyBorder="1" applyAlignment="1">
      <alignment horizontal="left" vertical="top"/>
    </xf>
    <xf numFmtId="0" fontId="33" fillId="13" borderId="18" xfId="0" applyFont="1" applyFill="1" applyBorder="1" applyAlignment="1">
      <alignment horizontal="left" vertical="top"/>
    </xf>
    <xf numFmtId="0" fontId="33" fillId="14" borderId="0" xfId="0" applyFont="1" applyFill="1" applyAlignment="1">
      <alignment horizontal="left" vertical="top"/>
    </xf>
    <xf numFmtId="0" fontId="33" fillId="15" borderId="0" xfId="0" applyFont="1" applyFill="1" applyAlignment="1">
      <alignment horizontal="left" vertical="top"/>
    </xf>
    <xf numFmtId="0" fontId="33" fillId="10" borderId="15" xfId="0" applyFont="1" applyFill="1" applyBorder="1" applyAlignment="1">
      <alignment horizontal="left" vertical="top"/>
    </xf>
    <xf numFmtId="0" fontId="33" fillId="10" borderId="16" xfId="0" applyFont="1" applyFill="1" applyBorder="1" applyAlignment="1">
      <alignment horizontal="left" vertical="top"/>
    </xf>
    <xf numFmtId="164" fontId="12" fillId="0" borderId="2" xfId="0" applyNumberFormat="1" applyFont="1" applyBorder="1" applyAlignment="1">
      <alignment horizontal="center" vertical="top" shrinkToFit="1"/>
    </xf>
    <xf numFmtId="164" fontId="12" fillId="0" borderId="3" xfId="0" applyNumberFormat="1" applyFont="1" applyBorder="1" applyAlignment="1">
      <alignment horizontal="center" vertical="top" shrinkToFit="1"/>
    </xf>
    <xf numFmtId="164" fontId="12" fillId="0" borderId="4" xfId="0" applyNumberFormat="1" applyFont="1" applyBorder="1" applyAlignment="1">
      <alignment horizontal="center" vertical="top" shrinkToFit="1"/>
    </xf>
    <xf numFmtId="165" fontId="12" fillId="0" borderId="2" xfId="0" applyNumberFormat="1" applyFont="1" applyBorder="1" applyAlignment="1">
      <alignment horizontal="center" vertical="top" shrinkToFit="1"/>
    </xf>
    <xf numFmtId="165" fontId="12" fillId="0" borderId="4" xfId="0" applyNumberFormat="1" applyFont="1" applyBorder="1" applyAlignment="1">
      <alignment horizontal="center" vertical="top" shrinkToFi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9" fillId="0" borderId="0" xfId="0" applyFont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center" wrapText="1" indent="2"/>
    </xf>
    <xf numFmtId="0" fontId="7" fillId="4" borderId="5" xfId="0" applyFont="1" applyFill="1" applyBorder="1" applyAlignment="1">
      <alignment horizontal="left" vertical="center" wrapText="1" indent="2"/>
    </xf>
    <xf numFmtId="0" fontId="7" fillId="4" borderId="8" xfId="0" applyFont="1" applyFill="1" applyBorder="1" applyAlignment="1">
      <alignment horizontal="left" vertical="center" wrapText="1" indent="2"/>
    </xf>
    <xf numFmtId="0" fontId="7" fillId="4" borderId="9" xfId="0" applyFont="1" applyFill="1" applyBorder="1" applyAlignment="1">
      <alignment horizontal="left" vertical="center" wrapText="1" indent="2"/>
    </xf>
    <xf numFmtId="0" fontId="7" fillId="4" borderId="10" xfId="0" applyFont="1" applyFill="1" applyBorder="1" applyAlignment="1">
      <alignment horizontal="left" vertical="center" wrapText="1" indent="2"/>
    </xf>
    <xf numFmtId="0" fontId="7" fillId="4" borderId="11" xfId="0" applyFont="1" applyFill="1" applyBorder="1" applyAlignment="1">
      <alignment horizontal="left" vertical="center" wrapText="1" indent="2"/>
    </xf>
    <xf numFmtId="0" fontId="8" fillId="5" borderId="2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0" fontId="8" fillId="6" borderId="2" xfId="0" applyFont="1" applyFill="1" applyBorder="1" applyAlignment="1">
      <alignment horizontal="center" vertical="top" wrapText="1"/>
    </xf>
    <xf numFmtId="0" fontId="8" fillId="6" borderId="3" xfId="0" applyFont="1" applyFill="1" applyBorder="1" applyAlignment="1">
      <alignment horizontal="center" vertical="top" wrapText="1"/>
    </xf>
    <xf numFmtId="0" fontId="8" fillId="6" borderId="4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center" textRotation="90" wrapText="1"/>
    </xf>
    <xf numFmtId="0" fontId="8" fillId="5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left" textRotation="90" wrapText="1"/>
    </xf>
    <xf numFmtId="0" fontId="6" fillId="2" borderId="4" xfId="0" applyFont="1" applyFill="1" applyBorder="1" applyAlignment="1">
      <alignment horizontal="left" textRotation="90" wrapText="1"/>
    </xf>
    <xf numFmtId="0" fontId="8" fillId="6" borderId="2" xfId="0" applyFont="1" applyFill="1" applyBorder="1" applyAlignment="1">
      <alignment horizontal="center" vertical="center" textRotation="90" wrapText="1"/>
    </xf>
    <xf numFmtId="0" fontId="8" fillId="6" borderId="4" xfId="0" applyFont="1" applyFill="1" applyBorder="1" applyAlignment="1">
      <alignment horizontal="center" vertical="center" textRotation="90" wrapText="1"/>
    </xf>
    <xf numFmtId="0" fontId="6" fillId="3" borderId="2" xfId="0" applyFont="1" applyFill="1" applyBorder="1" applyAlignment="1">
      <alignment horizontal="left" textRotation="90" wrapText="1"/>
    </xf>
    <xf numFmtId="0" fontId="6" fillId="3" borderId="4" xfId="0" applyFont="1" applyFill="1" applyBorder="1" applyAlignment="1">
      <alignment horizontal="left" textRotation="90" wrapText="1"/>
    </xf>
    <xf numFmtId="0" fontId="0" fillId="0" borderId="0" xfId="0" applyAlignment="1">
      <alignment horizontal="right" vertical="top" wrapText="1" indent="7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5" fillId="0" borderId="2" xfId="0" applyFont="1" applyBorder="1" applyAlignment="1">
      <alignment horizontal="left" vertical="top" wrapText="1"/>
    </xf>
    <xf numFmtId="0" fontId="35" fillId="0" borderId="3" xfId="0" applyFont="1" applyBorder="1" applyAlignment="1">
      <alignment horizontal="left" vertical="top" wrapText="1"/>
    </xf>
    <xf numFmtId="0" fontId="35" fillId="0" borderId="4" xfId="0" applyFont="1" applyBorder="1" applyAlignment="1">
      <alignment horizontal="left" vertical="top" wrapText="1"/>
    </xf>
    <xf numFmtId="0" fontId="34" fillId="0" borderId="2" xfId="0" applyFont="1" applyBorder="1" applyAlignment="1">
      <alignment horizontal="left" vertical="top" wrapText="1"/>
    </xf>
    <xf numFmtId="0" fontId="34" fillId="0" borderId="3" xfId="0" applyFont="1" applyBorder="1" applyAlignment="1">
      <alignment horizontal="left" vertical="top" wrapText="1"/>
    </xf>
    <xf numFmtId="0" fontId="34" fillId="0" borderId="4" xfId="0" applyFont="1" applyBorder="1" applyAlignment="1">
      <alignment horizontal="left" vertical="top" wrapText="1"/>
    </xf>
    <xf numFmtId="0" fontId="37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 indent="2"/>
    </xf>
    <xf numFmtId="0" fontId="0" fillId="0" borderId="0" xfId="0" applyAlignment="1">
      <alignment horizontal="right" vertical="top" wrapText="1" indent="3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107993</xdr:colOff>
      <xdr:row>0</xdr:row>
      <xdr:rowOff>98723</xdr:rowOff>
    </xdr:from>
    <xdr:ext cx="1497938" cy="300586"/>
    <xdr:pic>
      <xdr:nvPicPr>
        <xdr:cNvPr id="2" name="image1.jpeg">
          <a:extLst>
            <a:ext uri="{FF2B5EF4-FFF2-40B4-BE49-F238E27FC236}">
              <a16:creationId xmlns:a16="http://schemas.microsoft.com/office/drawing/2014/main" id="{05C139D5-B985-49DD-B8BD-90D1D49E0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98723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48</xdr:row>
      <xdr:rowOff>98723</xdr:rowOff>
    </xdr:from>
    <xdr:ext cx="1497938" cy="300586"/>
    <xdr:pic>
      <xdr:nvPicPr>
        <xdr:cNvPr id="3" name="image1.jpeg">
          <a:extLst>
            <a:ext uri="{FF2B5EF4-FFF2-40B4-BE49-F238E27FC236}">
              <a16:creationId xmlns:a16="http://schemas.microsoft.com/office/drawing/2014/main" id="{1C47551E-D92A-4644-BE22-F82EA56B2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6550323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96</xdr:row>
      <xdr:rowOff>98723</xdr:rowOff>
    </xdr:from>
    <xdr:ext cx="1497938" cy="300586"/>
    <xdr:pic>
      <xdr:nvPicPr>
        <xdr:cNvPr id="4" name="image1.jpeg">
          <a:extLst>
            <a:ext uri="{FF2B5EF4-FFF2-40B4-BE49-F238E27FC236}">
              <a16:creationId xmlns:a16="http://schemas.microsoft.com/office/drawing/2014/main" id="{1DE016AF-E644-425A-B199-7FE6F44D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12989223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144</xdr:row>
      <xdr:rowOff>98724</xdr:rowOff>
    </xdr:from>
    <xdr:ext cx="1497938" cy="300586"/>
    <xdr:pic>
      <xdr:nvPicPr>
        <xdr:cNvPr id="5" name="image1.jpeg">
          <a:extLst>
            <a:ext uri="{FF2B5EF4-FFF2-40B4-BE49-F238E27FC236}">
              <a16:creationId xmlns:a16="http://schemas.microsoft.com/office/drawing/2014/main" id="{15D390AD-E82E-4EE5-9A18-CD10188A3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19428124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192</xdr:row>
      <xdr:rowOff>98724</xdr:rowOff>
    </xdr:from>
    <xdr:ext cx="1497938" cy="300586"/>
    <xdr:pic>
      <xdr:nvPicPr>
        <xdr:cNvPr id="6" name="image1.jpeg">
          <a:extLst>
            <a:ext uri="{FF2B5EF4-FFF2-40B4-BE49-F238E27FC236}">
              <a16:creationId xmlns:a16="http://schemas.microsoft.com/office/drawing/2014/main" id="{099D0636-21FE-4AFD-B015-FAB15FA59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25867024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240</xdr:row>
      <xdr:rowOff>98722</xdr:rowOff>
    </xdr:from>
    <xdr:ext cx="1497938" cy="300586"/>
    <xdr:pic>
      <xdr:nvPicPr>
        <xdr:cNvPr id="7" name="image1.jpeg">
          <a:extLst>
            <a:ext uri="{FF2B5EF4-FFF2-40B4-BE49-F238E27FC236}">
              <a16:creationId xmlns:a16="http://schemas.microsoft.com/office/drawing/2014/main" id="{3E77067E-8B7C-4D48-8CBE-5948FEF75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32305922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207416</xdr:colOff>
      <xdr:row>276</xdr:row>
      <xdr:rowOff>91371</xdr:rowOff>
    </xdr:from>
    <xdr:ext cx="1347678" cy="285541"/>
    <xdr:pic>
      <xdr:nvPicPr>
        <xdr:cNvPr id="8" name="image1.jpeg">
          <a:extLst>
            <a:ext uri="{FF2B5EF4-FFF2-40B4-BE49-F238E27FC236}">
              <a16:creationId xmlns:a16="http://schemas.microsoft.com/office/drawing/2014/main" id="{07EB1342-CF72-4823-A5D3-23E82EFF7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16" y="37556371"/>
          <a:ext cx="1347678" cy="285541"/>
        </a:xfrm>
        <a:prstGeom prst="rect">
          <a:avLst/>
        </a:prstGeom>
      </xdr:spPr>
    </xdr:pic>
    <xdr:clientData/>
  </xdr:oneCellAnchor>
  <xdr:oneCellAnchor>
    <xdr:from>
      <xdr:col>3</xdr:col>
      <xdr:colOff>78934</xdr:colOff>
      <xdr:row>286</xdr:row>
      <xdr:rowOff>140018</xdr:rowOff>
    </xdr:from>
    <xdr:ext cx="1414052" cy="286479"/>
    <xdr:pic>
      <xdr:nvPicPr>
        <xdr:cNvPr id="9" name="image2.jpeg">
          <a:extLst>
            <a:ext uri="{FF2B5EF4-FFF2-40B4-BE49-F238E27FC236}">
              <a16:creationId xmlns:a16="http://schemas.microsoft.com/office/drawing/2014/main" id="{E7E7D2E1-D0CC-40D3-818F-B90C36D3D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784" y="43974068"/>
          <a:ext cx="1414052" cy="2864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ltera.com/literature/dp/cyclone-iv/PCG-01008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tera.com/literature/dp/cyclone-iv/PCG-01008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880C-53C5-4FC6-9AAF-6A2F0EBE2CC3}">
  <dimension ref="A1:W291"/>
  <sheetViews>
    <sheetView workbookViewId="0">
      <selection activeCell="U3" sqref="U3"/>
    </sheetView>
  </sheetViews>
  <sheetFormatPr defaultRowHeight="13" x14ac:dyDescent="0.3"/>
  <sheetData>
    <row r="1" spans="1:20" x14ac:dyDescent="0.3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</row>
    <row r="2" spans="1:20" ht="27" x14ac:dyDescent="0.3">
      <c r="A2" s="121" t="s">
        <v>1</v>
      </c>
      <c r="B2" s="122"/>
      <c r="C2" s="123"/>
      <c r="D2" s="124" t="s">
        <v>2</v>
      </c>
      <c r="E2" s="125"/>
      <c r="F2" s="121" t="s">
        <v>3</v>
      </c>
      <c r="G2" s="122"/>
      <c r="H2" s="123"/>
      <c r="I2" s="121" t="s">
        <v>4</v>
      </c>
      <c r="J2" s="123"/>
      <c r="K2" s="1" t="s">
        <v>5</v>
      </c>
      <c r="L2" s="121" t="s">
        <v>6</v>
      </c>
      <c r="M2" s="123"/>
      <c r="N2" s="11" t="s">
        <v>7</v>
      </c>
      <c r="O2" s="1" t="s">
        <v>8</v>
      </c>
      <c r="P2" s="121" t="s">
        <v>9</v>
      </c>
      <c r="Q2" s="122"/>
      <c r="R2" s="123"/>
      <c r="S2" s="121" t="s">
        <v>10</v>
      </c>
      <c r="T2" s="123"/>
    </row>
    <row r="3" spans="1:20" x14ac:dyDescent="0.3">
      <c r="A3" s="118" t="s">
        <v>11</v>
      </c>
      <c r="B3" s="119"/>
      <c r="C3" s="120"/>
      <c r="D3" s="126" t="s">
        <v>12</v>
      </c>
      <c r="E3" s="127"/>
      <c r="F3" s="118" t="s">
        <v>13</v>
      </c>
      <c r="G3" s="119"/>
      <c r="H3" s="120"/>
      <c r="I3" s="113"/>
      <c r="J3" s="114"/>
      <c r="K3" s="12"/>
      <c r="L3" s="118" t="s">
        <v>14</v>
      </c>
      <c r="M3" s="120"/>
      <c r="N3" s="3">
        <v>1</v>
      </c>
      <c r="O3" s="12"/>
      <c r="P3" s="113"/>
      <c r="Q3" s="117"/>
      <c r="R3" s="114"/>
      <c r="S3" s="113"/>
      <c r="T3" s="114"/>
    </row>
    <row r="4" spans="1:20" x14ac:dyDescent="0.3">
      <c r="A4" s="118" t="s">
        <v>11</v>
      </c>
      <c r="B4" s="119"/>
      <c r="C4" s="120"/>
      <c r="D4" s="126" t="s">
        <v>12</v>
      </c>
      <c r="E4" s="127"/>
      <c r="F4" s="118" t="s">
        <v>13</v>
      </c>
      <c r="G4" s="119"/>
      <c r="H4" s="120"/>
      <c r="I4" s="113"/>
      <c r="J4" s="114"/>
      <c r="K4" s="12"/>
      <c r="L4" s="118" t="s">
        <v>15</v>
      </c>
      <c r="M4" s="120"/>
      <c r="N4" s="3">
        <v>2</v>
      </c>
      <c r="O4" s="12"/>
      <c r="P4" s="113"/>
      <c r="Q4" s="117"/>
      <c r="R4" s="114"/>
      <c r="S4" s="113"/>
      <c r="T4" s="114"/>
    </row>
    <row r="5" spans="1:20" x14ac:dyDescent="0.3">
      <c r="A5" s="118" t="s">
        <v>11</v>
      </c>
      <c r="B5" s="119"/>
      <c r="C5" s="120"/>
      <c r="D5" s="126" t="s">
        <v>12</v>
      </c>
      <c r="E5" s="127"/>
      <c r="F5" s="118" t="s">
        <v>13</v>
      </c>
      <c r="G5" s="119"/>
      <c r="H5" s="120"/>
      <c r="I5" s="113"/>
      <c r="J5" s="114"/>
      <c r="K5" s="12"/>
      <c r="L5" s="118" t="s">
        <v>16</v>
      </c>
      <c r="M5" s="120"/>
      <c r="N5" s="3">
        <v>3</v>
      </c>
      <c r="O5" s="12"/>
      <c r="P5" s="113"/>
      <c r="Q5" s="117"/>
      <c r="R5" s="114"/>
      <c r="S5" s="113"/>
      <c r="T5" s="114"/>
    </row>
    <row r="6" spans="1:20" ht="18" x14ac:dyDescent="0.3">
      <c r="A6" s="118" t="s">
        <v>11</v>
      </c>
      <c r="B6" s="119"/>
      <c r="C6" s="120"/>
      <c r="D6" s="126" t="s">
        <v>12</v>
      </c>
      <c r="E6" s="127"/>
      <c r="F6" s="118" t="s">
        <v>13</v>
      </c>
      <c r="G6" s="119"/>
      <c r="H6" s="120"/>
      <c r="I6" s="113"/>
      <c r="J6" s="114"/>
      <c r="K6" s="12"/>
      <c r="L6" s="118" t="s">
        <v>11</v>
      </c>
      <c r="M6" s="120"/>
      <c r="N6" s="12"/>
      <c r="O6" s="2" t="s">
        <v>17</v>
      </c>
      <c r="P6" s="118" t="s">
        <v>17</v>
      </c>
      <c r="Q6" s="119"/>
      <c r="R6" s="120"/>
      <c r="S6" s="118" t="s">
        <v>17</v>
      </c>
      <c r="T6" s="120"/>
    </row>
    <row r="7" spans="1:20" x14ac:dyDescent="0.3">
      <c r="A7" s="118" t="s">
        <v>11</v>
      </c>
      <c r="B7" s="119"/>
      <c r="C7" s="120"/>
      <c r="D7" s="126" t="s">
        <v>12</v>
      </c>
      <c r="E7" s="127"/>
      <c r="F7" s="118" t="s">
        <v>13</v>
      </c>
      <c r="G7" s="119"/>
      <c r="H7" s="120"/>
      <c r="I7" s="118" t="s">
        <v>18</v>
      </c>
      <c r="J7" s="120"/>
      <c r="K7" s="12"/>
      <c r="L7" s="118" t="s">
        <v>19</v>
      </c>
      <c r="M7" s="120"/>
      <c r="N7" s="12"/>
      <c r="O7" s="12"/>
      <c r="P7" s="113"/>
      <c r="Q7" s="117"/>
      <c r="R7" s="114"/>
      <c r="S7" s="113"/>
      <c r="T7" s="114"/>
    </row>
    <row r="8" spans="1:20" ht="18" x14ac:dyDescent="0.3">
      <c r="A8" s="118" t="s">
        <v>11</v>
      </c>
      <c r="B8" s="119"/>
      <c r="C8" s="120"/>
      <c r="D8" s="126" t="s">
        <v>12</v>
      </c>
      <c r="E8" s="127"/>
      <c r="F8" s="118" t="s">
        <v>13</v>
      </c>
      <c r="G8" s="119"/>
      <c r="H8" s="120"/>
      <c r="I8" s="118" t="s">
        <v>20</v>
      </c>
      <c r="J8" s="120"/>
      <c r="K8" s="2" t="s">
        <v>21</v>
      </c>
      <c r="L8" s="118" t="s">
        <v>22</v>
      </c>
      <c r="M8" s="120"/>
      <c r="N8" s="3">
        <v>6</v>
      </c>
      <c r="O8" s="12"/>
      <c r="P8" s="113"/>
      <c r="Q8" s="117"/>
      <c r="R8" s="114"/>
      <c r="S8" s="113"/>
      <c r="T8" s="114"/>
    </row>
    <row r="9" spans="1:20" x14ac:dyDescent="0.3">
      <c r="A9" s="118" t="s">
        <v>11</v>
      </c>
      <c r="B9" s="119"/>
      <c r="C9" s="120"/>
      <c r="D9" s="126" t="s">
        <v>12</v>
      </c>
      <c r="E9" s="127"/>
      <c r="F9" s="118" t="s">
        <v>13</v>
      </c>
      <c r="G9" s="119"/>
      <c r="H9" s="120"/>
      <c r="I9" s="118" t="s">
        <v>12</v>
      </c>
      <c r="J9" s="120"/>
      <c r="K9" s="12"/>
      <c r="L9" s="118" t="s">
        <v>23</v>
      </c>
      <c r="M9" s="120"/>
      <c r="N9" s="3">
        <v>7</v>
      </c>
      <c r="O9" s="12"/>
      <c r="P9" s="113"/>
      <c r="Q9" s="117"/>
      <c r="R9" s="114"/>
      <c r="S9" s="113"/>
      <c r="T9" s="114"/>
    </row>
    <row r="10" spans="1:20" ht="18" x14ac:dyDescent="0.3">
      <c r="A10" s="118" t="s">
        <v>11</v>
      </c>
      <c r="B10" s="119"/>
      <c r="C10" s="120"/>
      <c r="D10" s="126" t="s">
        <v>12</v>
      </c>
      <c r="E10" s="127"/>
      <c r="F10" s="118" t="s">
        <v>13</v>
      </c>
      <c r="G10" s="119"/>
      <c r="H10" s="120"/>
      <c r="I10" s="118" t="s">
        <v>24</v>
      </c>
      <c r="J10" s="120"/>
      <c r="K10" s="2" t="s">
        <v>25</v>
      </c>
      <c r="L10" s="118" t="s">
        <v>26</v>
      </c>
      <c r="M10" s="120"/>
      <c r="N10" s="3">
        <v>8</v>
      </c>
      <c r="O10" s="12"/>
      <c r="P10" s="113"/>
      <c r="Q10" s="117"/>
      <c r="R10" s="114"/>
      <c r="S10" s="113"/>
      <c r="T10" s="114"/>
    </row>
    <row r="11" spans="1:20" x14ac:dyDescent="0.3">
      <c r="A11" s="118" t="s">
        <v>11</v>
      </c>
      <c r="B11" s="119"/>
      <c r="C11" s="120"/>
      <c r="D11" s="126" t="s">
        <v>12</v>
      </c>
      <c r="E11" s="127"/>
      <c r="F11" s="118" t="s">
        <v>13</v>
      </c>
      <c r="G11" s="119"/>
      <c r="H11" s="120"/>
      <c r="I11" s="118" t="s">
        <v>27</v>
      </c>
      <c r="J11" s="120"/>
      <c r="K11" s="12"/>
      <c r="L11" s="118" t="s">
        <v>28</v>
      </c>
      <c r="M11" s="120"/>
      <c r="N11" s="12"/>
      <c r="O11" s="12"/>
      <c r="P11" s="113"/>
      <c r="Q11" s="117"/>
      <c r="R11" s="114"/>
      <c r="S11" s="113"/>
      <c r="T11" s="114"/>
    </row>
    <row r="12" spans="1:20" x14ac:dyDescent="0.3">
      <c r="A12" s="118" t="s">
        <v>11</v>
      </c>
      <c r="B12" s="119"/>
      <c r="C12" s="120"/>
      <c r="D12" s="126" t="s">
        <v>12</v>
      </c>
      <c r="E12" s="127"/>
      <c r="F12" s="118" t="s">
        <v>29</v>
      </c>
      <c r="G12" s="119"/>
      <c r="H12" s="120"/>
      <c r="I12" s="113"/>
      <c r="J12" s="114"/>
      <c r="K12" s="2" t="s">
        <v>29</v>
      </c>
      <c r="L12" s="118" t="s">
        <v>30</v>
      </c>
      <c r="M12" s="120"/>
      <c r="N12" s="3">
        <v>9</v>
      </c>
      <c r="O12" s="12"/>
      <c r="P12" s="113"/>
      <c r="Q12" s="117"/>
      <c r="R12" s="114"/>
      <c r="S12" s="113"/>
      <c r="T12" s="114"/>
    </row>
    <row r="13" spans="1:20" x14ac:dyDescent="0.3">
      <c r="A13" s="118" t="s">
        <v>11</v>
      </c>
      <c r="B13" s="119"/>
      <c r="C13" s="120"/>
      <c r="D13" s="126" t="s">
        <v>12</v>
      </c>
      <c r="E13" s="127"/>
      <c r="F13" s="118" t="s">
        <v>13</v>
      </c>
      <c r="G13" s="119"/>
      <c r="H13" s="120"/>
      <c r="I13" s="113"/>
      <c r="J13" s="114"/>
      <c r="K13" s="12"/>
      <c r="L13" s="118" t="s">
        <v>31</v>
      </c>
      <c r="M13" s="120"/>
      <c r="N13" s="12"/>
      <c r="O13" s="12"/>
      <c r="P13" s="113"/>
      <c r="Q13" s="117"/>
      <c r="R13" s="114"/>
      <c r="S13" s="113"/>
      <c r="T13" s="114"/>
    </row>
    <row r="14" spans="1:20" x14ac:dyDescent="0.3">
      <c r="A14" s="118" t="s">
        <v>11</v>
      </c>
      <c r="B14" s="119"/>
      <c r="C14" s="120"/>
      <c r="D14" s="126" t="s">
        <v>12</v>
      </c>
      <c r="E14" s="127"/>
      <c r="F14" s="118" t="s">
        <v>13</v>
      </c>
      <c r="G14" s="119"/>
      <c r="H14" s="120"/>
      <c r="I14" s="118" t="s">
        <v>32</v>
      </c>
      <c r="J14" s="120"/>
      <c r="K14" s="12"/>
      <c r="L14" s="118" t="s">
        <v>33</v>
      </c>
      <c r="M14" s="120"/>
      <c r="N14" s="12"/>
      <c r="O14" s="12"/>
      <c r="P14" s="113"/>
      <c r="Q14" s="117"/>
      <c r="R14" s="114"/>
      <c r="S14" s="113"/>
      <c r="T14" s="114"/>
    </row>
    <row r="15" spans="1:20" x14ac:dyDescent="0.3">
      <c r="A15" s="118" t="s">
        <v>11</v>
      </c>
      <c r="B15" s="119"/>
      <c r="C15" s="120"/>
      <c r="D15" s="126" t="s">
        <v>12</v>
      </c>
      <c r="E15" s="127"/>
      <c r="F15" s="118" t="s">
        <v>13</v>
      </c>
      <c r="G15" s="119"/>
      <c r="H15" s="120"/>
      <c r="I15" s="118" t="s">
        <v>34</v>
      </c>
      <c r="J15" s="120"/>
      <c r="K15" s="12"/>
      <c r="L15" s="118" t="s">
        <v>35</v>
      </c>
      <c r="M15" s="120"/>
      <c r="N15" s="12"/>
      <c r="O15" s="12"/>
      <c r="P15" s="113"/>
      <c r="Q15" s="117"/>
      <c r="R15" s="114"/>
      <c r="S15" s="113"/>
      <c r="T15" s="114"/>
    </row>
    <row r="16" spans="1:20" ht="18" x14ac:dyDescent="0.3">
      <c r="A16" s="118" t="s">
        <v>11</v>
      </c>
      <c r="B16" s="119"/>
      <c r="C16" s="120"/>
      <c r="D16" s="126" t="s">
        <v>12</v>
      </c>
      <c r="E16" s="127"/>
      <c r="F16" s="118" t="s">
        <v>13</v>
      </c>
      <c r="G16" s="119"/>
      <c r="H16" s="120"/>
      <c r="I16" s="118" t="s">
        <v>36</v>
      </c>
      <c r="J16" s="120"/>
      <c r="K16" s="12"/>
      <c r="L16" s="118" t="s">
        <v>37</v>
      </c>
      <c r="M16" s="120"/>
      <c r="N16" s="3">
        <v>10</v>
      </c>
      <c r="O16" s="2" t="s">
        <v>38</v>
      </c>
      <c r="P16" s="118" t="s">
        <v>38</v>
      </c>
      <c r="Q16" s="119"/>
      <c r="R16" s="120"/>
      <c r="S16" s="118" t="s">
        <v>38</v>
      </c>
      <c r="T16" s="120"/>
    </row>
    <row r="17" spans="1:20" x14ac:dyDescent="0.3">
      <c r="A17" s="118" t="s">
        <v>11</v>
      </c>
      <c r="B17" s="119"/>
      <c r="C17" s="120"/>
      <c r="D17" s="126" t="s">
        <v>12</v>
      </c>
      <c r="E17" s="127"/>
      <c r="F17" s="118" t="s">
        <v>13</v>
      </c>
      <c r="G17" s="119"/>
      <c r="H17" s="120"/>
      <c r="I17" s="118" t="s">
        <v>39</v>
      </c>
      <c r="J17" s="120"/>
      <c r="K17" s="12"/>
      <c r="L17" s="118" t="s">
        <v>40</v>
      </c>
      <c r="M17" s="120"/>
      <c r="N17" s="3">
        <v>11</v>
      </c>
      <c r="O17" s="12"/>
      <c r="P17" s="113"/>
      <c r="Q17" s="117"/>
      <c r="R17" s="114"/>
      <c r="S17" s="113"/>
      <c r="T17" s="114"/>
    </row>
    <row r="18" spans="1:20" x14ac:dyDescent="0.3">
      <c r="A18" s="118" t="s">
        <v>11</v>
      </c>
      <c r="B18" s="119"/>
      <c r="C18" s="120"/>
      <c r="D18" s="126" t="s">
        <v>12</v>
      </c>
      <c r="E18" s="127"/>
      <c r="F18" s="118" t="s">
        <v>41</v>
      </c>
      <c r="G18" s="119"/>
      <c r="H18" s="120"/>
      <c r="I18" s="113"/>
      <c r="J18" s="114"/>
      <c r="K18" s="2" t="s">
        <v>41</v>
      </c>
      <c r="L18" s="118" t="s">
        <v>42</v>
      </c>
      <c r="M18" s="120"/>
      <c r="N18" s="3">
        <v>12</v>
      </c>
      <c r="O18" s="12"/>
      <c r="P18" s="113"/>
      <c r="Q18" s="117"/>
      <c r="R18" s="114"/>
      <c r="S18" s="113"/>
      <c r="T18" s="114"/>
    </row>
    <row r="19" spans="1:20" x14ac:dyDescent="0.3">
      <c r="A19" s="118" t="s">
        <v>11</v>
      </c>
      <c r="B19" s="119"/>
      <c r="C19" s="120"/>
      <c r="D19" s="126" t="s">
        <v>12</v>
      </c>
      <c r="E19" s="127"/>
      <c r="F19" s="118" t="s">
        <v>13</v>
      </c>
      <c r="G19" s="119"/>
      <c r="H19" s="120"/>
      <c r="I19" s="113"/>
      <c r="J19" s="114"/>
      <c r="K19" s="2" t="s">
        <v>43</v>
      </c>
      <c r="L19" s="118" t="s">
        <v>44</v>
      </c>
      <c r="M19" s="120"/>
      <c r="N19" s="3">
        <v>13</v>
      </c>
      <c r="O19" s="12"/>
      <c r="P19" s="113"/>
      <c r="Q19" s="117"/>
      <c r="R19" s="114"/>
      <c r="S19" s="113"/>
      <c r="T19" s="114"/>
    </row>
    <row r="20" spans="1:20" x14ac:dyDescent="0.3">
      <c r="A20" s="118" t="s">
        <v>11</v>
      </c>
      <c r="B20" s="119"/>
      <c r="C20" s="120"/>
      <c r="D20" s="126" t="s">
        <v>12</v>
      </c>
      <c r="E20" s="127"/>
      <c r="F20" s="118" t="s">
        <v>45</v>
      </c>
      <c r="G20" s="119"/>
      <c r="H20" s="120"/>
      <c r="I20" s="113"/>
      <c r="J20" s="114"/>
      <c r="K20" s="2" t="s">
        <v>45</v>
      </c>
      <c r="L20" s="118" t="s">
        <v>46</v>
      </c>
      <c r="M20" s="120"/>
      <c r="N20" s="3">
        <v>14</v>
      </c>
      <c r="O20" s="12"/>
      <c r="P20" s="113"/>
      <c r="Q20" s="117"/>
      <c r="R20" s="114"/>
      <c r="S20" s="113"/>
      <c r="T20" s="114"/>
    </row>
    <row r="21" spans="1:20" x14ac:dyDescent="0.3">
      <c r="A21" s="118" t="s">
        <v>11</v>
      </c>
      <c r="B21" s="119"/>
      <c r="C21" s="120"/>
      <c r="D21" s="126" t="s">
        <v>12</v>
      </c>
      <c r="E21" s="127"/>
      <c r="F21" s="118" t="s">
        <v>47</v>
      </c>
      <c r="G21" s="119"/>
      <c r="H21" s="120"/>
      <c r="I21" s="113"/>
      <c r="J21" s="114"/>
      <c r="K21" s="2" t="s">
        <v>47</v>
      </c>
      <c r="L21" s="118" t="s">
        <v>48</v>
      </c>
      <c r="M21" s="120"/>
      <c r="N21" s="3">
        <v>15</v>
      </c>
      <c r="O21" s="12"/>
      <c r="P21" s="113"/>
      <c r="Q21" s="117"/>
      <c r="R21" s="114"/>
      <c r="S21" s="113"/>
      <c r="T21" s="114"/>
    </row>
    <row r="22" spans="1:20" x14ac:dyDescent="0.3">
      <c r="A22" s="118" t="s">
        <v>11</v>
      </c>
      <c r="B22" s="119"/>
      <c r="C22" s="120"/>
      <c r="D22" s="126" t="s">
        <v>12</v>
      </c>
      <c r="E22" s="127"/>
      <c r="F22" s="118" t="s">
        <v>49</v>
      </c>
      <c r="G22" s="119"/>
      <c r="H22" s="120"/>
      <c r="I22" s="113"/>
      <c r="J22" s="114"/>
      <c r="K22" s="2" t="s">
        <v>49</v>
      </c>
      <c r="L22" s="118" t="s">
        <v>50</v>
      </c>
      <c r="M22" s="120"/>
      <c r="N22" s="3">
        <v>16</v>
      </c>
      <c r="O22" s="12"/>
      <c r="P22" s="113"/>
      <c r="Q22" s="117"/>
      <c r="R22" s="114"/>
      <c r="S22" s="113"/>
      <c r="T22" s="114"/>
    </row>
    <row r="23" spans="1:20" x14ac:dyDescent="0.3">
      <c r="A23" s="118" t="s">
        <v>11</v>
      </c>
      <c r="B23" s="119"/>
      <c r="C23" s="120"/>
      <c r="D23" s="126" t="s">
        <v>12</v>
      </c>
      <c r="E23" s="127"/>
      <c r="F23" s="118" t="s">
        <v>51</v>
      </c>
      <c r="G23" s="119"/>
      <c r="H23" s="120"/>
      <c r="I23" s="113"/>
      <c r="J23" s="114"/>
      <c r="K23" s="2" t="s">
        <v>51</v>
      </c>
      <c r="L23" s="118" t="s">
        <v>52</v>
      </c>
      <c r="M23" s="120"/>
      <c r="N23" s="3">
        <v>18</v>
      </c>
      <c r="O23" s="12"/>
      <c r="P23" s="113"/>
      <c r="Q23" s="117"/>
      <c r="R23" s="114"/>
      <c r="S23" s="113"/>
      <c r="T23" s="114"/>
    </row>
    <row r="24" spans="1:20" x14ac:dyDescent="0.3">
      <c r="A24" s="118" t="s">
        <v>11</v>
      </c>
      <c r="B24" s="119"/>
      <c r="C24" s="120"/>
      <c r="D24" s="126" t="s">
        <v>12</v>
      </c>
      <c r="E24" s="127"/>
      <c r="F24" s="118" t="s">
        <v>53</v>
      </c>
      <c r="G24" s="119"/>
      <c r="H24" s="120"/>
      <c r="I24" s="113"/>
      <c r="J24" s="114"/>
      <c r="K24" s="2" t="s">
        <v>53</v>
      </c>
      <c r="L24" s="118" t="s">
        <v>54</v>
      </c>
      <c r="M24" s="120"/>
      <c r="N24" s="3">
        <v>20</v>
      </c>
      <c r="O24" s="12"/>
      <c r="P24" s="113"/>
      <c r="Q24" s="117"/>
      <c r="R24" s="114"/>
      <c r="S24" s="113"/>
      <c r="T24" s="114"/>
    </row>
    <row r="25" spans="1:20" x14ac:dyDescent="0.3">
      <c r="A25" s="118" t="s">
        <v>11</v>
      </c>
      <c r="B25" s="119"/>
      <c r="C25" s="120"/>
      <c r="D25" s="126" t="s">
        <v>12</v>
      </c>
      <c r="E25" s="127"/>
      <c r="F25" s="118" t="s">
        <v>55</v>
      </c>
      <c r="G25" s="119"/>
      <c r="H25" s="120"/>
      <c r="I25" s="113"/>
      <c r="J25" s="114"/>
      <c r="K25" s="2" t="s">
        <v>55</v>
      </c>
      <c r="L25" s="118" t="s">
        <v>56</v>
      </c>
      <c r="M25" s="120"/>
      <c r="N25" s="3">
        <v>21</v>
      </c>
      <c r="O25" s="12"/>
      <c r="P25" s="113"/>
      <c r="Q25" s="117"/>
      <c r="R25" s="114"/>
      <c r="S25" s="113"/>
      <c r="T25" s="114"/>
    </row>
    <row r="26" spans="1:20" x14ac:dyDescent="0.3">
      <c r="A26" s="118" t="s">
        <v>11</v>
      </c>
      <c r="B26" s="119"/>
      <c r="C26" s="120"/>
      <c r="D26" s="126" t="s">
        <v>12</v>
      </c>
      <c r="E26" s="127"/>
      <c r="F26" s="118" t="s">
        <v>57</v>
      </c>
      <c r="G26" s="119"/>
      <c r="H26" s="120"/>
      <c r="I26" s="118" t="s">
        <v>58</v>
      </c>
      <c r="J26" s="120"/>
      <c r="K26" s="12"/>
      <c r="L26" s="118" t="s">
        <v>59</v>
      </c>
      <c r="M26" s="120"/>
      <c r="N26" s="3">
        <v>23</v>
      </c>
      <c r="O26" s="12"/>
      <c r="P26" s="113"/>
      <c r="Q26" s="117"/>
      <c r="R26" s="114"/>
      <c r="S26" s="113"/>
      <c r="T26" s="114"/>
    </row>
    <row r="27" spans="1:20" x14ac:dyDescent="0.3">
      <c r="A27" s="118" t="s">
        <v>60</v>
      </c>
      <c r="B27" s="119"/>
      <c r="C27" s="120"/>
      <c r="D27" s="126" t="s">
        <v>61</v>
      </c>
      <c r="E27" s="127"/>
      <c r="F27" s="118" t="s">
        <v>62</v>
      </c>
      <c r="G27" s="119"/>
      <c r="H27" s="120"/>
      <c r="I27" s="118" t="s">
        <v>63</v>
      </c>
      <c r="J27" s="120"/>
      <c r="K27" s="12"/>
      <c r="L27" s="118" t="s">
        <v>64</v>
      </c>
      <c r="M27" s="120"/>
      <c r="N27" s="3">
        <v>24</v>
      </c>
      <c r="O27" s="12"/>
      <c r="P27" s="113"/>
      <c r="Q27" s="117"/>
      <c r="R27" s="114"/>
      <c r="S27" s="113"/>
      <c r="T27" s="114"/>
    </row>
    <row r="28" spans="1:20" x14ac:dyDescent="0.3">
      <c r="A28" s="118" t="s">
        <v>60</v>
      </c>
      <c r="B28" s="119"/>
      <c r="C28" s="120"/>
      <c r="D28" s="126" t="s">
        <v>61</v>
      </c>
      <c r="E28" s="127"/>
      <c r="F28" s="118" t="s">
        <v>65</v>
      </c>
      <c r="G28" s="119"/>
      <c r="H28" s="120"/>
      <c r="I28" s="118" t="s">
        <v>66</v>
      </c>
      <c r="J28" s="120"/>
      <c r="K28" s="12"/>
      <c r="L28" s="118" t="s">
        <v>67</v>
      </c>
      <c r="M28" s="120"/>
      <c r="N28" s="3">
        <v>25</v>
      </c>
      <c r="O28" s="12"/>
      <c r="P28" s="113"/>
      <c r="Q28" s="117"/>
      <c r="R28" s="114"/>
      <c r="S28" s="113"/>
      <c r="T28" s="114"/>
    </row>
    <row r="29" spans="1:20" x14ac:dyDescent="0.3">
      <c r="A29" s="118" t="s">
        <v>60</v>
      </c>
      <c r="B29" s="119"/>
      <c r="C29" s="120"/>
      <c r="D29" s="126" t="s">
        <v>61</v>
      </c>
      <c r="E29" s="127"/>
      <c r="F29" s="118" t="s">
        <v>13</v>
      </c>
      <c r="G29" s="119"/>
      <c r="H29" s="120"/>
      <c r="I29" s="118" t="s">
        <v>68</v>
      </c>
      <c r="J29" s="120"/>
      <c r="K29" s="12"/>
      <c r="L29" s="118" t="s">
        <v>69</v>
      </c>
      <c r="M29" s="120"/>
      <c r="N29" s="12"/>
      <c r="O29" s="2" t="s">
        <v>70</v>
      </c>
      <c r="P29" s="113"/>
      <c r="Q29" s="117"/>
      <c r="R29" s="114"/>
      <c r="S29" s="113"/>
      <c r="T29" s="114"/>
    </row>
    <row r="30" spans="1:20" x14ac:dyDescent="0.3">
      <c r="A30" s="118" t="s">
        <v>60</v>
      </c>
      <c r="B30" s="119"/>
      <c r="C30" s="120"/>
      <c r="D30" s="126" t="s">
        <v>61</v>
      </c>
      <c r="E30" s="127"/>
      <c r="F30" s="118" t="s">
        <v>13</v>
      </c>
      <c r="G30" s="119"/>
      <c r="H30" s="120"/>
      <c r="I30" s="118" t="s">
        <v>71</v>
      </c>
      <c r="J30" s="120"/>
      <c r="K30" s="12"/>
      <c r="L30" s="118" t="s">
        <v>72</v>
      </c>
      <c r="M30" s="120"/>
      <c r="N30" s="12"/>
      <c r="O30" s="2" t="s">
        <v>70</v>
      </c>
      <c r="P30" s="113"/>
      <c r="Q30" s="117"/>
      <c r="R30" s="114"/>
      <c r="S30" s="113"/>
      <c r="T30" s="114"/>
    </row>
    <row r="31" spans="1:20" x14ac:dyDescent="0.3">
      <c r="A31" s="118" t="s">
        <v>60</v>
      </c>
      <c r="B31" s="119"/>
      <c r="C31" s="120"/>
      <c r="D31" s="126" t="s">
        <v>61</v>
      </c>
      <c r="E31" s="127"/>
      <c r="F31" s="118" t="s">
        <v>13</v>
      </c>
      <c r="G31" s="119"/>
      <c r="H31" s="120"/>
      <c r="I31" s="113"/>
      <c r="J31" s="114"/>
      <c r="K31" s="12"/>
      <c r="L31" s="118" t="s">
        <v>73</v>
      </c>
      <c r="M31" s="120"/>
      <c r="N31" s="12"/>
      <c r="O31" s="12"/>
      <c r="P31" s="113"/>
      <c r="Q31" s="117"/>
      <c r="R31" s="114"/>
      <c r="S31" s="113"/>
      <c r="T31" s="114"/>
    </row>
    <row r="32" spans="1:20" x14ac:dyDescent="0.3">
      <c r="A32" s="118" t="s">
        <v>60</v>
      </c>
      <c r="B32" s="119"/>
      <c r="C32" s="120"/>
      <c r="D32" s="126" t="s">
        <v>61</v>
      </c>
      <c r="E32" s="127"/>
      <c r="F32" s="118" t="s">
        <v>13</v>
      </c>
      <c r="G32" s="119"/>
      <c r="H32" s="120"/>
      <c r="I32" s="118" t="s">
        <v>74</v>
      </c>
      <c r="J32" s="120"/>
      <c r="K32" s="12"/>
      <c r="L32" s="118" t="s">
        <v>75</v>
      </c>
      <c r="M32" s="120"/>
      <c r="N32" s="12"/>
      <c r="O32" s="12"/>
      <c r="P32" s="113"/>
      <c r="Q32" s="117"/>
      <c r="R32" s="114"/>
      <c r="S32" s="113"/>
      <c r="T32" s="114"/>
    </row>
    <row r="33" spans="1:20" x14ac:dyDescent="0.3">
      <c r="A33" s="118" t="s">
        <v>60</v>
      </c>
      <c r="B33" s="119"/>
      <c r="C33" s="120"/>
      <c r="D33" s="126" t="s">
        <v>61</v>
      </c>
      <c r="E33" s="127"/>
      <c r="F33" s="118" t="s">
        <v>13</v>
      </c>
      <c r="G33" s="119"/>
      <c r="H33" s="120"/>
      <c r="I33" s="118" t="s">
        <v>76</v>
      </c>
      <c r="J33" s="120"/>
      <c r="K33" s="12"/>
      <c r="L33" s="118" t="s">
        <v>77</v>
      </c>
      <c r="M33" s="120"/>
      <c r="N33" s="3">
        <v>28</v>
      </c>
      <c r="O33" s="12"/>
      <c r="P33" s="113"/>
      <c r="Q33" s="117"/>
      <c r="R33" s="114"/>
      <c r="S33" s="113"/>
      <c r="T33" s="114"/>
    </row>
    <row r="34" spans="1:20" x14ac:dyDescent="0.3">
      <c r="A34" s="118" t="s">
        <v>60</v>
      </c>
      <c r="B34" s="119"/>
      <c r="C34" s="120"/>
      <c r="D34" s="126" t="s">
        <v>61</v>
      </c>
      <c r="E34" s="127"/>
      <c r="F34" s="118" t="s">
        <v>13</v>
      </c>
      <c r="G34" s="119"/>
      <c r="H34" s="120"/>
      <c r="I34" s="118" t="s">
        <v>78</v>
      </c>
      <c r="J34" s="120"/>
      <c r="K34" s="12"/>
      <c r="L34" s="118" t="s">
        <v>79</v>
      </c>
      <c r="M34" s="120"/>
      <c r="N34" s="12"/>
      <c r="O34" s="12"/>
      <c r="P34" s="113"/>
      <c r="Q34" s="117"/>
      <c r="R34" s="114"/>
      <c r="S34" s="113"/>
      <c r="T34" s="114"/>
    </row>
    <row r="35" spans="1:20" x14ac:dyDescent="0.3">
      <c r="A35" s="118" t="s">
        <v>60</v>
      </c>
      <c r="B35" s="119"/>
      <c r="C35" s="120"/>
      <c r="D35" s="126" t="s">
        <v>61</v>
      </c>
      <c r="E35" s="127"/>
      <c r="F35" s="118" t="s">
        <v>13</v>
      </c>
      <c r="G35" s="119"/>
      <c r="H35" s="120"/>
      <c r="I35" s="118" t="s">
        <v>80</v>
      </c>
      <c r="J35" s="120"/>
      <c r="K35" s="12"/>
      <c r="L35" s="118" t="s">
        <v>81</v>
      </c>
      <c r="M35" s="120"/>
      <c r="N35" s="12"/>
      <c r="O35" s="2" t="s">
        <v>70</v>
      </c>
      <c r="P35" s="113"/>
      <c r="Q35" s="117"/>
      <c r="R35" s="114"/>
      <c r="S35" s="113"/>
      <c r="T35" s="114"/>
    </row>
    <row r="36" spans="1:20" ht="18" x14ac:dyDescent="0.3">
      <c r="A36" s="118" t="s">
        <v>60</v>
      </c>
      <c r="B36" s="119"/>
      <c r="C36" s="120"/>
      <c r="D36" s="126" t="s">
        <v>61</v>
      </c>
      <c r="E36" s="127"/>
      <c r="F36" s="118" t="s">
        <v>13</v>
      </c>
      <c r="G36" s="119"/>
      <c r="H36" s="120"/>
      <c r="I36" s="118" t="s">
        <v>82</v>
      </c>
      <c r="J36" s="120"/>
      <c r="K36" s="12"/>
      <c r="L36" s="118" t="s">
        <v>83</v>
      </c>
      <c r="M36" s="120"/>
      <c r="N36" s="3">
        <v>30</v>
      </c>
      <c r="O36" s="2" t="s">
        <v>84</v>
      </c>
      <c r="P36" s="118" t="s">
        <v>84</v>
      </c>
      <c r="Q36" s="119"/>
      <c r="R36" s="120"/>
      <c r="S36" s="118" t="s">
        <v>84</v>
      </c>
      <c r="T36" s="120"/>
    </row>
    <row r="37" spans="1:20" x14ac:dyDescent="0.3">
      <c r="A37" s="118" t="s">
        <v>60</v>
      </c>
      <c r="B37" s="119"/>
      <c r="C37" s="120"/>
      <c r="D37" s="126" t="s">
        <v>61</v>
      </c>
      <c r="E37" s="127"/>
      <c r="F37" s="118" t="s">
        <v>13</v>
      </c>
      <c r="G37" s="119"/>
      <c r="H37" s="120"/>
      <c r="I37" s="118" t="s">
        <v>85</v>
      </c>
      <c r="J37" s="120"/>
      <c r="K37" s="12"/>
      <c r="L37" s="118" t="s">
        <v>86</v>
      </c>
      <c r="M37" s="120"/>
      <c r="N37" s="12"/>
      <c r="O37" s="2" t="s">
        <v>70</v>
      </c>
      <c r="P37" s="113"/>
      <c r="Q37" s="117"/>
      <c r="R37" s="114"/>
      <c r="S37" s="113"/>
      <c r="T37" s="114"/>
    </row>
    <row r="38" spans="1:20" x14ac:dyDescent="0.3">
      <c r="A38" s="118" t="s">
        <v>60</v>
      </c>
      <c r="B38" s="119"/>
      <c r="C38" s="120"/>
      <c r="D38" s="126" t="s">
        <v>61</v>
      </c>
      <c r="E38" s="127"/>
      <c r="F38" s="118" t="s">
        <v>13</v>
      </c>
      <c r="G38" s="119"/>
      <c r="H38" s="120"/>
      <c r="I38" s="118" t="s">
        <v>61</v>
      </c>
      <c r="J38" s="120"/>
      <c r="K38" s="12"/>
      <c r="L38" s="118" t="s">
        <v>87</v>
      </c>
      <c r="M38" s="120"/>
      <c r="N38" s="3">
        <v>31</v>
      </c>
      <c r="O38" s="12"/>
      <c r="P38" s="113"/>
      <c r="Q38" s="117"/>
      <c r="R38" s="114"/>
      <c r="S38" s="113"/>
      <c r="T38" s="114"/>
    </row>
    <row r="39" spans="1:20" x14ac:dyDescent="0.3">
      <c r="A39" s="118" t="s">
        <v>60</v>
      </c>
      <c r="B39" s="119"/>
      <c r="C39" s="120"/>
      <c r="D39" s="126" t="s">
        <v>61</v>
      </c>
      <c r="E39" s="127"/>
      <c r="F39" s="118" t="s">
        <v>13</v>
      </c>
      <c r="G39" s="119"/>
      <c r="H39" s="120"/>
      <c r="I39" s="118" t="s">
        <v>88</v>
      </c>
      <c r="J39" s="120"/>
      <c r="K39" s="12"/>
      <c r="L39" s="118" t="s">
        <v>89</v>
      </c>
      <c r="M39" s="120"/>
      <c r="N39" s="12"/>
      <c r="O39" s="2" t="s">
        <v>70</v>
      </c>
      <c r="P39" s="113"/>
      <c r="Q39" s="117"/>
      <c r="R39" s="114"/>
      <c r="S39" s="113"/>
      <c r="T39" s="114"/>
    </row>
    <row r="40" spans="1:20" x14ac:dyDescent="0.3">
      <c r="A40" s="118" t="s">
        <v>60</v>
      </c>
      <c r="B40" s="119"/>
      <c r="C40" s="120"/>
      <c r="D40" s="126" t="s">
        <v>61</v>
      </c>
      <c r="E40" s="127"/>
      <c r="F40" s="118" t="s">
        <v>13</v>
      </c>
      <c r="G40" s="119"/>
      <c r="H40" s="120"/>
      <c r="I40" s="118" t="s">
        <v>90</v>
      </c>
      <c r="J40" s="120"/>
      <c r="K40" s="12"/>
      <c r="L40" s="118" t="s">
        <v>91</v>
      </c>
      <c r="M40" s="120"/>
      <c r="N40" s="12"/>
      <c r="O40" s="2" t="s">
        <v>70</v>
      </c>
      <c r="P40" s="113"/>
      <c r="Q40" s="117"/>
      <c r="R40" s="114"/>
      <c r="S40" s="113"/>
      <c r="T40" s="114"/>
    </row>
    <row r="41" spans="1:20" x14ac:dyDescent="0.3">
      <c r="A41" s="118" t="s">
        <v>60</v>
      </c>
      <c r="B41" s="119"/>
      <c r="C41" s="120"/>
      <c r="D41" s="126" t="s">
        <v>61</v>
      </c>
      <c r="E41" s="127"/>
      <c r="F41" s="118" t="s">
        <v>13</v>
      </c>
      <c r="G41" s="119"/>
      <c r="H41" s="120"/>
      <c r="I41" s="118" t="s">
        <v>92</v>
      </c>
      <c r="J41" s="120"/>
      <c r="K41" s="12"/>
      <c r="L41" s="118" t="s">
        <v>93</v>
      </c>
      <c r="M41" s="120"/>
      <c r="N41" s="3">
        <v>32</v>
      </c>
      <c r="O41" s="2" t="s">
        <v>70</v>
      </c>
      <c r="P41" s="113"/>
      <c r="Q41" s="117"/>
      <c r="R41" s="114"/>
      <c r="S41" s="113"/>
      <c r="T41" s="114"/>
    </row>
    <row r="42" spans="1:20" x14ac:dyDescent="0.3">
      <c r="A42" s="118" t="s">
        <v>60</v>
      </c>
      <c r="B42" s="119"/>
      <c r="C42" s="120"/>
      <c r="D42" s="126" t="s">
        <v>61</v>
      </c>
      <c r="E42" s="127"/>
      <c r="F42" s="118" t="s">
        <v>13</v>
      </c>
      <c r="G42" s="119"/>
      <c r="H42" s="120"/>
      <c r="I42" s="118" t="s">
        <v>94</v>
      </c>
      <c r="J42" s="120"/>
      <c r="K42" s="12"/>
      <c r="L42" s="118" t="s">
        <v>95</v>
      </c>
      <c r="M42" s="120"/>
      <c r="N42" s="3">
        <v>33</v>
      </c>
      <c r="O42" s="2" t="s">
        <v>70</v>
      </c>
      <c r="P42" s="113"/>
      <c r="Q42" s="117"/>
      <c r="R42" s="114"/>
      <c r="S42" s="113"/>
      <c r="T42" s="114"/>
    </row>
    <row r="43" spans="1:20" x14ac:dyDescent="0.3">
      <c r="A43" s="118" t="s">
        <v>60</v>
      </c>
      <c r="B43" s="119"/>
      <c r="C43" s="120"/>
      <c r="D43" s="126" t="s">
        <v>61</v>
      </c>
      <c r="E43" s="127"/>
      <c r="F43" s="118" t="s">
        <v>13</v>
      </c>
      <c r="G43" s="119"/>
      <c r="H43" s="120"/>
      <c r="I43" s="113"/>
      <c r="J43" s="114"/>
      <c r="K43" s="12"/>
      <c r="L43" s="113"/>
      <c r="M43" s="114"/>
      <c r="N43" s="3">
        <v>34</v>
      </c>
      <c r="O43" s="12"/>
      <c r="P43" s="113"/>
      <c r="Q43" s="117"/>
      <c r="R43" s="114"/>
      <c r="S43" s="113"/>
      <c r="T43" s="114"/>
    </row>
    <row r="44" spans="1:20" ht="18" x14ac:dyDescent="0.3">
      <c r="A44" s="118" t="s">
        <v>60</v>
      </c>
      <c r="B44" s="119"/>
      <c r="C44" s="120"/>
      <c r="D44" s="126" t="s">
        <v>61</v>
      </c>
      <c r="E44" s="127"/>
      <c r="F44" s="118" t="s">
        <v>13</v>
      </c>
      <c r="G44" s="119"/>
      <c r="H44" s="120"/>
      <c r="I44" s="113"/>
      <c r="J44" s="114"/>
      <c r="K44" s="12"/>
      <c r="L44" s="118" t="s">
        <v>96</v>
      </c>
      <c r="M44" s="120"/>
      <c r="N44" s="12"/>
      <c r="O44" s="2" t="s">
        <v>97</v>
      </c>
      <c r="P44" s="118" t="s">
        <v>97</v>
      </c>
      <c r="Q44" s="119"/>
      <c r="R44" s="120"/>
      <c r="S44" s="118" t="s">
        <v>97</v>
      </c>
      <c r="T44" s="120"/>
    </row>
    <row r="45" spans="1:20" x14ac:dyDescent="0.3">
      <c r="A45" s="118" t="s">
        <v>60</v>
      </c>
      <c r="B45" s="119"/>
      <c r="C45" s="120"/>
      <c r="D45" s="126" t="s">
        <v>61</v>
      </c>
      <c r="E45" s="127"/>
      <c r="F45" s="118" t="s">
        <v>13</v>
      </c>
      <c r="G45" s="119"/>
      <c r="H45" s="120"/>
      <c r="I45" s="118" t="s">
        <v>98</v>
      </c>
      <c r="J45" s="120"/>
      <c r="K45" s="12"/>
      <c r="L45" s="118" t="s">
        <v>99</v>
      </c>
      <c r="M45" s="120"/>
      <c r="N45" s="12"/>
      <c r="O45" s="2" t="s">
        <v>70</v>
      </c>
      <c r="P45" s="113"/>
      <c r="Q45" s="117"/>
      <c r="R45" s="114"/>
      <c r="S45" s="113"/>
      <c r="T45" s="114"/>
    </row>
    <row r="46" spans="1:20" ht="18" x14ac:dyDescent="0.3">
      <c r="A46" s="118" t="s">
        <v>60</v>
      </c>
      <c r="B46" s="119"/>
      <c r="C46" s="120"/>
      <c r="D46" s="126" t="s">
        <v>61</v>
      </c>
      <c r="E46" s="127"/>
      <c r="F46" s="118" t="s">
        <v>13</v>
      </c>
      <c r="G46" s="119"/>
      <c r="H46" s="120"/>
      <c r="I46" s="118" t="s">
        <v>100</v>
      </c>
      <c r="J46" s="120"/>
      <c r="K46" s="12"/>
      <c r="L46" s="118" t="s">
        <v>101</v>
      </c>
      <c r="M46" s="120"/>
      <c r="N46" s="12"/>
      <c r="O46" s="2" t="s">
        <v>102</v>
      </c>
      <c r="P46" s="113"/>
      <c r="Q46" s="117"/>
      <c r="R46" s="114"/>
      <c r="S46" s="113"/>
      <c r="T46" s="114"/>
    </row>
    <row r="47" spans="1:20" x14ac:dyDescent="0.3">
      <c r="A47" s="118" t="s">
        <v>103</v>
      </c>
      <c r="B47" s="119"/>
      <c r="C47" s="120"/>
      <c r="D47" s="126" t="s">
        <v>104</v>
      </c>
      <c r="E47" s="127"/>
      <c r="F47" s="118" t="s">
        <v>13</v>
      </c>
      <c r="G47" s="119"/>
      <c r="H47" s="120"/>
      <c r="I47" s="118" t="s">
        <v>105</v>
      </c>
      <c r="J47" s="120"/>
      <c r="K47" s="12"/>
      <c r="L47" s="118" t="s">
        <v>106</v>
      </c>
      <c r="M47" s="120"/>
      <c r="N47" s="3">
        <v>38</v>
      </c>
      <c r="O47" s="12"/>
      <c r="P47" s="113"/>
      <c r="Q47" s="117"/>
      <c r="R47" s="114"/>
      <c r="S47" s="113"/>
      <c r="T47" s="114"/>
    </row>
    <row r="48" spans="1:20" ht="18" x14ac:dyDescent="0.3">
      <c r="A48" s="118" t="s">
        <v>103</v>
      </c>
      <c r="B48" s="119"/>
      <c r="C48" s="120"/>
      <c r="D48" s="126" t="s">
        <v>104</v>
      </c>
      <c r="E48" s="127"/>
      <c r="F48" s="118" t="s">
        <v>13</v>
      </c>
      <c r="G48" s="119"/>
      <c r="H48" s="120"/>
      <c r="I48" s="118" t="s">
        <v>107</v>
      </c>
      <c r="J48" s="120"/>
      <c r="K48" s="12"/>
      <c r="L48" s="118" t="s">
        <v>108</v>
      </c>
      <c r="M48" s="120"/>
      <c r="N48" s="3">
        <v>39</v>
      </c>
      <c r="O48" s="2" t="s">
        <v>109</v>
      </c>
      <c r="P48" s="118" t="s">
        <v>110</v>
      </c>
      <c r="Q48" s="119"/>
      <c r="R48" s="120"/>
      <c r="S48" s="113"/>
      <c r="T48" s="114"/>
    </row>
    <row r="49" spans="1:20" x14ac:dyDescent="0.3">
      <c r="A49" s="69" t="s">
        <v>0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1"/>
    </row>
    <row r="50" spans="1:20" ht="27" x14ac:dyDescent="0.3">
      <c r="A50" s="121" t="s">
        <v>1</v>
      </c>
      <c r="B50" s="122"/>
      <c r="C50" s="123"/>
      <c r="D50" s="124" t="s">
        <v>2</v>
      </c>
      <c r="E50" s="125"/>
      <c r="F50" s="121" t="s">
        <v>3</v>
      </c>
      <c r="G50" s="122"/>
      <c r="H50" s="123"/>
      <c r="I50" s="121" t="s">
        <v>4</v>
      </c>
      <c r="J50" s="123"/>
      <c r="K50" s="1" t="s">
        <v>5</v>
      </c>
      <c r="L50" s="121" t="s">
        <v>6</v>
      </c>
      <c r="M50" s="123"/>
      <c r="N50" s="11" t="s">
        <v>7</v>
      </c>
      <c r="O50" s="1" t="s">
        <v>8</v>
      </c>
      <c r="P50" s="121" t="s">
        <v>9</v>
      </c>
      <c r="Q50" s="122"/>
      <c r="R50" s="123"/>
      <c r="S50" s="121" t="s">
        <v>10</v>
      </c>
      <c r="T50" s="123"/>
    </row>
    <row r="51" spans="1:20" x14ac:dyDescent="0.3">
      <c r="A51" s="118" t="s">
        <v>103</v>
      </c>
      <c r="B51" s="119"/>
      <c r="C51" s="120"/>
      <c r="D51" s="126" t="s">
        <v>104</v>
      </c>
      <c r="E51" s="127"/>
      <c r="F51" s="118" t="s">
        <v>13</v>
      </c>
      <c r="G51" s="119"/>
      <c r="H51" s="120"/>
      <c r="I51" s="118" t="s">
        <v>111</v>
      </c>
      <c r="J51" s="120"/>
      <c r="K51" s="12"/>
      <c r="L51" s="118" t="s">
        <v>112</v>
      </c>
      <c r="M51" s="120"/>
      <c r="N51" s="12"/>
      <c r="O51" s="2" t="s">
        <v>113</v>
      </c>
      <c r="P51" s="118" t="s">
        <v>114</v>
      </c>
      <c r="Q51" s="119"/>
      <c r="R51" s="120"/>
      <c r="S51" s="113"/>
      <c r="T51" s="114"/>
    </row>
    <row r="52" spans="1:20" x14ac:dyDescent="0.3">
      <c r="A52" s="118" t="s">
        <v>103</v>
      </c>
      <c r="B52" s="119"/>
      <c r="C52" s="120"/>
      <c r="D52" s="126" t="s">
        <v>104</v>
      </c>
      <c r="E52" s="127"/>
      <c r="F52" s="118" t="s">
        <v>13</v>
      </c>
      <c r="G52" s="119"/>
      <c r="H52" s="120"/>
      <c r="I52" s="118" t="s">
        <v>115</v>
      </c>
      <c r="J52" s="120"/>
      <c r="K52" s="12"/>
      <c r="L52" s="118" t="s">
        <v>116</v>
      </c>
      <c r="M52" s="120"/>
      <c r="N52" s="12"/>
      <c r="O52" s="12"/>
      <c r="P52" s="113"/>
      <c r="Q52" s="117"/>
      <c r="R52" s="114"/>
      <c r="S52" s="113"/>
      <c r="T52" s="114"/>
    </row>
    <row r="53" spans="1:20" ht="18" x14ac:dyDescent="0.3">
      <c r="A53" s="118" t="s">
        <v>103</v>
      </c>
      <c r="B53" s="119"/>
      <c r="C53" s="120"/>
      <c r="D53" s="126" t="s">
        <v>104</v>
      </c>
      <c r="E53" s="127"/>
      <c r="F53" s="118" t="s">
        <v>13</v>
      </c>
      <c r="G53" s="119"/>
      <c r="H53" s="120"/>
      <c r="I53" s="113"/>
      <c r="J53" s="114"/>
      <c r="K53" s="12"/>
      <c r="L53" s="118" t="s">
        <v>117</v>
      </c>
      <c r="M53" s="120"/>
      <c r="N53" s="3">
        <v>42</v>
      </c>
      <c r="O53" s="2" t="s">
        <v>118</v>
      </c>
      <c r="P53" s="118" t="s">
        <v>118</v>
      </c>
      <c r="Q53" s="119"/>
      <c r="R53" s="120"/>
      <c r="S53" s="118" t="s">
        <v>118</v>
      </c>
      <c r="T53" s="120"/>
    </row>
    <row r="54" spans="1:20" x14ac:dyDescent="0.3">
      <c r="A54" s="118" t="s">
        <v>103</v>
      </c>
      <c r="B54" s="119"/>
      <c r="C54" s="120"/>
      <c r="D54" s="126" t="s">
        <v>104</v>
      </c>
      <c r="E54" s="127"/>
      <c r="F54" s="118" t="s">
        <v>13</v>
      </c>
      <c r="G54" s="119"/>
      <c r="H54" s="120"/>
      <c r="I54" s="118" t="s">
        <v>119</v>
      </c>
      <c r="J54" s="120"/>
      <c r="K54" s="12"/>
      <c r="L54" s="118" t="s">
        <v>120</v>
      </c>
      <c r="M54" s="120"/>
      <c r="N54" s="3">
        <v>43</v>
      </c>
      <c r="O54" s="12"/>
      <c r="P54" s="113"/>
      <c r="Q54" s="117"/>
      <c r="R54" s="114"/>
      <c r="S54" s="113"/>
      <c r="T54" s="114"/>
    </row>
    <row r="55" spans="1:20" x14ac:dyDescent="0.3">
      <c r="A55" s="118" t="s">
        <v>103</v>
      </c>
      <c r="B55" s="119"/>
      <c r="C55" s="120"/>
      <c r="D55" s="126" t="s">
        <v>104</v>
      </c>
      <c r="E55" s="127"/>
      <c r="F55" s="118" t="s">
        <v>13</v>
      </c>
      <c r="G55" s="119"/>
      <c r="H55" s="120"/>
      <c r="I55" s="118" t="s">
        <v>121</v>
      </c>
      <c r="J55" s="120"/>
      <c r="K55" s="12"/>
      <c r="L55" s="118" t="s">
        <v>122</v>
      </c>
      <c r="M55" s="120"/>
      <c r="N55" s="3">
        <v>44</v>
      </c>
      <c r="O55" s="12"/>
      <c r="P55" s="113"/>
      <c r="Q55" s="117"/>
      <c r="R55" s="114"/>
      <c r="S55" s="113"/>
      <c r="T55" s="114"/>
    </row>
    <row r="56" spans="1:20" x14ac:dyDescent="0.3">
      <c r="A56" s="118" t="s">
        <v>103</v>
      </c>
      <c r="B56" s="119"/>
      <c r="C56" s="120"/>
      <c r="D56" s="126" t="s">
        <v>104</v>
      </c>
      <c r="E56" s="127"/>
      <c r="F56" s="118" t="s">
        <v>13</v>
      </c>
      <c r="G56" s="119"/>
      <c r="H56" s="120"/>
      <c r="I56" s="118" t="s">
        <v>123</v>
      </c>
      <c r="J56" s="120"/>
      <c r="K56" s="12"/>
      <c r="L56" s="118" t="s">
        <v>124</v>
      </c>
      <c r="M56" s="120"/>
      <c r="N56" s="12"/>
      <c r="O56" s="2" t="s">
        <v>113</v>
      </c>
      <c r="P56" s="118" t="s">
        <v>114</v>
      </c>
      <c r="Q56" s="119"/>
      <c r="R56" s="120"/>
      <c r="S56" s="113"/>
      <c r="T56" s="114"/>
    </row>
    <row r="57" spans="1:20" x14ac:dyDescent="0.3">
      <c r="A57" s="118" t="s">
        <v>103</v>
      </c>
      <c r="B57" s="119"/>
      <c r="C57" s="120"/>
      <c r="D57" s="126" t="s">
        <v>104</v>
      </c>
      <c r="E57" s="127"/>
      <c r="F57" s="118" t="s">
        <v>13</v>
      </c>
      <c r="G57" s="119"/>
      <c r="H57" s="120"/>
      <c r="I57" s="118" t="s">
        <v>125</v>
      </c>
      <c r="J57" s="120"/>
      <c r="K57" s="12"/>
      <c r="L57" s="118" t="s">
        <v>126</v>
      </c>
      <c r="M57" s="120"/>
      <c r="N57" s="12"/>
      <c r="O57" s="2" t="s">
        <v>113</v>
      </c>
      <c r="P57" s="118" t="s">
        <v>114</v>
      </c>
      <c r="Q57" s="119"/>
      <c r="R57" s="120"/>
      <c r="S57" s="113"/>
      <c r="T57" s="114"/>
    </row>
    <row r="58" spans="1:20" x14ac:dyDescent="0.3">
      <c r="A58" s="118" t="s">
        <v>103</v>
      </c>
      <c r="B58" s="119"/>
      <c r="C58" s="120"/>
      <c r="D58" s="126" t="s">
        <v>104</v>
      </c>
      <c r="E58" s="127"/>
      <c r="F58" s="118" t="s">
        <v>13</v>
      </c>
      <c r="G58" s="119"/>
      <c r="H58" s="120"/>
      <c r="I58" s="113"/>
      <c r="J58" s="114"/>
      <c r="K58" s="12"/>
      <c r="L58" s="118" t="s">
        <v>127</v>
      </c>
      <c r="M58" s="120"/>
      <c r="N58" s="12"/>
      <c r="O58" s="2" t="s">
        <v>113</v>
      </c>
      <c r="P58" s="118" t="s">
        <v>114</v>
      </c>
      <c r="Q58" s="119"/>
      <c r="R58" s="120"/>
      <c r="S58" s="113"/>
      <c r="T58" s="114"/>
    </row>
    <row r="59" spans="1:20" x14ac:dyDescent="0.3">
      <c r="A59" s="118" t="s">
        <v>103</v>
      </c>
      <c r="B59" s="119"/>
      <c r="C59" s="120"/>
      <c r="D59" s="126" t="s">
        <v>104</v>
      </c>
      <c r="E59" s="127"/>
      <c r="F59" s="118" t="s">
        <v>13</v>
      </c>
      <c r="G59" s="119"/>
      <c r="H59" s="120"/>
      <c r="I59" s="118" t="s">
        <v>104</v>
      </c>
      <c r="J59" s="120"/>
      <c r="K59" s="12"/>
      <c r="L59" s="118" t="s">
        <v>128</v>
      </c>
      <c r="M59" s="120"/>
      <c r="N59" s="3">
        <v>46</v>
      </c>
      <c r="O59" s="12"/>
      <c r="P59" s="113"/>
      <c r="Q59" s="117"/>
      <c r="R59" s="114"/>
      <c r="S59" s="113"/>
      <c r="T59" s="114"/>
    </row>
    <row r="60" spans="1:20" ht="18" x14ac:dyDescent="0.3">
      <c r="A60" s="118" t="s">
        <v>103</v>
      </c>
      <c r="B60" s="119"/>
      <c r="C60" s="120"/>
      <c r="D60" s="126" t="s">
        <v>104</v>
      </c>
      <c r="E60" s="127"/>
      <c r="F60" s="118" t="s">
        <v>13</v>
      </c>
      <c r="G60" s="119"/>
      <c r="H60" s="120"/>
      <c r="I60" s="118" t="s">
        <v>129</v>
      </c>
      <c r="J60" s="120"/>
      <c r="K60" s="12"/>
      <c r="L60" s="118" t="s">
        <v>130</v>
      </c>
      <c r="M60" s="120"/>
      <c r="N60" s="12"/>
      <c r="O60" s="2" t="s">
        <v>131</v>
      </c>
      <c r="P60" s="118" t="s">
        <v>131</v>
      </c>
      <c r="Q60" s="119"/>
      <c r="R60" s="120"/>
      <c r="S60" s="118" t="s">
        <v>131</v>
      </c>
      <c r="T60" s="120"/>
    </row>
    <row r="61" spans="1:20" x14ac:dyDescent="0.3">
      <c r="A61" s="118" t="s">
        <v>103</v>
      </c>
      <c r="B61" s="119"/>
      <c r="C61" s="120"/>
      <c r="D61" s="126" t="s">
        <v>104</v>
      </c>
      <c r="E61" s="127"/>
      <c r="F61" s="118" t="s">
        <v>13</v>
      </c>
      <c r="G61" s="119"/>
      <c r="H61" s="120"/>
      <c r="I61" s="118" t="s">
        <v>132</v>
      </c>
      <c r="J61" s="120"/>
      <c r="K61" s="12"/>
      <c r="L61" s="118" t="s">
        <v>133</v>
      </c>
      <c r="M61" s="120"/>
      <c r="N61" s="12"/>
      <c r="O61" s="12"/>
      <c r="P61" s="113"/>
      <c r="Q61" s="117"/>
      <c r="R61" s="114"/>
      <c r="S61" s="113"/>
      <c r="T61" s="114"/>
    </row>
    <row r="62" spans="1:20" x14ac:dyDescent="0.3">
      <c r="A62" s="118" t="s">
        <v>103</v>
      </c>
      <c r="B62" s="119"/>
      <c r="C62" s="120"/>
      <c r="D62" s="126" t="s">
        <v>104</v>
      </c>
      <c r="E62" s="127"/>
      <c r="F62" s="118" t="s">
        <v>13</v>
      </c>
      <c r="G62" s="119"/>
      <c r="H62" s="120"/>
      <c r="I62" s="118" t="s">
        <v>134</v>
      </c>
      <c r="J62" s="120"/>
      <c r="K62" s="12"/>
      <c r="L62" s="118" t="s">
        <v>135</v>
      </c>
      <c r="M62" s="120"/>
      <c r="N62" s="12"/>
      <c r="O62" s="2" t="s">
        <v>113</v>
      </c>
      <c r="P62" s="118" t="s">
        <v>114</v>
      </c>
      <c r="Q62" s="119"/>
      <c r="R62" s="120"/>
      <c r="S62" s="113"/>
      <c r="T62" s="114"/>
    </row>
    <row r="63" spans="1:20" x14ac:dyDescent="0.3">
      <c r="A63" s="118" t="s">
        <v>103</v>
      </c>
      <c r="B63" s="119"/>
      <c r="C63" s="120"/>
      <c r="D63" s="126" t="s">
        <v>104</v>
      </c>
      <c r="E63" s="127"/>
      <c r="F63" s="118" t="s">
        <v>13</v>
      </c>
      <c r="G63" s="119"/>
      <c r="H63" s="120"/>
      <c r="I63" s="118" t="s">
        <v>136</v>
      </c>
      <c r="J63" s="120"/>
      <c r="K63" s="12"/>
      <c r="L63" s="118" t="s">
        <v>137</v>
      </c>
      <c r="M63" s="120"/>
      <c r="N63" s="12"/>
      <c r="O63" s="12"/>
      <c r="P63" s="113"/>
      <c r="Q63" s="117"/>
      <c r="R63" s="114"/>
      <c r="S63" s="113"/>
      <c r="T63" s="114"/>
    </row>
    <row r="64" spans="1:20" x14ac:dyDescent="0.3">
      <c r="A64" s="118" t="s">
        <v>103</v>
      </c>
      <c r="B64" s="119"/>
      <c r="C64" s="120"/>
      <c r="D64" s="126" t="s">
        <v>104</v>
      </c>
      <c r="E64" s="127"/>
      <c r="F64" s="118" t="s">
        <v>13</v>
      </c>
      <c r="G64" s="119"/>
      <c r="H64" s="120"/>
      <c r="I64" s="118" t="s">
        <v>138</v>
      </c>
      <c r="J64" s="120"/>
      <c r="K64" s="12"/>
      <c r="L64" s="118" t="s">
        <v>139</v>
      </c>
      <c r="M64" s="120"/>
      <c r="N64" s="12"/>
      <c r="O64" s="2" t="s">
        <v>113</v>
      </c>
      <c r="P64" s="118" t="s">
        <v>114</v>
      </c>
      <c r="Q64" s="119"/>
      <c r="R64" s="120"/>
      <c r="S64" s="113"/>
      <c r="T64" s="114"/>
    </row>
    <row r="65" spans="1:20" x14ac:dyDescent="0.3">
      <c r="A65" s="118" t="s">
        <v>103</v>
      </c>
      <c r="B65" s="119"/>
      <c r="C65" s="120"/>
      <c r="D65" s="126" t="s">
        <v>104</v>
      </c>
      <c r="E65" s="127"/>
      <c r="F65" s="118" t="s">
        <v>13</v>
      </c>
      <c r="G65" s="119"/>
      <c r="H65" s="120"/>
      <c r="I65" s="118" t="s">
        <v>140</v>
      </c>
      <c r="J65" s="120"/>
      <c r="K65" s="12"/>
      <c r="L65" s="118" t="s">
        <v>141</v>
      </c>
      <c r="M65" s="120"/>
      <c r="N65" s="12"/>
      <c r="O65" s="12"/>
      <c r="P65" s="113"/>
      <c r="Q65" s="117"/>
      <c r="R65" s="114"/>
      <c r="S65" s="113"/>
      <c r="T65" s="114"/>
    </row>
    <row r="66" spans="1:20" x14ac:dyDescent="0.3">
      <c r="A66" s="118" t="s">
        <v>103</v>
      </c>
      <c r="B66" s="119"/>
      <c r="C66" s="120"/>
      <c r="D66" s="126" t="s">
        <v>104</v>
      </c>
      <c r="E66" s="127"/>
      <c r="F66" s="118" t="s">
        <v>13</v>
      </c>
      <c r="G66" s="119"/>
      <c r="H66" s="120"/>
      <c r="I66" s="113"/>
      <c r="J66" s="114"/>
      <c r="K66" s="12"/>
      <c r="L66" s="118" t="s">
        <v>142</v>
      </c>
      <c r="M66" s="120"/>
      <c r="N66" s="12"/>
      <c r="O66" s="2" t="s">
        <v>113</v>
      </c>
      <c r="P66" s="118" t="s">
        <v>114</v>
      </c>
      <c r="Q66" s="119"/>
      <c r="R66" s="120"/>
      <c r="S66" s="113"/>
      <c r="T66" s="114"/>
    </row>
    <row r="67" spans="1:20" x14ac:dyDescent="0.3">
      <c r="A67" s="118" t="s">
        <v>103</v>
      </c>
      <c r="B67" s="119"/>
      <c r="C67" s="120"/>
      <c r="D67" s="126" t="s">
        <v>104</v>
      </c>
      <c r="E67" s="127"/>
      <c r="F67" s="118" t="s">
        <v>13</v>
      </c>
      <c r="G67" s="119"/>
      <c r="H67" s="120"/>
      <c r="I67" s="118" t="s">
        <v>143</v>
      </c>
      <c r="J67" s="120"/>
      <c r="K67" s="12"/>
      <c r="L67" s="118" t="s">
        <v>144</v>
      </c>
      <c r="M67" s="120"/>
      <c r="N67" s="12"/>
      <c r="O67" s="2" t="s">
        <v>113</v>
      </c>
      <c r="P67" s="118" t="s">
        <v>114</v>
      </c>
      <c r="Q67" s="119"/>
      <c r="R67" s="120"/>
      <c r="S67" s="113"/>
      <c r="T67" s="114"/>
    </row>
    <row r="68" spans="1:20" ht="18" x14ac:dyDescent="0.3">
      <c r="A68" s="118" t="s">
        <v>103</v>
      </c>
      <c r="B68" s="119"/>
      <c r="C68" s="120"/>
      <c r="D68" s="126" t="s">
        <v>104</v>
      </c>
      <c r="E68" s="127"/>
      <c r="F68" s="118" t="s">
        <v>13</v>
      </c>
      <c r="G68" s="119"/>
      <c r="H68" s="120"/>
      <c r="I68" s="118" t="s">
        <v>145</v>
      </c>
      <c r="J68" s="120"/>
      <c r="K68" s="12"/>
      <c r="L68" s="118" t="s">
        <v>146</v>
      </c>
      <c r="M68" s="120"/>
      <c r="N68" s="12"/>
      <c r="O68" s="2" t="s">
        <v>147</v>
      </c>
      <c r="P68" s="118" t="s">
        <v>147</v>
      </c>
      <c r="Q68" s="119"/>
      <c r="R68" s="120"/>
      <c r="S68" s="118" t="s">
        <v>147</v>
      </c>
      <c r="T68" s="120"/>
    </row>
    <row r="69" spans="1:20" x14ac:dyDescent="0.3">
      <c r="A69" s="118" t="s">
        <v>103</v>
      </c>
      <c r="B69" s="119"/>
      <c r="C69" s="120"/>
      <c r="D69" s="126" t="s">
        <v>104</v>
      </c>
      <c r="E69" s="127"/>
      <c r="F69" s="118" t="s">
        <v>13</v>
      </c>
      <c r="G69" s="119"/>
      <c r="H69" s="120"/>
      <c r="I69" s="118" t="s">
        <v>148</v>
      </c>
      <c r="J69" s="120"/>
      <c r="K69" s="12"/>
      <c r="L69" s="118" t="s">
        <v>149</v>
      </c>
      <c r="M69" s="120"/>
      <c r="N69" s="3">
        <v>49</v>
      </c>
      <c r="O69" s="2" t="s">
        <v>113</v>
      </c>
      <c r="P69" s="118" t="s">
        <v>114</v>
      </c>
      <c r="Q69" s="119"/>
      <c r="R69" s="120"/>
      <c r="S69" s="118" t="s">
        <v>150</v>
      </c>
      <c r="T69" s="120"/>
    </row>
    <row r="70" spans="1:20" ht="18" x14ac:dyDescent="0.3">
      <c r="A70" s="118" t="s">
        <v>103</v>
      </c>
      <c r="B70" s="119"/>
      <c r="C70" s="120"/>
      <c r="D70" s="126" t="s">
        <v>104</v>
      </c>
      <c r="E70" s="127"/>
      <c r="F70" s="118" t="s">
        <v>13</v>
      </c>
      <c r="G70" s="119"/>
      <c r="H70" s="120"/>
      <c r="I70" s="118" t="s">
        <v>151</v>
      </c>
      <c r="J70" s="120"/>
      <c r="K70" s="12"/>
      <c r="L70" s="118" t="s">
        <v>152</v>
      </c>
      <c r="M70" s="120"/>
      <c r="N70" s="3">
        <v>50</v>
      </c>
      <c r="O70" s="2" t="s">
        <v>110</v>
      </c>
      <c r="P70" s="118" t="s">
        <v>110</v>
      </c>
      <c r="Q70" s="119"/>
      <c r="R70" s="120"/>
      <c r="S70" s="118" t="s">
        <v>150</v>
      </c>
      <c r="T70" s="120"/>
    </row>
    <row r="71" spans="1:20" x14ac:dyDescent="0.3">
      <c r="A71" s="118" t="s">
        <v>103</v>
      </c>
      <c r="B71" s="119"/>
      <c r="C71" s="120"/>
      <c r="D71" s="126" t="s">
        <v>104</v>
      </c>
      <c r="E71" s="127"/>
      <c r="F71" s="118" t="s">
        <v>13</v>
      </c>
      <c r="G71" s="119"/>
      <c r="H71" s="120"/>
      <c r="I71" s="118" t="s">
        <v>153</v>
      </c>
      <c r="J71" s="120"/>
      <c r="K71" s="12"/>
      <c r="L71" s="118" t="s">
        <v>154</v>
      </c>
      <c r="M71" s="120"/>
      <c r="N71" s="3">
        <v>51</v>
      </c>
      <c r="O71" s="2" t="s">
        <v>114</v>
      </c>
      <c r="P71" s="118" t="s">
        <v>114</v>
      </c>
      <c r="Q71" s="119"/>
      <c r="R71" s="120"/>
      <c r="S71" s="118" t="s">
        <v>150</v>
      </c>
      <c r="T71" s="120"/>
    </row>
    <row r="72" spans="1:20" x14ac:dyDescent="0.3">
      <c r="A72" s="118" t="s">
        <v>103</v>
      </c>
      <c r="B72" s="119"/>
      <c r="C72" s="120"/>
      <c r="D72" s="126" t="s">
        <v>104</v>
      </c>
      <c r="E72" s="127"/>
      <c r="F72" s="118" t="s">
        <v>13</v>
      </c>
      <c r="G72" s="119"/>
      <c r="H72" s="120"/>
      <c r="I72" s="118" t="s">
        <v>155</v>
      </c>
      <c r="J72" s="120"/>
      <c r="K72" s="12"/>
      <c r="L72" s="118" t="s">
        <v>156</v>
      </c>
      <c r="M72" s="120"/>
      <c r="N72" s="12"/>
      <c r="O72" s="2" t="s">
        <v>114</v>
      </c>
      <c r="P72" s="118" t="s">
        <v>114</v>
      </c>
      <c r="Q72" s="119"/>
      <c r="R72" s="120"/>
      <c r="S72" s="113"/>
      <c r="T72" s="114"/>
    </row>
    <row r="73" spans="1:20" x14ac:dyDescent="0.3">
      <c r="A73" s="118" t="s">
        <v>103</v>
      </c>
      <c r="B73" s="119"/>
      <c r="C73" s="120"/>
      <c r="D73" s="126" t="s">
        <v>104</v>
      </c>
      <c r="E73" s="127"/>
      <c r="F73" s="118" t="s">
        <v>13</v>
      </c>
      <c r="G73" s="119"/>
      <c r="H73" s="120"/>
      <c r="I73" s="118" t="s">
        <v>157</v>
      </c>
      <c r="J73" s="120"/>
      <c r="K73" s="12"/>
      <c r="L73" s="118" t="s">
        <v>158</v>
      </c>
      <c r="M73" s="120"/>
      <c r="N73" s="3">
        <v>52</v>
      </c>
      <c r="O73" s="12"/>
      <c r="P73" s="113"/>
      <c r="Q73" s="117"/>
      <c r="R73" s="114"/>
      <c r="S73" s="113"/>
      <c r="T73" s="114"/>
    </row>
    <row r="74" spans="1:20" x14ac:dyDescent="0.3">
      <c r="A74" s="118" t="s">
        <v>103</v>
      </c>
      <c r="B74" s="119"/>
      <c r="C74" s="120"/>
      <c r="D74" s="126" t="s">
        <v>104</v>
      </c>
      <c r="E74" s="127"/>
      <c r="F74" s="118" t="s">
        <v>13</v>
      </c>
      <c r="G74" s="119"/>
      <c r="H74" s="120"/>
      <c r="I74" s="118" t="s">
        <v>159</v>
      </c>
      <c r="J74" s="120"/>
      <c r="K74" s="12"/>
      <c r="L74" s="118" t="s">
        <v>160</v>
      </c>
      <c r="M74" s="120"/>
      <c r="N74" s="3">
        <v>53</v>
      </c>
      <c r="O74" s="12"/>
      <c r="P74" s="113"/>
      <c r="Q74" s="117"/>
      <c r="R74" s="114"/>
      <c r="S74" s="113"/>
      <c r="T74" s="114"/>
    </row>
    <row r="75" spans="1:20" x14ac:dyDescent="0.3">
      <c r="A75" s="118" t="s">
        <v>161</v>
      </c>
      <c r="B75" s="119"/>
      <c r="C75" s="120"/>
      <c r="D75" s="126" t="s">
        <v>162</v>
      </c>
      <c r="E75" s="127"/>
      <c r="F75" s="118" t="s">
        <v>13</v>
      </c>
      <c r="G75" s="119"/>
      <c r="H75" s="120"/>
      <c r="I75" s="118" t="s">
        <v>163</v>
      </c>
      <c r="J75" s="120"/>
      <c r="K75" s="12"/>
      <c r="L75" s="118" t="s">
        <v>164</v>
      </c>
      <c r="M75" s="120"/>
      <c r="N75" s="3">
        <v>54</v>
      </c>
      <c r="O75" s="12"/>
      <c r="P75" s="113"/>
      <c r="Q75" s="117"/>
      <c r="R75" s="114"/>
      <c r="S75" s="113"/>
      <c r="T75" s="114"/>
    </row>
    <row r="76" spans="1:20" x14ac:dyDescent="0.3">
      <c r="A76" s="118" t="s">
        <v>161</v>
      </c>
      <c r="B76" s="119"/>
      <c r="C76" s="120"/>
      <c r="D76" s="126" t="s">
        <v>162</v>
      </c>
      <c r="E76" s="127"/>
      <c r="F76" s="118" t="s">
        <v>13</v>
      </c>
      <c r="G76" s="119"/>
      <c r="H76" s="120"/>
      <c r="I76" s="118" t="s">
        <v>165</v>
      </c>
      <c r="J76" s="120"/>
      <c r="K76" s="12"/>
      <c r="L76" s="118" t="s">
        <v>166</v>
      </c>
      <c r="M76" s="120"/>
      <c r="N76" s="3">
        <v>55</v>
      </c>
      <c r="O76" s="12"/>
      <c r="P76" s="113"/>
      <c r="Q76" s="117"/>
      <c r="R76" s="114"/>
      <c r="S76" s="113"/>
      <c r="T76" s="114"/>
    </row>
    <row r="77" spans="1:20" x14ac:dyDescent="0.3">
      <c r="A77" s="118" t="s">
        <v>161</v>
      </c>
      <c r="B77" s="119"/>
      <c r="C77" s="120"/>
      <c r="D77" s="126" t="s">
        <v>162</v>
      </c>
      <c r="E77" s="127"/>
      <c r="F77" s="118" t="s">
        <v>13</v>
      </c>
      <c r="G77" s="119"/>
      <c r="H77" s="120"/>
      <c r="I77" s="118" t="s">
        <v>167</v>
      </c>
      <c r="J77" s="120"/>
      <c r="K77" s="12"/>
      <c r="L77" s="118" t="s">
        <v>168</v>
      </c>
      <c r="M77" s="120"/>
      <c r="N77" s="12"/>
      <c r="O77" s="12"/>
      <c r="P77" s="113"/>
      <c r="Q77" s="117"/>
      <c r="R77" s="114"/>
      <c r="S77" s="113"/>
      <c r="T77" s="114"/>
    </row>
    <row r="78" spans="1:20" x14ac:dyDescent="0.3">
      <c r="A78" s="118" t="s">
        <v>161</v>
      </c>
      <c r="B78" s="119"/>
      <c r="C78" s="120"/>
      <c r="D78" s="126" t="s">
        <v>162</v>
      </c>
      <c r="E78" s="127"/>
      <c r="F78" s="118" t="s">
        <v>13</v>
      </c>
      <c r="G78" s="119"/>
      <c r="H78" s="120"/>
      <c r="I78" s="118" t="s">
        <v>169</v>
      </c>
      <c r="J78" s="120"/>
      <c r="K78" s="12"/>
      <c r="L78" s="118" t="s">
        <v>170</v>
      </c>
      <c r="M78" s="120"/>
      <c r="N78" s="12"/>
      <c r="O78" s="12"/>
      <c r="P78" s="113"/>
      <c r="Q78" s="117"/>
      <c r="R78" s="114"/>
      <c r="S78" s="113"/>
      <c r="T78" s="114"/>
    </row>
    <row r="79" spans="1:20" x14ac:dyDescent="0.3">
      <c r="A79" s="118" t="s">
        <v>161</v>
      </c>
      <c r="B79" s="119"/>
      <c r="C79" s="120"/>
      <c r="D79" s="126" t="s">
        <v>162</v>
      </c>
      <c r="E79" s="127"/>
      <c r="F79" s="118" t="s">
        <v>13</v>
      </c>
      <c r="G79" s="119"/>
      <c r="H79" s="120"/>
      <c r="I79" s="118" t="s">
        <v>171</v>
      </c>
      <c r="J79" s="120"/>
      <c r="K79" s="12"/>
      <c r="L79" s="118" t="s">
        <v>172</v>
      </c>
      <c r="M79" s="120"/>
      <c r="N79" s="12"/>
      <c r="O79" s="12"/>
      <c r="P79" s="113"/>
      <c r="Q79" s="117"/>
      <c r="R79" s="114"/>
      <c r="S79" s="113"/>
      <c r="T79" s="114"/>
    </row>
    <row r="80" spans="1:20" x14ac:dyDescent="0.3">
      <c r="A80" s="118" t="s">
        <v>161</v>
      </c>
      <c r="B80" s="119"/>
      <c r="C80" s="120"/>
      <c r="D80" s="126" t="s">
        <v>162</v>
      </c>
      <c r="E80" s="127"/>
      <c r="F80" s="118" t="s">
        <v>13</v>
      </c>
      <c r="G80" s="119"/>
      <c r="H80" s="120"/>
      <c r="I80" s="118" t="s">
        <v>173</v>
      </c>
      <c r="J80" s="120"/>
      <c r="K80" s="12"/>
      <c r="L80" s="118" t="s">
        <v>174</v>
      </c>
      <c r="M80" s="120"/>
      <c r="N80" s="12"/>
      <c r="O80" s="2" t="s">
        <v>114</v>
      </c>
      <c r="P80" s="118" t="s">
        <v>114</v>
      </c>
      <c r="Q80" s="119"/>
      <c r="R80" s="120"/>
      <c r="S80" s="113"/>
      <c r="T80" s="114"/>
    </row>
    <row r="81" spans="1:20" x14ac:dyDescent="0.3">
      <c r="A81" s="118" t="s">
        <v>161</v>
      </c>
      <c r="B81" s="119"/>
      <c r="C81" s="120"/>
      <c r="D81" s="126" t="s">
        <v>162</v>
      </c>
      <c r="E81" s="127"/>
      <c r="F81" s="118" t="s">
        <v>13</v>
      </c>
      <c r="G81" s="119"/>
      <c r="H81" s="120"/>
      <c r="I81" s="118" t="s">
        <v>175</v>
      </c>
      <c r="J81" s="120"/>
      <c r="K81" s="12"/>
      <c r="L81" s="118" t="s">
        <v>176</v>
      </c>
      <c r="M81" s="120"/>
      <c r="N81" s="3">
        <v>58</v>
      </c>
      <c r="O81" s="2" t="s">
        <v>114</v>
      </c>
      <c r="P81" s="118" t="s">
        <v>114</v>
      </c>
      <c r="Q81" s="119"/>
      <c r="R81" s="120"/>
      <c r="S81" s="118" t="s">
        <v>150</v>
      </c>
      <c r="T81" s="120"/>
    </row>
    <row r="82" spans="1:20" ht="18" x14ac:dyDescent="0.3">
      <c r="A82" s="118" t="s">
        <v>161</v>
      </c>
      <c r="B82" s="119"/>
      <c r="C82" s="120"/>
      <c r="D82" s="126" t="s">
        <v>162</v>
      </c>
      <c r="E82" s="127"/>
      <c r="F82" s="118" t="s">
        <v>13</v>
      </c>
      <c r="G82" s="119"/>
      <c r="H82" s="120"/>
      <c r="I82" s="118" t="s">
        <v>177</v>
      </c>
      <c r="J82" s="120"/>
      <c r="K82" s="12"/>
      <c r="L82" s="118" t="s">
        <v>178</v>
      </c>
      <c r="M82" s="120"/>
      <c r="N82" s="12"/>
      <c r="O82" s="2" t="s">
        <v>179</v>
      </c>
      <c r="P82" s="118" t="s">
        <v>179</v>
      </c>
      <c r="Q82" s="119"/>
      <c r="R82" s="120"/>
      <c r="S82" s="118" t="s">
        <v>179</v>
      </c>
      <c r="T82" s="120"/>
    </row>
    <row r="83" spans="1:20" x14ac:dyDescent="0.3">
      <c r="A83" s="118" t="s">
        <v>161</v>
      </c>
      <c r="B83" s="119"/>
      <c r="C83" s="120"/>
      <c r="D83" s="126" t="s">
        <v>162</v>
      </c>
      <c r="E83" s="127"/>
      <c r="F83" s="118" t="s">
        <v>13</v>
      </c>
      <c r="G83" s="119"/>
      <c r="H83" s="120"/>
      <c r="I83" s="118" t="s">
        <v>180</v>
      </c>
      <c r="J83" s="120"/>
      <c r="K83" s="12"/>
      <c r="L83" s="118" t="s">
        <v>181</v>
      </c>
      <c r="M83" s="120"/>
      <c r="N83" s="3">
        <v>59</v>
      </c>
      <c r="O83" s="2" t="s">
        <v>114</v>
      </c>
      <c r="P83" s="118" t="s">
        <v>114</v>
      </c>
      <c r="Q83" s="119"/>
      <c r="R83" s="120"/>
      <c r="S83" s="118" t="s">
        <v>150</v>
      </c>
      <c r="T83" s="120"/>
    </row>
    <row r="84" spans="1:20" x14ac:dyDescent="0.3">
      <c r="A84" s="118" t="s">
        <v>161</v>
      </c>
      <c r="B84" s="119"/>
      <c r="C84" s="120"/>
      <c r="D84" s="126" t="s">
        <v>162</v>
      </c>
      <c r="E84" s="127"/>
      <c r="F84" s="118" t="s">
        <v>13</v>
      </c>
      <c r="G84" s="119"/>
      <c r="H84" s="120"/>
      <c r="I84" s="118" t="s">
        <v>182</v>
      </c>
      <c r="J84" s="120"/>
      <c r="K84" s="12"/>
      <c r="L84" s="118" t="s">
        <v>183</v>
      </c>
      <c r="M84" s="120"/>
      <c r="N84" s="3">
        <v>60</v>
      </c>
      <c r="O84" s="12"/>
      <c r="P84" s="113"/>
      <c r="Q84" s="117"/>
      <c r="R84" s="114"/>
      <c r="S84" s="118" t="s">
        <v>150</v>
      </c>
      <c r="T84" s="120"/>
    </row>
    <row r="85" spans="1:20" x14ac:dyDescent="0.3">
      <c r="A85" s="118" t="s">
        <v>161</v>
      </c>
      <c r="B85" s="119"/>
      <c r="C85" s="120"/>
      <c r="D85" s="126" t="s">
        <v>162</v>
      </c>
      <c r="E85" s="127"/>
      <c r="F85" s="118" t="s">
        <v>13</v>
      </c>
      <c r="G85" s="119"/>
      <c r="H85" s="120"/>
      <c r="I85" s="118" t="s">
        <v>184</v>
      </c>
      <c r="J85" s="120"/>
      <c r="K85" s="12"/>
      <c r="L85" s="118" t="s">
        <v>185</v>
      </c>
      <c r="M85" s="120"/>
      <c r="N85" s="12"/>
      <c r="O85" s="2" t="s">
        <v>114</v>
      </c>
      <c r="P85" s="118" t="s">
        <v>114</v>
      </c>
      <c r="Q85" s="119"/>
      <c r="R85" s="120"/>
      <c r="S85" s="113"/>
      <c r="T85" s="114"/>
    </row>
    <row r="86" spans="1:20" x14ac:dyDescent="0.3">
      <c r="A86" s="118" t="s">
        <v>161</v>
      </c>
      <c r="B86" s="119"/>
      <c r="C86" s="120"/>
      <c r="D86" s="126" t="s">
        <v>162</v>
      </c>
      <c r="E86" s="127"/>
      <c r="F86" s="118" t="s">
        <v>13</v>
      </c>
      <c r="G86" s="119"/>
      <c r="H86" s="120"/>
      <c r="I86" s="118" t="s">
        <v>186</v>
      </c>
      <c r="J86" s="120"/>
      <c r="K86" s="12"/>
      <c r="L86" s="118" t="s">
        <v>187</v>
      </c>
      <c r="M86" s="120"/>
      <c r="N86" s="12"/>
      <c r="O86" s="2" t="s">
        <v>114</v>
      </c>
      <c r="P86" s="118" t="s">
        <v>114</v>
      </c>
      <c r="Q86" s="119"/>
      <c r="R86" s="120"/>
      <c r="S86" s="113"/>
      <c r="T86" s="114"/>
    </row>
    <row r="87" spans="1:20" x14ac:dyDescent="0.3">
      <c r="A87" s="118" t="s">
        <v>161</v>
      </c>
      <c r="B87" s="119"/>
      <c r="C87" s="120"/>
      <c r="D87" s="126" t="s">
        <v>162</v>
      </c>
      <c r="E87" s="127"/>
      <c r="F87" s="118" t="s">
        <v>13</v>
      </c>
      <c r="G87" s="119"/>
      <c r="H87" s="120"/>
      <c r="I87" s="118" t="s">
        <v>188</v>
      </c>
      <c r="J87" s="120"/>
      <c r="K87" s="12"/>
      <c r="L87" s="118" t="s">
        <v>189</v>
      </c>
      <c r="M87" s="120"/>
      <c r="N87" s="12"/>
      <c r="O87" s="12"/>
      <c r="P87" s="113"/>
      <c r="Q87" s="117"/>
      <c r="R87" s="114"/>
      <c r="S87" s="113"/>
      <c r="T87" s="114"/>
    </row>
    <row r="88" spans="1:20" x14ac:dyDescent="0.3">
      <c r="A88" s="118" t="s">
        <v>161</v>
      </c>
      <c r="B88" s="119"/>
      <c r="C88" s="120"/>
      <c r="D88" s="126" t="s">
        <v>162</v>
      </c>
      <c r="E88" s="127"/>
      <c r="F88" s="118" t="s">
        <v>13</v>
      </c>
      <c r="G88" s="119"/>
      <c r="H88" s="120"/>
      <c r="I88" s="118" t="s">
        <v>190</v>
      </c>
      <c r="J88" s="120"/>
      <c r="K88" s="12"/>
      <c r="L88" s="118" t="s">
        <v>191</v>
      </c>
      <c r="M88" s="120"/>
      <c r="N88" s="12"/>
      <c r="O88" s="12"/>
      <c r="P88" s="113"/>
      <c r="Q88" s="117"/>
      <c r="R88" s="114"/>
      <c r="S88" s="113"/>
      <c r="T88" s="114"/>
    </row>
    <row r="89" spans="1:20" ht="18" x14ac:dyDescent="0.3">
      <c r="A89" s="118" t="s">
        <v>161</v>
      </c>
      <c r="B89" s="119"/>
      <c r="C89" s="120"/>
      <c r="D89" s="126" t="s">
        <v>162</v>
      </c>
      <c r="E89" s="127"/>
      <c r="F89" s="118" t="s">
        <v>13</v>
      </c>
      <c r="G89" s="119"/>
      <c r="H89" s="120"/>
      <c r="I89" s="113"/>
      <c r="J89" s="114"/>
      <c r="K89" s="12"/>
      <c r="L89" s="118" t="s">
        <v>192</v>
      </c>
      <c r="M89" s="120"/>
      <c r="N89" s="3">
        <v>64</v>
      </c>
      <c r="O89" s="2" t="s">
        <v>193</v>
      </c>
      <c r="P89" s="118" t="s">
        <v>193</v>
      </c>
      <c r="Q89" s="119"/>
      <c r="R89" s="120"/>
      <c r="S89" s="113"/>
      <c r="T89" s="114"/>
    </row>
    <row r="90" spans="1:20" x14ac:dyDescent="0.3">
      <c r="A90" s="118" t="s">
        <v>161</v>
      </c>
      <c r="B90" s="119"/>
      <c r="C90" s="120"/>
      <c r="D90" s="126" t="s">
        <v>162</v>
      </c>
      <c r="E90" s="127"/>
      <c r="F90" s="118" t="s">
        <v>13</v>
      </c>
      <c r="G90" s="119"/>
      <c r="H90" s="120"/>
      <c r="I90" s="118" t="s">
        <v>162</v>
      </c>
      <c r="J90" s="120"/>
      <c r="K90" s="12"/>
      <c r="L90" s="118" t="s">
        <v>194</v>
      </c>
      <c r="M90" s="120"/>
      <c r="N90" s="3">
        <v>65</v>
      </c>
      <c r="O90" s="12"/>
      <c r="P90" s="113"/>
      <c r="Q90" s="117"/>
      <c r="R90" s="114"/>
      <c r="S90" s="113"/>
      <c r="T90" s="114"/>
    </row>
    <row r="91" spans="1:20" x14ac:dyDescent="0.3">
      <c r="A91" s="118" t="s">
        <v>161</v>
      </c>
      <c r="B91" s="119"/>
      <c r="C91" s="120"/>
      <c r="D91" s="126" t="s">
        <v>162</v>
      </c>
      <c r="E91" s="127"/>
      <c r="F91" s="118" t="s">
        <v>13</v>
      </c>
      <c r="G91" s="119"/>
      <c r="H91" s="120"/>
      <c r="I91" s="118" t="s">
        <v>195</v>
      </c>
      <c r="J91" s="120"/>
      <c r="K91" s="12"/>
      <c r="L91" s="118" t="s">
        <v>196</v>
      </c>
      <c r="M91" s="120"/>
      <c r="N91" s="12"/>
      <c r="O91" s="12"/>
      <c r="P91" s="113"/>
      <c r="Q91" s="117"/>
      <c r="R91" s="114"/>
      <c r="S91" s="113"/>
      <c r="T91" s="114"/>
    </row>
    <row r="92" spans="1:20" x14ac:dyDescent="0.3">
      <c r="A92" s="118" t="s">
        <v>161</v>
      </c>
      <c r="B92" s="119"/>
      <c r="C92" s="120"/>
      <c r="D92" s="126" t="s">
        <v>162</v>
      </c>
      <c r="E92" s="127"/>
      <c r="F92" s="118" t="s">
        <v>13</v>
      </c>
      <c r="G92" s="119"/>
      <c r="H92" s="120"/>
      <c r="I92" s="118" t="s">
        <v>197</v>
      </c>
      <c r="J92" s="120"/>
      <c r="K92" s="12"/>
      <c r="L92" s="118" t="s">
        <v>198</v>
      </c>
      <c r="M92" s="120"/>
      <c r="N92" s="12"/>
      <c r="O92" s="2" t="s">
        <v>114</v>
      </c>
      <c r="P92" s="118" t="s">
        <v>114</v>
      </c>
      <c r="Q92" s="119"/>
      <c r="R92" s="120"/>
      <c r="S92" s="113"/>
      <c r="T92" s="114"/>
    </row>
    <row r="93" spans="1:20" x14ac:dyDescent="0.3">
      <c r="A93" s="118" t="s">
        <v>161</v>
      </c>
      <c r="B93" s="119"/>
      <c r="C93" s="120"/>
      <c r="D93" s="126" t="s">
        <v>162</v>
      </c>
      <c r="E93" s="127"/>
      <c r="F93" s="118" t="s">
        <v>13</v>
      </c>
      <c r="G93" s="119"/>
      <c r="H93" s="120"/>
      <c r="I93" s="118" t="s">
        <v>199</v>
      </c>
      <c r="J93" s="120"/>
      <c r="K93" s="12"/>
      <c r="L93" s="118" t="s">
        <v>200</v>
      </c>
      <c r="M93" s="120"/>
      <c r="N93" s="3">
        <v>66</v>
      </c>
      <c r="O93" s="12"/>
      <c r="P93" s="113"/>
      <c r="Q93" s="117"/>
      <c r="R93" s="114"/>
      <c r="S93" s="118" t="s">
        <v>150</v>
      </c>
      <c r="T93" s="120"/>
    </row>
    <row r="94" spans="1:20" x14ac:dyDescent="0.3">
      <c r="A94" s="118" t="s">
        <v>161</v>
      </c>
      <c r="B94" s="119"/>
      <c r="C94" s="120"/>
      <c r="D94" s="126" t="s">
        <v>162</v>
      </c>
      <c r="E94" s="127"/>
      <c r="F94" s="118" t="s">
        <v>13</v>
      </c>
      <c r="G94" s="119"/>
      <c r="H94" s="120"/>
      <c r="I94" s="118" t="s">
        <v>201</v>
      </c>
      <c r="J94" s="120"/>
      <c r="K94" s="12"/>
      <c r="L94" s="118" t="s">
        <v>202</v>
      </c>
      <c r="M94" s="120"/>
      <c r="N94" s="3">
        <v>67</v>
      </c>
      <c r="O94" s="12"/>
      <c r="P94" s="113"/>
      <c r="Q94" s="117"/>
      <c r="R94" s="114"/>
      <c r="S94" s="118" t="s">
        <v>150</v>
      </c>
      <c r="T94" s="120"/>
    </row>
    <row r="95" spans="1:20" x14ac:dyDescent="0.3">
      <c r="A95" s="118" t="s">
        <v>161</v>
      </c>
      <c r="B95" s="119"/>
      <c r="C95" s="120"/>
      <c r="D95" s="126" t="s">
        <v>162</v>
      </c>
      <c r="E95" s="127"/>
      <c r="F95" s="118" t="s">
        <v>13</v>
      </c>
      <c r="G95" s="119"/>
      <c r="H95" s="120"/>
      <c r="I95" s="118" t="s">
        <v>203</v>
      </c>
      <c r="J95" s="120"/>
      <c r="K95" s="12"/>
      <c r="L95" s="118" t="s">
        <v>204</v>
      </c>
      <c r="M95" s="120"/>
      <c r="N95" s="12"/>
      <c r="O95" s="2" t="s">
        <v>114</v>
      </c>
      <c r="P95" s="118" t="s">
        <v>114</v>
      </c>
      <c r="Q95" s="119"/>
      <c r="R95" s="120"/>
      <c r="S95" s="113"/>
      <c r="T95" s="114"/>
    </row>
    <row r="96" spans="1:20" ht="18" x14ac:dyDescent="0.3">
      <c r="A96" s="118" t="s">
        <v>161</v>
      </c>
      <c r="B96" s="119"/>
      <c r="C96" s="120"/>
      <c r="D96" s="126" t="s">
        <v>162</v>
      </c>
      <c r="E96" s="127"/>
      <c r="F96" s="118" t="s">
        <v>13</v>
      </c>
      <c r="G96" s="119"/>
      <c r="H96" s="120"/>
      <c r="I96" s="118" t="s">
        <v>205</v>
      </c>
      <c r="J96" s="120"/>
      <c r="K96" s="12"/>
      <c r="L96" s="118" t="s">
        <v>206</v>
      </c>
      <c r="M96" s="120"/>
      <c r="N96" s="3">
        <v>68</v>
      </c>
      <c r="O96" s="2" t="s">
        <v>207</v>
      </c>
      <c r="P96" s="118" t="s">
        <v>207</v>
      </c>
      <c r="Q96" s="119"/>
      <c r="R96" s="120"/>
      <c r="S96" s="118" t="s">
        <v>207</v>
      </c>
      <c r="T96" s="120"/>
    </row>
    <row r="97" spans="1:20" x14ac:dyDescent="0.3">
      <c r="A97" s="69" t="s">
        <v>0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1"/>
    </row>
    <row r="98" spans="1:20" ht="27" x14ac:dyDescent="0.3">
      <c r="A98" s="121" t="s">
        <v>1</v>
      </c>
      <c r="B98" s="122"/>
      <c r="C98" s="123"/>
      <c r="D98" s="124" t="s">
        <v>2</v>
      </c>
      <c r="E98" s="125"/>
      <c r="F98" s="121" t="s">
        <v>3</v>
      </c>
      <c r="G98" s="122"/>
      <c r="H98" s="123"/>
      <c r="I98" s="121" t="s">
        <v>4</v>
      </c>
      <c r="J98" s="123"/>
      <c r="K98" s="1" t="s">
        <v>5</v>
      </c>
      <c r="L98" s="121" t="s">
        <v>6</v>
      </c>
      <c r="M98" s="123"/>
      <c r="N98" s="11" t="s">
        <v>7</v>
      </c>
      <c r="O98" s="1" t="s">
        <v>8</v>
      </c>
      <c r="P98" s="121" t="s">
        <v>9</v>
      </c>
      <c r="Q98" s="122"/>
      <c r="R98" s="123"/>
      <c r="S98" s="121" t="s">
        <v>10</v>
      </c>
      <c r="T98" s="123"/>
    </row>
    <row r="99" spans="1:20" x14ac:dyDescent="0.3">
      <c r="A99" s="118" t="s">
        <v>161</v>
      </c>
      <c r="B99" s="119"/>
      <c r="C99" s="120"/>
      <c r="D99" s="126" t="s">
        <v>162</v>
      </c>
      <c r="E99" s="127"/>
      <c r="F99" s="118" t="s">
        <v>13</v>
      </c>
      <c r="G99" s="119"/>
      <c r="H99" s="120"/>
      <c r="I99" s="113"/>
      <c r="J99" s="114"/>
      <c r="K99" s="12"/>
      <c r="L99" s="118" t="s">
        <v>208</v>
      </c>
      <c r="M99" s="120"/>
      <c r="N99" s="3">
        <v>69</v>
      </c>
      <c r="O99" s="12"/>
      <c r="P99" s="113"/>
      <c r="Q99" s="117"/>
      <c r="R99" s="114"/>
      <c r="S99" s="113"/>
      <c r="T99" s="114"/>
    </row>
    <row r="100" spans="1:20" x14ac:dyDescent="0.3">
      <c r="A100" s="118" t="s">
        <v>161</v>
      </c>
      <c r="B100" s="119"/>
      <c r="C100" s="120"/>
      <c r="D100" s="126" t="s">
        <v>162</v>
      </c>
      <c r="E100" s="127"/>
      <c r="F100" s="118" t="s">
        <v>13</v>
      </c>
      <c r="G100" s="119"/>
      <c r="H100" s="120"/>
      <c r="I100" s="118" t="s">
        <v>209</v>
      </c>
      <c r="J100" s="120"/>
      <c r="K100" s="12"/>
      <c r="L100" s="118" t="s">
        <v>210</v>
      </c>
      <c r="M100" s="120"/>
      <c r="N100" s="3">
        <v>70</v>
      </c>
      <c r="O100" s="12"/>
      <c r="P100" s="113"/>
      <c r="Q100" s="117"/>
      <c r="R100" s="114"/>
      <c r="S100" s="113"/>
      <c r="T100" s="114"/>
    </row>
    <row r="101" spans="1:20" x14ac:dyDescent="0.3">
      <c r="A101" s="118" t="s">
        <v>161</v>
      </c>
      <c r="B101" s="119"/>
      <c r="C101" s="120"/>
      <c r="D101" s="126" t="s">
        <v>162</v>
      </c>
      <c r="E101" s="127"/>
      <c r="F101" s="118" t="s">
        <v>13</v>
      </c>
      <c r="G101" s="119"/>
      <c r="H101" s="120"/>
      <c r="I101" s="118" t="s">
        <v>211</v>
      </c>
      <c r="J101" s="120"/>
      <c r="K101" s="12"/>
      <c r="L101" s="118" t="s">
        <v>212</v>
      </c>
      <c r="M101" s="120"/>
      <c r="N101" s="3">
        <v>71</v>
      </c>
      <c r="O101" s="12"/>
      <c r="P101" s="113"/>
      <c r="Q101" s="117"/>
      <c r="R101" s="114"/>
      <c r="S101" s="113"/>
      <c r="T101" s="114"/>
    </row>
    <row r="102" spans="1:20" x14ac:dyDescent="0.3">
      <c r="A102" s="118" t="s">
        <v>161</v>
      </c>
      <c r="B102" s="119"/>
      <c r="C102" s="120"/>
      <c r="D102" s="126" t="s">
        <v>162</v>
      </c>
      <c r="E102" s="127"/>
      <c r="F102" s="118" t="s">
        <v>13</v>
      </c>
      <c r="G102" s="119"/>
      <c r="H102" s="120"/>
      <c r="I102" s="118" t="s">
        <v>213</v>
      </c>
      <c r="J102" s="120"/>
      <c r="K102" s="12"/>
      <c r="L102" s="118" t="s">
        <v>214</v>
      </c>
      <c r="M102" s="120"/>
      <c r="N102" s="3">
        <v>72</v>
      </c>
      <c r="O102" s="12"/>
      <c r="P102" s="113"/>
      <c r="Q102" s="117"/>
      <c r="R102" s="114"/>
      <c r="S102" s="113"/>
      <c r="T102" s="114"/>
    </row>
    <row r="103" spans="1:20" x14ac:dyDescent="0.3">
      <c r="A103" s="118" t="s">
        <v>161</v>
      </c>
      <c r="B103" s="119"/>
      <c r="C103" s="120"/>
      <c r="D103" s="126" t="s">
        <v>162</v>
      </c>
      <c r="E103" s="127"/>
      <c r="F103" s="118" t="s">
        <v>13</v>
      </c>
      <c r="G103" s="119"/>
      <c r="H103" s="120"/>
      <c r="I103" s="118" t="s">
        <v>215</v>
      </c>
      <c r="J103" s="120"/>
      <c r="K103" s="12"/>
      <c r="L103" s="118" t="s">
        <v>216</v>
      </c>
      <c r="M103" s="120"/>
      <c r="N103" s="12"/>
      <c r="O103" s="12"/>
      <c r="P103" s="113"/>
      <c r="Q103" s="117"/>
      <c r="R103" s="114"/>
      <c r="S103" s="113"/>
      <c r="T103" s="114"/>
    </row>
    <row r="104" spans="1:20" x14ac:dyDescent="0.3">
      <c r="A104" s="118" t="s">
        <v>217</v>
      </c>
      <c r="B104" s="119"/>
      <c r="C104" s="120"/>
      <c r="D104" s="126" t="s">
        <v>218</v>
      </c>
      <c r="E104" s="127"/>
      <c r="F104" s="118" t="s">
        <v>13</v>
      </c>
      <c r="G104" s="119"/>
      <c r="H104" s="120"/>
      <c r="I104" s="113"/>
      <c r="J104" s="114"/>
      <c r="K104" s="12"/>
      <c r="L104" s="118" t="s">
        <v>219</v>
      </c>
      <c r="M104" s="120"/>
      <c r="N104" s="3">
        <v>73</v>
      </c>
      <c r="O104" s="12"/>
      <c r="P104" s="113"/>
      <c r="Q104" s="117"/>
      <c r="R104" s="114"/>
      <c r="S104" s="113"/>
      <c r="T104" s="114"/>
    </row>
    <row r="105" spans="1:20" x14ac:dyDescent="0.3">
      <c r="A105" s="118" t="s">
        <v>217</v>
      </c>
      <c r="B105" s="119"/>
      <c r="C105" s="120"/>
      <c r="D105" s="126" t="s">
        <v>218</v>
      </c>
      <c r="E105" s="127"/>
      <c r="F105" s="118" t="s">
        <v>13</v>
      </c>
      <c r="G105" s="119"/>
      <c r="H105" s="120"/>
      <c r="I105" s="113"/>
      <c r="J105" s="114"/>
      <c r="K105" s="12"/>
      <c r="L105" s="118" t="s">
        <v>220</v>
      </c>
      <c r="M105" s="120"/>
      <c r="N105" s="3">
        <v>74</v>
      </c>
      <c r="O105" s="12"/>
      <c r="P105" s="113"/>
      <c r="Q105" s="117"/>
      <c r="R105" s="114"/>
      <c r="S105" s="113"/>
      <c r="T105" s="114"/>
    </row>
    <row r="106" spans="1:20" x14ac:dyDescent="0.3">
      <c r="A106" s="118" t="s">
        <v>217</v>
      </c>
      <c r="B106" s="119"/>
      <c r="C106" s="120"/>
      <c r="D106" s="126" t="s">
        <v>218</v>
      </c>
      <c r="E106" s="127"/>
      <c r="F106" s="118" t="s">
        <v>13</v>
      </c>
      <c r="G106" s="119"/>
      <c r="H106" s="120"/>
      <c r="I106" s="113"/>
      <c r="J106" s="114"/>
      <c r="K106" s="12"/>
      <c r="L106" s="118" t="s">
        <v>221</v>
      </c>
      <c r="M106" s="120"/>
      <c r="N106" s="3">
        <v>75</v>
      </c>
      <c r="O106" s="12"/>
      <c r="P106" s="113"/>
      <c r="Q106" s="117"/>
      <c r="R106" s="114"/>
      <c r="S106" s="113"/>
      <c r="T106" s="114"/>
    </row>
    <row r="107" spans="1:20" x14ac:dyDescent="0.3">
      <c r="A107" s="118" t="s">
        <v>217</v>
      </c>
      <c r="B107" s="119"/>
      <c r="C107" s="120"/>
      <c r="D107" s="126" t="s">
        <v>218</v>
      </c>
      <c r="E107" s="127"/>
      <c r="F107" s="118" t="s">
        <v>13</v>
      </c>
      <c r="G107" s="119"/>
      <c r="H107" s="120"/>
      <c r="I107" s="113"/>
      <c r="J107" s="114"/>
      <c r="K107" s="12"/>
      <c r="L107" s="118" t="s">
        <v>222</v>
      </c>
      <c r="M107" s="120"/>
      <c r="N107" s="12"/>
      <c r="O107" s="12"/>
      <c r="P107" s="113"/>
      <c r="Q107" s="117"/>
      <c r="R107" s="114"/>
      <c r="S107" s="113"/>
      <c r="T107" s="114"/>
    </row>
    <row r="108" spans="1:20" ht="18" x14ac:dyDescent="0.3">
      <c r="A108" s="118" t="s">
        <v>217</v>
      </c>
      <c r="B108" s="119"/>
      <c r="C108" s="120"/>
      <c r="D108" s="126" t="s">
        <v>218</v>
      </c>
      <c r="E108" s="127"/>
      <c r="F108" s="118" t="s">
        <v>13</v>
      </c>
      <c r="G108" s="119"/>
      <c r="H108" s="120"/>
      <c r="I108" s="118" t="s">
        <v>223</v>
      </c>
      <c r="J108" s="120"/>
      <c r="K108" s="12"/>
      <c r="L108" s="118" t="s">
        <v>224</v>
      </c>
      <c r="M108" s="120"/>
      <c r="N108" s="3">
        <v>76</v>
      </c>
      <c r="O108" s="2" t="s">
        <v>225</v>
      </c>
      <c r="P108" s="113"/>
      <c r="Q108" s="117"/>
      <c r="R108" s="114"/>
      <c r="S108" s="113"/>
      <c r="T108" s="114"/>
    </row>
    <row r="109" spans="1:20" x14ac:dyDescent="0.3">
      <c r="A109" s="118" t="s">
        <v>217</v>
      </c>
      <c r="B109" s="119"/>
      <c r="C109" s="120"/>
      <c r="D109" s="126" t="s">
        <v>218</v>
      </c>
      <c r="E109" s="127"/>
      <c r="F109" s="118" t="s">
        <v>13</v>
      </c>
      <c r="G109" s="119"/>
      <c r="H109" s="120"/>
      <c r="I109" s="118" t="s">
        <v>226</v>
      </c>
      <c r="J109" s="120"/>
      <c r="K109" s="12"/>
      <c r="L109" s="118" t="s">
        <v>227</v>
      </c>
      <c r="M109" s="120"/>
      <c r="N109" s="3">
        <v>77</v>
      </c>
      <c r="O109" s="2" t="s">
        <v>228</v>
      </c>
      <c r="P109" s="113"/>
      <c r="Q109" s="117"/>
      <c r="R109" s="114"/>
      <c r="S109" s="113"/>
      <c r="T109" s="114"/>
    </row>
    <row r="110" spans="1:20" ht="18" x14ac:dyDescent="0.3">
      <c r="A110" s="118" t="s">
        <v>217</v>
      </c>
      <c r="B110" s="119"/>
      <c r="C110" s="120"/>
      <c r="D110" s="126" t="s">
        <v>218</v>
      </c>
      <c r="E110" s="127"/>
      <c r="F110" s="118" t="s">
        <v>13</v>
      </c>
      <c r="G110" s="119"/>
      <c r="H110" s="120"/>
      <c r="I110" s="118" t="s">
        <v>229</v>
      </c>
      <c r="J110" s="120"/>
      <c r="K110" s="12"/>
      <c r="L110" s="118" t="s">
        <v>230</v>
      </c>
      <c r="M110" s="120"/>
      <c r="N110" s="12"/>
      <c r="O110" s="2" t="s">
        <v>231</v>
      </c>
      <c r="P110" s="118" t="s">
        <v>231</v>
      </c>
      <c r="Q110" s="119"/>
      <c r="R110" s="120"/>
      <c r="S110" s="118" t="s">
        <v>231</v>
      </c>
      <c r="T110" s="120"/>
    </row>
    <row r="111" spans="1:20" x14ac:dyDescent="0.3">
      <c r="A111" s="118" t="s">
        <v>217</v>
      </c>
      <c r="B111" s="119"/>
      <c r="C111" s="120"/>
      <c r="D111" s="126" t="s">
        <v>218</v>
      </c>
      <c r="E111" s="127"/>
      <c r="F111" s="118" t="s">
        <v>13</v>
      </c>
      <c r="G111" s="119"/>
      <c r="H111" s="120"/>
      <c r="I111" s="118" t="s">
        <v>232</v>
      </c>
      <c r="J111" s="120"/>
      <c r="K111" s="12"/>
      <c r="L111" s="118" t="s">
        <v>233</v>
      </c>
      <c r="M111" s="120"/>
      <c r="N111" s="12"/>
      <c r="O111" s="2" t="s">
        <v>228</v>
      </c>
      <c r="P111" s="113"/>
      <c r="Q111" s="117"/>
      <c r="R111" s="114"/>
      <c r="S111" s="113"/>
      <c r="T111" s="114"/>
    </row>
    <row r="112" spans="1:20" x14ac:dyDescent="0.3">
      <c r="A112" s="118" t="s">
        <v>217</v>
      </c>
      <c r="B112" s="119"/>
      <c r="C112" s="120"/>
      <c r="D112" s="126" t="s">
        <v>218</v>
      </c>
      <c r="E112" s="127"/>
      <c r="F112" s="118" t="s">
        <v>13</v>
      </c>
      <c r="G112" s="119"/>
      <c r="H112" s="120"/>
      <c r="I112" s="113"/>
      <c r="J112" s="114"/>
      <c r="K112" s="12"/>
      <c r="L112" s="118" t="s">
        <v>234</v>
      </c>
      <c r="M112" s="120"/>
      <c r="N112" s="12"/>
      <c r="O112" s="12"/>
      <c r="P112" s="113"/>
      <c r="Q112" s="117"/>
      <c r="R112" s="114"/>
      <c r="S112" s="113"/>
      <c r="T112" s="114"/>
    </row>
    <row r="113" spans="1:20" x14ac:dyDescent="0.3">
      <c r="A113" s="118" t="s">
        <v>217</v>
      </c>
      <c r="B113" s="119"/>
      <c r="C113" s="120"/>
      <c r="D113" s="126" t="s">
        <v>218</v>
      </c>
      <c r="E113" s="127"/>
      <c r="F113" s="118" t="s">
        <v>13</v>
      </c>
      <c r="G113" s="119"/>
      <c r="H113" s="120"/>
      <c r="I113" s="118" t="s">
        <v>235</v>
      </c>
      <c r="J113" s="120"/>
      <c r="K113" s="12"/>
      <c r="L113" s="118" t="s">
        <v>236</v>
      </c>
      <c r="M113" s="120"/>
      <c r="N113" s="12"/>
      <c r="O113" s="2" t="s">
        <v>228</v>
      </c>
      <c r="P113" s="113"/>
      <c r="Q113" s="117"/>
      <c r="R113" s="114"/>
      <c r="S113" s="113"/>
      <c r="T113" s="114"/>
    </row>
    <row r="114" spans="1:20" x14ac:dyDescent="0.3">
      <c r="A114" s="118" t="s">
        <v>217</v>
      </c>
      <c r="B114" s="119"/>
      <c r="C114" s="120"/>
      <c r="D114" s="126" t="s">
        <v>218</v>
      </c>
      <c r="E114" s="127"/>
      <c r="F114" s="118" t="s">
        <v>13</v>
      </c>
      <c r="G114" s="119"/>
      <c r="H114" s="120"/>
      <c r="I114" s="118" t="s">
        <v>237</v>
      </c>
      <c r="J114" s="120"/>
      <c r="K114" s="12"/>
      <c r="L114" s="118" t="s">
        <v>238</v>
      </c>
      <c r="M114" s="120"/>
      <c r="N114" s="12"/>
      <c r="O114" s="2" t="s">
        <v>228</v>
      </c>
      <c r="P114" s="113"/>
      <c r="Q114" s="117"/>
      <c r="R114" s="114"/>
      <c r="S114" s="113"/>
      <c r="T114" s="114"/>
    </row>
    <row r="115" spans="1:20" x14ac:dyDescent="0.3">
      <c r="A115" s="118" t="s">
        <v>217</v>
      </c>
      <c r="B115" s="119"/>
      <c r="C115" s="120"/>
      <c r="D115" s="126" t="s">
        <v>218</v>
      </c>
      <c r="E115" s="127"/>
      <c r="F115" s="118" t="s">
        <v>13</v>
      </c>
      <c r="G115" s="119"/>
      <c r="H115" s="120"/>
      <c r="I115" s="118" t="s">
        <v>218</v>
      </c>
      <c r="J115" s="120"/>
      <c r="K115" s="12"/>
      <c r="L115" s="118" t="s">
        <v>239</v>
      </c>
      <c r="M115" s="120"/>
      <c r="N115" s="3">
        <v>80</v>
      </c>
      <c r="O115" s="12"/>
      <c r="P115" s="113"/>
      <c r="Q115" s="117"/>
      <c r="R115" s="114"/>
      <c r="S115" s="113"/>
      <c r="T115" s="114"/>
    </row>
    <row r="116" spans="1:20" x14ac:dyDescent="0.3">
      <c r="A116" s="118" t="s">
        <v>217</v>
      </c>
      <c r="B116" s="119"/>
      <c r="C116" s="120"/>
      <c r="D116" s="126" t="s">
        <v>218</v>
      </c>
      <c r="E116" s="127"/>
      <c r="F116" s="118" t="s">
        <v>13</v>
      </c>
      <c r="G116" s="119"/>
      <c r="H116" s="120"/>
      <c r="I116" s="113"/>
      <c r="J116" s="114"/>
      <c r="K116" s="12"/>
      <c r="L116" s="118" t="s">
        <v>240</v>
      </c>
      <c r="M116" s="120"/>
      <c r="N116" s="12"/>
      <c r="O116" s="2" t="s">
        <v>228</v>
      </c>
      <c r="P116" s="113"/>
      <c r="Q116" s="117"/>
      <c r="R116" s="114"/>
      <c r="S116" s="113"/>
      <c r="T116" s="114"/>
    </row>
    <row r="117" spans="1:20" x14ac:dyDescent="0.3">
      <c r="A117" s="118" t="s">
        <v>217</v>
      </c>
      <c r="B117" s="119"/>
      <c r="C117" s="120"/>
      <c r="D117" s="126" t="s">
        <v>218</v>
      </c>
      <c r="E117" s="127"/>
      <c r="F117" s="118" t="s">
        <v>13</v>
      </c>
      <c r="G117" s="119"/>
      <c r="H117" s="120"/>
      <c r="I117" s="118" t="s">
        <v>241</v>
      </c>
      <c r="J117" s="120"/>
      <c r="K117" s="12"/>
      <c r="L117" s="118" t="s">
        <v>242</v>
      </c>
      <c r="M117" s="120"/>
      <c r="N117" s="12"/>
      <c r="O117" s="2" t="s">
        <v>228</v>
      </c>
      <c r="P117" s="113"/>
      <c r="Q117" s="117"/>
      <c r="R117" s="114"/>
      <c r="S117" s="113"/>
      <c r="T117" s="114"/>
    </row>
    <row r="118" spans="1:20" x14ac:dyDescent="0.3">
      <c r="A118" s="118" t="s">
        <v>217</v>
      </c>
      <c r="B118" s="119"/>
      <c r="C118" s="120"/>
      <c r="D118" s="126" t="s">
        <v>218</v>
      </c>
      <c r="E118" s="127"/>
      <c r="F118" s="118" t="s">
        <v>13</v>
      </c>
      <c r="G118" s="119"/>
      <c r="H118" s="120"/>
      <c r="I118" s="118" t="s">
        <v>243</v>
      </c>
      <c r="J118" s="120"/>
      <c r="K118" s="12"/>
      <c r="L118" s="118" t="s">
        <v>244</v>
      </c>
      <c r="M118" s="120"/>
      <c r="N118" s="12"/>
      <c r="O118" s="12"/>
      <c r="P118" s="113"/>
      <c r="Q118" s="117"/>
      <c r="R118" s="114"/>
      <c r="S118" s="113"/>
      <c r="T118" s="114"/>
    </row>
    <row r="119" spans="1:20" x14ac:dyDescent="0.3">
      <c r="A119" s="118" t="s">
        <v>217</v>
      </c>
      <c r="B119" s="119"/>
      <c r="C119" s="120"/>
      <c r="D119" s="126" t="s">
        <v>218</v>
      </c>
      <c r="E119" s="127"/>
      <c r="F119" s="118" t="s">
        <v>13</v>
      </c>
      <c r="G119" s="119"/>
      <c r="H119" s="120"/>
      <c r="I119" s="113"/>
      <c r="J119" s="114"/>
      <c r="K119" s="12"/>
      <c r="L119" s="118" t="s">
        <v>245</v>
      </c>
      <c r="M119" s="120"/>
      <c r="N119" s="3">
        <v>83</v>
      </c>
      <c r="O119" s="12"/>
      <c r="P119" s="113"/>
      <c r="Q119" s="117"/>
      <c r="R119" s="114"/>
      <c r="S119" s="113"/>
      <c r="T119" s="114"/>
    </row>
    <row r="120" spans="1:20" x14ac:dyDescent="0.3">
      <c r="A120" s="118" t="s">
        <v>217</v>
      </c>
      <c r="B120" s="119"/>
      <c r="C120" s="120"/>
      <c r="D120" s="126" t="s">
        <v>218</v>
      </c>
      <c r="E120" s="127"/>
      <c r="F120" s="118" t="s">
        <v>13</v>
      </c>
      <c r="G120" s="119"/>
      <c r="H120" s="120"/>
      <c r="I120" s="118" t="s">
        <v>246</v>
      </c>
      <c r="J120" s="120"/>
      <c r="K120" s="12"/>
      <c r="L120" s="118" t="s">
        <v>247</v>
      </c>
      <c r="M120" s="120"/>
      <c r="N120" s="3">
        <v>84</v>
      </c>
      <c r="O120" s="2" t="s">
        <v>228</v>
      </c>
      <c r="P120" s="113"/>
      <c r="Q120" s="117"/>
      <c r="R120" s="114"/>
      <c r="S120" s="113"/>
      <c r="T120" s="114"/>
    </row>
    <row r="121" spans="1:20" ht="18" x14ac:dyDescent="0.3">
      <c r="A121" s="118" t="s">
        <v>217</v>
      </c>
      <c r="B121" s="119"/>
      <c r="C121" s="120"/>
      <c r="D121" s="126" t="s">
        <v>218</v>
      </c>
      <c r="E121" s="127"/>
      <c r="F121" s="118" t="s">
        <v>13</v>
      </c>
      <c r="G121" s="119"/>
      <c r="H121" s="120"/>
      <c r="I121" s="118" t="s">
        <v>248</v>
      </c>
      <c r="J121" s="120"/>
      <c r="K121" s="12"/>
      <c r="L121" s="118" t="s">
        <v>249</v>
      </c>
      <c r="M121" s="120"/>
      <c r="N121" s="3">
        <v>85</v>
      </c>
      <c r="O121" s="2" t="s">
        <v>250</v>
      </c>
      <c r="P121" s="118" t="s">
        <v>250</v>
      </c>
      <c r="Q121" s="119"/>
      <c r="R121" s="120"/>
      <c r="S121" s="118" t="s">
        <v>250</v>
      </c>
      <c r="T121" s="120"/>
    </row>
    <row r="122" spans="1:20" x14ac:dyDescent="0.3">
      <c r="A122" s="118" t="s">
        <v>217</v>
      </c>
      <c r="B122" s="119"/>
      <c r="C122" s="120"/>
      <c r="D122" s="126" t="s">
        <v>218</v>
      </c>
      <c r="E122" s="127"/>
      <c r="F122" s="118" t="s">
        <v>13</v>
      </c>
      <c r="G122" s="119"/>
      <c r="H122" s="120"/>
      <c r="I122" s="118" t="s">
        <v>251</v>
      </c>
      <c r="J122" s="120"/>
      <c r="K122" s="2" t="s">
        <v>252</v>
      </c>
      <c r="L122" s="118" t="s">
        <v>253</v>
      </c>
      <c r="M122" s="120"/>
      <c r="N122" s="3">
        <v>86</v>
      </c>
      <c r="O122" s="12"/>
      <c r="P122" s="113"/>
      <c r="Q122" s="117"/>
      <c r="R122" s="114"/>
      <c r="S122" s="113"/>
      <c r="T122" s="114"/>
    </row>
    <row r="123" spans="1:20" x14ac:dyDescent="0.3">
      <c r="A123" s="118" t="s">
        <v>217</v>
      </c>
      <c r="B123" s="119"/>
      <c r="C123" s="120"/>
      <c r="D123" s="126" t="s">
        <v>218</v>
      </c>
      <c r="E123" s="127"/>
      <c r="F123" s="118" t="s">
        <v>13</v>
      </c>
      <c r="G123" s="119"/>
      <c r="H123" s="120"/>
      <c r="I123" s="118" t="s">
        <v>254</v>
      </c>
      <c r="J123" s="120"/>
      <c r="K123" s="2" t="s">
        <v>255</v>
      </c>
      <c r="L123" s="118" t="s">
        <v>256</v>
      </c>
      <c r="M123" s="120"/>
      <c r="N123" s="3">
        <v>87</v>
      </c>
      <c r="O123" s="12"/>
      <c r="P123" s="113"/>
      <c r="Q123" s="117"/>
      <c r="R123" s="114"/>
      <c r="S123" s="113"/>
      <c r="T123" s="114"/>
    </row>
    <row r="124" spans="1:20" x14ac:dyDescent="0.3">
      <c r="A124" s="118" t="s">
        <v>217</v>
      </c>
      <c r="B124" s="119"/>
      <c r="C124" s="120"/>
      <c r="D124" s="126" t="s">
        <v>218</v>
      </c>
      <c r="E124" s="127"/>
      <c r="F124" s="118" t="s">
        <v>13</v>
      </c>
      <c r="G124" s="119"/>
      <c r="H124" s="120"/>
      <c r="I124" s="118" t="s">
        <v>257</v>
      </c>
      <c r="J124" s="120"/>
      <c r="K124" s="12"/>
      <c r="L124" s="118" t="s">
        <v>258</v>
      </c>
      <c r="M124" s="120"/>
      <c r="N124" s="12"/>
      <c r="O124" s="2" t="s">
        <v>228</v>
      </c>
      <c r="P124" s="113"/>
      <c r="Q124" s="117"/>
      <c r="R124" s="114"/>
      <c r="S124" s="113"/>
      <c r="T124" s="114"/>
    </row>
    <row r="125" spans="1:20" x14ac:dyDescent="0.3">
      <c r="A125" s="118" t="s">
        <v>217</v>
      </c>
      <c r="B125" s="119"/>
      <c r="C125" s="120"/>
      <c r="D125" s="126" t="s">
        <v>218</v>
      </c>
      <c r="E125" s="127"/>
      <c r="F125" s="118" t="s">
        <v>13</v>
      </c>
      <c r="G125" s="119"/>
      <c r="H125" s="120"/>
      <c r="I125" s="118" t="s">
        <v>259</v>
      </c>
      <c r="J125" s="120"/>
      <c r="K125" s="12"/>
      <c r="L125" s="118" t="s">
        <v>260</v>
      </c>
      <c r="M125" s="120"/>
      <c r="N125" s="12"/>
      <c r="O125" s="12"/>
      <c r="P125" s="113"/>
      <c r="Q125" s="117"/>
      <c r="R125" s="114"/>
      <c r="S125" s="113"/>
      <c r="T125" s="114"/>
    </row>
    <row r="126" spans="1:20" x14ac:dyDescent="0.3">
      <c r="A126" s="118" t="s">
        <v>217</v>
      </c>
      <c r="B126" s="119"/>
      <c r="C126" s="120"/>
      <c r="D126" s="126" t="s">
        <v>218</v>
      </c>
      <c r="E126" s="127"/>
      <c r="F126" s="118" t="s">
        <v>13</v>
      </c>
      <c r="G126" s="119"/>
      <c r="H126" s="120"/>
      <c r="I126" s="113"/>
      <c r="J126" s="114"/>
      <c r="K126" s="12"/>
      <c r="L126" s="118" t="s">
        <v>261</v>
      </c>
      <c r="M126" s="120"/>
      <c r="N126" s="12"/>
      <c r="O126" s="2" t="s">
        <v>228</v>
      </c>
      <c r="P126" s="113"/>
      <c r="Q126" s="117"/>
      <c r="R126" s="114"/>
      <c r="S126" s="113"/>
      <c r="T126" s="114"/>
    </row>
    <row r="127" spans="1:20" x14ac:dyDescent="0.3">
      <c r="A127" s="118" t="s">
        <v>217</v>
      </c>
      <c r="B127" s="119"/>
      <c r="C127" s="120"/>
      <c r="D127" s="126" t="s">
        <v>218</v>
      </c>
      <c r="E127" s="127"/>
      <c r="F127" s="118" t="s">
        <v>262</v>
      </c>
      <c r="G127" s="119"/>
      <c r="H127" s="120"/>
      <c r="I127" s="118" t="s">
        <v>263</v>
      </c>
      <c r="J127" s="120"/>
      <c r="K127" s="12"/>
      <c r="L127" s="118" t="s">
        <v>264</v>
      </c>
      <c r="M127" s="120"/>
      <c r="N127" s="3">
        <v>88</v>
      </c>
      <c r="O127" s="12"/>
      <c r="P127" s="113"/>
      <c r="Q127" s="117"/>
      <c r="R127" s="114"/>
      <c r="S127" s="113"/>
      <c r="T127" s="114"/>
    </row>
    <row r="128" spans="1:20" x14ac:dyDescent="0.3">
      <c r="A128" s="118" t="s">
        <v>217</v>
      </c>
      <c r="B128" s="119"/>
      <c r="C128" s="120"/>
      <c r="D128" s="126" t="s">
        <v>218</v>
      </c>
      <c r="E128" s="127"/>
      <c r="F128" s="118" t="s">
        <v>265</v>
      </c>
      <c r="G128" s="119"/>
      <c r="H128" s="120"/>
      <c r="I128" s="118" t="s">
        <v>266</v>
      </c>
      <c r="J128" s="120"/>
      <c r="K128" s="12"/>
      <c r="L128" s="118" t="s">
        <v>267</v>
      </c>
      <c r="M128" s="120"/>
      <c r="N128" s="3">
        <v>89</v>
      </c>
      <c r="O128" s="12"/>
      <c r="P128" s="113"/>
      <c r="Q128" s="117"/>
      <c r="R128" s="114"/>
      <c r="S128" s="113"/>
      <c r="T128" s="114"/>
    </row>
    <row r="129" spans="1:20" x14ac:dyDescent="0.3">
      <c r="A129" s="118" t="s">
        <v>268</v>
      </c>
      <c r="B129" s="119"/>
      <c r="C129" s="120"/>
      <c r="D129" s="126" t="s">
        <v>269</v>
      </c>
      <c r="E129" s="127"/>
      <c r="F129" s="118" t="s">
        <v>270</v>
      </c>
      <c r="G129" s="119"/>
      <c r="H129" s="120"/>
      <c r="I129" s="118" t="s">
        <v>271</v>
      </c>
      <c r="J129" s="120"/>
      <c r="K129" s="12"/>
      <c r="L129" s="118" t="s">
        <v>272</v>
      </c>
      <c r="M129" s="120"/>
      <c r="N129" s="3">
        <v>90</v>
      </c>
      <c r="O129" s="12"/>
      <c r="P129" s="113"/>
      <c r="Q129" s="117"/>
      <c r="R129" s="114"/>
      <c r="S129" s="113"/>
      <c r="T129" s="114"/>
    </row>
    <row r="130" spans="1:20" x14ac:dyDescent="0.3">
      <c r="A130" s="118" t="s">
        <v>268</v>
      </c>
      <c r="B130" s="119"/>
      <c r="C130" s="120"/>
      <c r="D130" s="126" t="s">
        <v>269</v>
      </c>
      <c r="E130" s="127"/>
      <c r="F130" s="118" t="s">
        <v>273</v>
      </c>
      <c r="G130" s="119"/>
      <c r="H130" s="120"/>
      <c r="I130" s="118" t="s">
        <v>274</v>
      </c>
      <c r="J130" s="120"/>
      <c r="K130" s="12"/>
      <c r="L130" s="118" t="s">
        <v>275</v>
      </c>
      <c r="M130" s="120"/>
      <c r="N130" s="3">
        <v>91</v>
      </c>
      <c r="O130" s="12"/>
      <c r="P130" s="113"/>
      <c r="Q130" s="117"/>
      <c r="R130" s="114"/>
      <c r="S130" s="113"/>
      <c r="T130" s="114"/>
    </row>
    <row r="131" spans="1:20" ht="18" x14ac:dyDescent="0.3">
      <c r="A131" s="118" t="s">
        <v>268</v>
      </c>
      <c r="B131" s="119"/>
      <c r="C131" s="120"/>
      <c r="D131" s="126" t="s">
        <v>269</v>
      </c>
      <c r="E131" s="127"/>
      <c r="F131" s="118" t="s">
        <v>276</v>
      </c>
      <c r="G131" s="119"/>
      <c r="H131" s="120"/>
      <c r="I131" s="113"/>
      <c r="J131" s="114"/>
      <c r="K131" s="2" t="s">
        <v>276</v>
      </c>
      <c r="L131" s="118" t="s">
        <v>277</v>
      </c>
      <c r="M131" s="120"/>
      <c r="N131" s="3">
        <v>92</v>
      </c>
      <c r="O131" s="12"/>
      <c r="P131" s="113"/>
      <c r="Q131" s="117"/>
      <c r="R131" s="114"/>
      <c r="S131" s="113"/>
      <c r="T131" s="114"/>
    </row>
    <row r="132" spans="1:20" x14ac:dyDescent="0.3">
      <c r="A132" s="118" t="s">
        <v>268</v>
      </c>
      <c r="B132" s="119"/>
      <c r="C132" s="120"/>
      <c r="D132" s="126" t="s">
        <v>269</v>
      </c>
      <c r="E132" s="127"/>
      <c r="F132" s="118" t="s">
        <v>278</v>
      </c>
      <c r="G132" s="119"/>
      <c r="H132" s="120"/>
      <c r="I132" s="113"/>
      <c r="J132" s="114"/>
      <c r="K132" s="2" t="s">
        <v>278</v>
      </c>
      <c r="L132" s="118" t="s">
        <v>279</v>
      </c>
      <c r="M132" s="120"/>
      <c r="N132" s="3">
        <v>94</v>
      </c>
      <c r="O132" s="12"/>
      <c r="P132" s="113"/>
      <c r="Q132" s="117"/>
      <c r="R132" s="114"/>
      <c r="S132" s="113"/>
      <c r="T132" s="114"/>
    </row>
    <row r="133" spans="1:20" x14ac:dyDescent="0.3">
      <c r="A133" s="118" t="s">
        <v>268</v>
      </c>
      <c r="B133" s="119"/>
      <c r="C133" s="120"/>
      <c r="D133" s="126" t="s">
        <v>269</v>
      </c>
      <c r="E133" s="127"/>
      <c r="F133" s="118" t="s">
        <v>280</v>
      </c>
      <c r="G133" s="119"/>
      <c r="H133" s="120"/>
      <c r="I133" s="113"/>
      <c r="J133" s="114"/>
      <c r="K133" s="2" t="s">
        <v>280</v>
      </c>
      <c r="L133" s="118" t="s">
        <v>281</v>
      </c>
      <c r="M133" s="120"/>
      <c r="N133" s="3">
        <v>96</v>
      </c>
      <c r="O133" s="12"/>
      <c r="P133" s="113"/>
      <c r="Q133" s="117"/>
      <c r="R133" s="114"/>
      <c r="S133" s="113"/>
      <c r="T133" s="114"/>
    </row>
    <row r="134" spans="1:20" x14ac:dyDescent="0.3">
      <c r="A134" s="118" t="s">
        <v>268</v>
      </c>
      <c r="B134" s="119"/>
      <c r="C134" s="120"/>
      <c r="D134" s="126" t="s">
        <v>269</v>
      </c>
      <c r="E134" s="127"/>
      <c r="F134" s="118" t="s">
        <v>282</v>
      </c>
      <c r="G134" s="119"/>
      <c r="H134" s="120"/>
      <c r="I134" s="113"/>
      <c r="J134" s="114"/>
      <c r="K134" s="2" t="s">
        <v>282</v>
      </c>
      <c r="L134" s="118" t="s">
        <v>283</v>
      </c>
      <c r="M134" s="120"/>
      <c r="N134" s="3">
        <v>97</v>
      </c>
      <c r="O134" s="12"/>
      <c r="P134" s="113"/>
      <c r="Q134" s="117"/>
      <c r="R134" s="114"/>
      <c r="S134" s="113"/>
      <c r="T134" s="114"/>
    </row>
    <row r="135" spans="1:20" x14ac:dyDescent="0.3">
      <c r="A135" s="118" t="s">
        <v>268</v>
      </c>
      <c r="B135" s="119"/>
      <c r="C135" s="120"/>
      <c r="D135" s="126" t="s">
        <v>269</v>
      </c>
      <c r="E135" s="127"/>
      <c r="F135" s="118" t="s">
        <v>13</v>
      </c>
      <c r="G135" s="119"/>
      <c r="H135" s="120"/>
      <c r="I135" s="118" t="s">
        <v>284</v>
      </c>
      <c r="J135" s="120"/>
      <c r="K135" s="2" t="s">
        <v>285</v>
      </c>
      <c r="L135" s="118" t="s">
        <v>286</v>
      </c>
      <c r="M135" s="120"/>
      <c r="N135" s="3">
        <v>98</v>
      </c>
      <c r="O135" s="12"/>
      <c r="P135" s="113"/>
      <c r="Q135" s="117"/>
      <c r="R135" s="114"/>
      <c r="S135" s="113"/>
      <c r="T135" s="114"/>
    </row>
    <row r="136" spans="1:20" ht="18" x14ac:dyDescent="0.3">
      <c r="A136" s="118" t="s">
        <v>268</v>
      </c>
      <c r="B136" s="119"/>
      <c r="C136" s="120"/>
      <c r="D136" s="126" t="s">
        <v>269</v>
      </c>
      <c r="E136" s="127"/>
      <c r="F136" s="118" t="s">
        <v>13</v>
      </c>
      <c r="G136" s="119"/>
      <c r="H136" s="120"/>
      <c r="I136" s="118" t="s">
        <v>287</v>
      </c>
      <c r="J136" s="120"/>
      <c r="K136" s="2" t="s">
        <v>288</v>
      </c>
      <c r="L136" s="118" t="s">
        <v>289</v>
      </c>
      <c r="M136" s="120"/>
      <c r="N136" s="3">
        <v>99</v>
      </c>
      <c r="O136" s="12"/>
      <c r="P136" s="113"/>
      <c r="Q136" s="117"/>
      <c r="R136" s="114"/>
      <c r="S136" s="113"/>
      <c r="T136" s="114"/>
    </row>
    <row r="137" spans="1:20" x14ac:dyDescent="0.3">
      <c r="A137" s="118" t="s">
        <v>268</v>
      </c>
      <c r="B137" s="119"/>
      <c r="C137" s="120"/>
      <c r="D137" s="126" t="s">
        <v>269</v>
      </c>
      <c r="E137" s="127"/>
      <c r="F137" s="118" t="s">
        <v>13</v>
      </c>
      <c r="G137" s="119"/>
      <c r="H137" s="120"/>
      <c r="I137" s="113"/>
      <c r="J137" s="114"/>
      <c r="K137" s="12"/>
      <c r="L137" s="118" t="s">
        <v>290</v>
      </c>
      <c r="M137" s="120"/>
      <c r="N137" s="3">
        <v>100</v>
      </c>
      <c r="O137" s="12"/>
      <c r="P137" s="113"/>
      <c r="Q137" s="117"/>
      <c r="R137" s="114"/>
      <c r="S137" s="113"/>
      <c r="T137" s="114"/>
    </row>
    <row r="138" spans="1:20" x14ac:dyDescent="0.3">
      <c r="A138" s="118" t="s">
        <v>268</v>
      </c>
      <c r="B138" s="119"/>
      <c r="C138" s="120"/>
      <c r="D138" s="126" t="s">
        <v>269</v>
      </c>
      <c r="E138" s="127"/>
      <c r="F138" s="118" t="s">
        <v>13</v>
      </c>
      <c r="G138" s="119"/>
      <c r="H138" s="120"/>
      <c r="I138" s="118" t="s">
        <v>291</v>
      </c>
      <c r="J138" s="120"/>
      <c r="K138" s="2" t="s">
        <v>292</v>
      </c>
      <c r="L138" s="118" t="s">
        <v>293</v>
      </c>
      <c r="M138" s="120"/>
      <c r="N138" s="3">
        <v>101</v>
      </c>
      <c r="O138" s="12"/>
      <c r="P138" s="113"/>
      <c r="Q138" s="117"/>
      <c r="R138" s="114"/>
      <c r="S138" s="113"/>
      <c r="T138" s="114"/>
    </row>
    <row r="139" spans="1:20" x14ac:dyDescent="0.3">
      <c r="A139" s="118" t="s">
        <v>268</v>
      </c>
      <c r="B139" s="119"/>
      <c r="C139" s="120"/>
      <c r="D139" s="126" t="s">
        <v>269</v>
      </c>
      <c r="E139" s="127"/>
      <c r="F139" s="118" t="s">
        <v>13</v>
      </c>
      <c r="G139" s="119"/>
      <c r="H139" s="120"/>
      <c r="I139" s="118" t="s">
        <v>294</v>
      </c>
      <c r="J139" s="120"/>
      <c r="K139" s="2" t="s">
        <v>295</v>
      </c>
      <c r="L139" s="118" t="s">
        <v>296</v>
      </c>
      <c r="M139" s="120"/>
      <c r="N139" s="3">
        <v>103</v>
      </c>
      <c r="O139" s="12"/>
      <c r="P139" s="113"/>
      <c r="Q139" s="117"/>
      <c r="R139" s="114"/>
      <c r="S139" s="113"/>
      <c r="T139" s="114"/>
    </row>
    <row r="140" spans="1:20" ht="18" x14ac:dyDescent="0.3">
      <c r="A140" s="118" t="s">
        <v>268</v>
      </c>
      <c r="B140" s="119"/>
      <c r="C140" s="120"/>
      <c r="D140" s="126" t="s">
        <v>269</v>
      </c>
      <c r="E140" s="127"/>
      <c r="F140" s="118" t="s">
        <v>13</v>
      </c>
      <c r="G140" s="119"/>
      <c r="H140" s="120"/>
      <c r="I140" s="113"/>
      <c r="J140" s="114"/>
      <c r="K140" s="12"/>
      <c r="L140" s="118" t="s">
        <v>297</v>
      </c>
      <c r="M140" s="120"/>
      <c r="N140" s="3">
        <v>104</v>
      </c>
      <c r="O140" s="2" t="s">
        <v>298</v>
      </c>
      <c r="P140" s="118" t="s">
        <v>298</v>
      </c>
      <c r="Q140" s="119"/>
      <c r="R140" s="120"/>
      <c r="S140" s="118" t="s">
        <v>298</v>
      </c>
      <c r="T140" s="120"/>
    </row>
    <row r="141" spans="1:20" x14ac:dyDescent="0.3">
      <c r="A141" s="118" t="s">
        <v>268</v>
      </c>
      <c r="B141" s="119"/>
      <c r="C141" s="120"/>
      <c r="D141" s="126" t="s">
        <v>269</v>
      </c>
      <c r="E141" s="127"/>
      <c r="F141" s="118" t="s">
        <v>13</v>
      </c>
      <c r="G141" s="119"/>
      <c r="H141" s="120"/>
      <c r="I141" s="118" t="s">
        <v>269</v>
      </c>
      <c r="J141" s="120"/>
      <c r="K141" s="12"/>
      <c r="L141" s="118" t="s">
        <v>299</v>
      </c>
      <c r="M141" s="120"/>
      <c r="N141" s="3">
        <v>105</v>
      </c>
      <c r="O141" s="12"/>
      <c r="P141" s="113"/>
      <c r="Q141" s="117"/>
      <c r="R141" s="114"/>
      <c r="S141" s="113"/>
      <c r="T141" s="114"/>
    </row>
    <row r="142" spans="1:20" x14ac:dyDescent="0.3">
      <c r="A142" s="118" t="s">
        <v>268</v>
      </c>
      <c r="B142" s="119"/>
      <c r="C142" s="120"/>
      <c r="D142" s="126" t="s">
        <v>269</v>
      </c>
      <c r="E142" s="127"/>
      <c r="F142" s="118" t="s">
        <v>13</v>
      </c>
      <c r="G142" s="119"/>
      <c r="H142" s="120"/>
      <c r="I142" s="118" t="s">
        <v>300</v>
      </c>
      <c r="J142" s="120"/>
      <c r="K142" s="12"/>
      <c r="L142" s="118" t="s">
        <v>301</v>
      </c>
      <c r="M142" s="120"/>
      <c r="N142" s="12"/>
      <c r="O142" s="12"/>
      <c r="P142" s="113"/>
      <c r="Q142" s="117"/>
      <c r="R142" s="114"/>
      <c r="S142" s="113"/>
      <c r="T142" s="114"/>
    </row>
    <row r="143" spans="1:20" x14ac:dyDescent="0.3">
      <c r="A143" s="118" t="s">
        <v>268</v>
      </c>
      <c r="B143" s="119"/>
      <c r="C143" s="120"/>
      <c r="D143" s="126" t="s">
        <v>269</v>
      </c>
      <c r="E143" s="127"/>
      <c r="F143" s="118" t="s">
        <v>13</v>
      </c>
      <c r="G143" s="119"/>
      <c r="H143" s="120"/>
      <c r="I143" s="118" t="s">
        <v>302</v>
      </c>
      <c r="J143" s="120"/>
      <c r="K143" s="12"/>
      <c r="L143" s="118" t="s">
        <v>303</v>
      </c>
      <c r="M143" s="120"/>
      <c r="N143" s="12"/>
      <c r="O143" s="12"/>
      <c r="P143" s="113"/>
      <c r="Q143" s="117"/>
      <c r="R143" s="114"/>
      <c r="S143" s="113"/>
      <c r="T143" s="114"/>
    </row>
    <row r="144" spans="1:20" x14ac:dyDescent="0.3">
      <c r="A144" s="118" t="s">
        <v>268</v>
      </c>
      <c r="B144" s="119"/>
      <c r="C144" s="120"/>
      <c r="D144" s="126" t="s">
        <v>269</v>
      </c>
      <c r="E144" s="127"/>
      <c r="F144" s="118" t="s">
        <v>13</v>
      </c>
      <c r="G144" s="119"/>
      <c r="H144" s="120"/>
      <c r="I144" s="113"/>
      <c r="J144" s="114"/>
      <c r="K144" s="12"/>
      <c r="L144" s="118" t="s">
        <v>304</v>
      </c>
      <c r="M144" s="120"/>
      <c r="N144" s="12"/>
      <c r="O144" s="12"/>
      <c r="P144" s="113"/>
      <c r="Q144" s="117"/>
      <c r="R144" s="114"/>
      <c r="S144" s="113"/>
      <c r="T144" s="114"/>
    </row>
    <row r="145" spans="1:20" x14ac:dyDescent="0.3">
      <c r="A145" s="69" t="s">
        <v>0</v>
      </c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1"/>
    </row>
    <row r="146" spans="1:20" ht="27" x14ac:dyDescent="0.3">
      <c r="A146" s="121" t="s">
        <v>1</v>
      </c>
      <c r="B146" s="122"/>
      <c r="C146" s="123"/>
      <c r="D146" s="124" t="s">
        <v>2</v>
      </c>
      <c r="E146" s="125"/>
      <c r="F146" s="121" t="s">
        <v>3</v>
      </c>
      <c r="G146" s="122"/>
      <c r="H146" s="123"/>
      <c r="I146" s="121" t="s">
        <v>4</v>
      </c>
      <c r="J146" s="123"/>
      <c r="K146" s="1" t="s">
        <v>5</v>
      </c>
      <c r="L146" s="121" t="s">
        <v>6</v>
      </c>
      <c r="M146" s="123"/>
      <c r="N146" s="11" t="s">
        <v>7</v>
      </c>
      <c r="O146" s="1" t="s">
        <v>8</v>
      </c>
      <c r="P146" s="121" t="s">
        <v>9</v>
      </c>
      <c r="Q146" s="122"/>
      <c r="R146" s="123"/>
      <c r="S146" s="121" t="s">
        <v>10</v>
      </c>
      <c r="T146" s="123"/>
    </row>
    <row r="147" spans="1:20" ht="18" x14ac:dyDescent="0.3">
      <c r="A147" s="118" t="s">
        <v>268</v>
      </c>
      <c r="B147" s="119"/>
      <c r="C147" s="120"/>
      <c r="D147" s="126" t="s">
        <v>269</v>
      </c>
      <c r="E147" s="127"/>
      <c r="F147" s="118" t="s">
        <v>13</v>
      </c>
      <c r="G147" s="119"/>
      <c r="H147" s="120"/>
      <c r="I147" s="118" t="s">
        <v>305</v>
      </c>
      <c r="J147" s="120"/>
      <c r="K147" s="12"/>
      <c r="L147" s="118" t="s">
        <v>306</v>
      </c>
      <c r="M147" s="120"/>
      <c r="N147" s="3">
        <v>106</v>
      </c>
      <c r="O147" s="2" t="s">
        <v>307</v>
      </c>
      <c r="P147" s="118" t="s">
        <v>307</v>
      </c>
      <c r="Q147" s="119"/>
      <c r="R147" s="120"/>
      <c r="S147" s="113"/>
      <c r="T147" s="114"/>
    </row>
    <row r="148" spans="1:20" x14ac:dyDescent="0.3">
      <c r="A148" s="118" t="s">
        <v>268</v>
      </c>
      <c r="B148" s="119"/>
      <c r="C148" s="120"/>
      <c r="D148" s="126" t="s">
        <v>269</v>
      </c>
      <c r="E148" s="127"/>
      <c r="F148" s="118" t="s">
        <v>13</v>
      </c>
      <c r="G148" s="119"/>
      <c r="H148" s="120"/>
      <c r="I148" s="118" t="s">
        <v>308</v>
      </c>
      <c r="J148" s="120"/>
      <c r="K148" s="12"/>
      <c r="L148" s="118" t="s">
        <v>309</v>
      </c>
      <c r="M148" s="120"/>
      <c r="N148" s="12"/>
      <c r="O148" s="12"/>
      <c r="P148" s="113"/>
      <c r="Q148" s="117"/>
      <c r="R148" s="114"/>
      <c r="S148" s="113"/>
      <c r="T148" s="114"/>
    </row>
    <row r="149" spans="1:20" x14ac:dyDescent="0.3">
      <c r="A149" s="118" t="s">
        <v>310</v>
      </c>
      <c r="B149" s="119"/>
      <c r="C149" s="120"/>
      <c r="D149" s="126" t="s">
        <v>311</v>
      </c>
      <c r="E149" s="127"/>
      <c r="F149" s="118" t="s">
        <v>13</v>
      </c>
      <c r="G149" s="119"/>
      <c r="H149" s="120"/>
      <c r="I149" s="118" t="s">
        <v>312</v>
      </c>
      <c r="J149" s="120"/>
      <c r="K149" s="12"/>
      <c r="L149" s="118" t="s">
        <v>313</v>
      </c>
      <c r="M149" s="120"/>
      <c r="N149" s="12"/>
      <c r="O149" s="12"/>
      <c r="P149" s="113"/>
      <c r="Q149" s="117"/>
      <c r="R149" s="114"/>
      <c r="S149" s="113"/>
      <c r="T149" s="114"/>
    </row>
    <row r="150" spans="1:20" x14ac:dyDescent="0.3">
      <c r="A150" s="118" t="s">
        <v>310</v>
      </c>
      <c r="B150" s="119"/>
      <c r="C150" s="120"/>
      <c r="D150" s="126" t="s">
        <v>311</v>
      </c>
      <c r="E150" s="127"/>
      <c r="F150" s="118" t="s">
        <v>13</v>
      </c>
      <c r="G150" s="119"/>
      <c r="H150" s="120"/>
      <c r="I150" s="118" t="s">
        <v>314</v>
      </c>
      <c r="J150" s="120"/>
      <c r="K150" s="12"/>
      <c r="L150" s="118" t="s">
        <v>315</v>
      </c>
      <c r="M150" s="120"/>
      <c r="N150" s="12"/>
      <c r="O150" s="2" t="s">
        <v>316</v>
      </c>
      <c r="P150" s="118" t="s">
        <v>316</v>
      </c>
      <c r="Q150" s="119"/>
      <c r="R150" s="120"/>
      <c r="S150" s="113"/>
      <c r="T150" s="114"/>
    </row>
    <row r="151" spans="1:20" x14ac:dyDescent="0.3">
      <c r="A151" s="118" t="s">
        <v>310</v>
      </c>
      <c r="B151" s="119"/>
      <c r="C151" s="120"/>
      <c r="D151" s="126" t="s">
        <v>311</v>
      </c>
      <c r="E151" s="127"/>
      <c r="F151" s="118" t="s">
        <v>13</v>
      </c>
      <c r="G151" s="119"/>
      <c r="H151" s="120"/>
      <c r="I151" s="118" t="s">
        <v>317</v>
      </c>
      <c r="J151" s="120"/>
      <c r="K151" s="12"/>
      <c r="L151" s="118" t="s">
        <v>318</v>
      </c>
      <c r="M151" s="120"/>
      <c r="N151" s="12"/>
      <c r="O151" s="12"/>
      <c r="P151" s="113"/>
      <c r="Q151" s="117"/>
      <c r="R151" s="114"/>
      <c r="S151" s="113"/>
      <c r="T151" s="114"/>
    </row>
    <row r="152" spans="1:20" ht="18" x14ac:dyDescent="0.3">
      <c r="A152" s="118" t="s">
        <v>310</v>
      </c>
      <c r="B152" s="119"/>
      <c r="C152" s="120"/>
      <c r="D152" s="126" t="s">
        <v>311</v>
      </c>
      <c r="E152" s="127"/>
      <c r="F152" s="118" t="s">
        <v>13</v>
      </c>
      <c r="G152" s="119"/>
      <c r="H152" s="120"/>
      <c r="I152" s="118" t="s">
        <v>319</v>
      </c>
      <c r="J152" s="120"/>
      <c r="K152" s="12"/>
      <c r="L152" s="118" t="s">
        <v>320</v>
      </c>
      <c r="M152" s="120"/>
      <c r="N152" s="3">
        <v>110</v>
      </c>
      <c r="O152" s="2" t="s">
        <v>321</v>
      </c>
      <c r="P152" s="118" t="s">
        <v>321</v>
      </c>
      <c r="Q152" s="119"/>
      <c r="R152" s="120"/>
      <c r="S152" s="118" t="s">
        <v>321</v>
      </c>
      <c r="T152" s="120"/>
    </row>
    <row r="153" spans="1:20" x14ac:dyDescent="0.3">
      <c r="A153" s="118" t="s">
        <v>310</v>
      </c>
      <c r="B153" s="119"/>
      <c r="C153" s="120"/>
      <c r="D153" s="126" t="s">
        <v>311</v>
      </c>
      <c r="E153" s="127"/>
      <c r="F153" s="118" t="s">
        <v>13</v>
      </c>
      <c r="G153" s="119"/>
      <c r="H153" s="120"/>
      <c r="I153" s="118" t="s">
        <v>322</v>
      </c>
      <c r="J153" s="120"/>
      <c r="K153" s="12"/>
      <c r="L153" s="118" t="s">
        <v>323</v>
      </c>
      <c r="M153" s="120"/>
      <c r="N153" s="12"/>
      <c r="O153" s="12"/>
      <c r="P153" s="113"/>
      <c r="Q153" s="117"/>
      <c r="R153" s="114"/>
      <c r="S153" s="113"/>
      <c r="T153" s="114"/>
    </row>
    <row r="154" spans="1:20" x14ac:dyDescent="0.3">
      <c r="A154" s="118" t="s">
        <v>310</v>
      </c>
      <c r="B154" s="119"/>
      <c r="C154" s="120"/>
      <c r="D154" s="126" t="s">
        <v>311</v>
      </c>
      <c r="E154" s="127"/>
      <c r="F154" s="118" t="s">
        <v>13</v>
      </c>
      <c r="G154" s="119"/>
      <c r="H154" s="120"/>
      <c r="I154" s="118" t="s">
        <v>324</v>
      </c>
      <c r="J154" s="120"/>
      <c r="K154" s="12"/>
      <c r="L154" s="118" t="s">
        <v>325</v>
      </c>
      <c r="M154" s="120"/>
      <c r="N154" s="3">
        <v>111</v>
      </c>
      <c r="O154" s="2" t="s">
        <v>316</v>
      </c>
      <c r="P154" s="118" t="s">
        <v>316</v>
      </c>
      <c r="Q154" s="119"/>
      <c r="R154" s="120"/>
      <c r="S154" s="113"/>
      <c r="T154" s="114"/>
    </row>
    <row r="155" spans="1:20" x14ac:dyDescent="0.3">
      <c r="A155" s="118" t="s">
        <v>310</v>
      </c>
      <c r="B155" s="119"/>
      <c r="C155" s="120"/>
      <c r="D155" s="126" t="s">
        <v>311</v>
      </c>
      <c r="E155" s="127"/>
      <c r="F155" s="118" t="s">
        <v>13</v>
      </c>
      <c r="G155" s="119"/>
      <c r="H155" s="120"/>
      <c r="I155" s="118" t="s">
        <v>326</v>
      </c>
      <c r="J155" s="120"/>
      <c r="K155" s="12"/>
      <c r="L155" s="118" t="s">
        <v>327</v>
      </c>
      <c r="M155" s="120"/>
      <c r="N155" s="3">
        <v>112</v>
      </c>
      <c r="O155" s="12"/>
      <c r="P155" s="113"/>
      <c r="Q155" s="117"/>
      <c r="R155" s="114"/>
      <c r="S155" s="113"/>
      <c r="T155" s="114"/>
    </row>
    <row r="156" spans="1:20" x14ac:dyDescent="0.3">
      <c r="A156" s="118" t="s">
        <v>310</v>
      </c>
      <c r="B156" s="119"/>
      <c r="C156" s="120"/>
      <c r="D156" s="126" t="s">
        <v>311</v>
      </c>
      <c r="E156" s="127"/>
      <c r="F156" s="118" t="s">
        <v>13</v>
      </c>
      <c r="G156" s="119"/>
      <c r="H156" s="120"/>
      <c r="I156" s="118" t="s">
        <v>328</v>
      </c>
      <c r="J156" s="120"/>
      <c r="K156" s="12"/>
      <c r="L156" s="118" t="s">
        <v>329</v>
      </c>
      <c r="M156" s="120"/>
      <c r="N156" s="3">
        <v>113</v>
      </c>
      <c r="O156" s="12"/>
      <c r="P156" s="113"/>
      <c r="Q156" s="117"/>
      <c r="R156" s="114"/>
      <c r="S156" s="113"/>
      <c r="T156" s="114"/>
    </row>
    <row r="157" spans="1:20" x14ac:dyDescent="0.3">
      <c r="A157" s="118" t="s">
        <v>310</v>
      </c>
      <c r="B157" s="119"/>
      <c r="C157" s="120"/>
      <c r="D157" s="126" t="s">
        <v>311</v>
      </c>
      <c r="E157" s="127"/>
      <c r="F157" s="118" t="s">
        <v>13</v>
      </c>
      <c r="G157" s="119"/>
      <c r="H157" s="120"/>
      <c r="I157" s="118" t="s">
        <v>330</v>
      </c>
      <c r="J157" s="120"/>
      <c r="K157" s="12"/>
      <c r="L157" s="118" t="s">
        <v>331</v>
      </c>
      <c r="M157" s="120"/>
      <c r="N157" s="3">
        <v>114</v>
      </c>
      <c r="O157" s="12"/>
      <c r="P157" s="113"/>
      <c r="Q157" s="117"/>
      <c r="R157" s="114"/>
      <c r="S157" s="118" t="s">
        <v>332</v>
      </c>
      <c r="T157" s="120"/>
    </row>
    <row r="158" spans="1:20" x14ac:dyDescent="0.3">
      <c r="A158" s="118" t="s">
        <v>310</v>
      </c>
      <c r="B158" s="119"/>
      <c r="C158" s="120"/>
      <c r="D158" s="126" t="s">
        <v>311</v>
      </c>
      <c r="E158" s="127"/>
      <c r="F158" s="118" t="s">
        <v>13</v>
      </c>
      <c r="G158" s="119"/>
      <c r="H158" s="120"/>
      <c r="I158" s="118" t="s">
        <v>333</v>
      </c>
      <c r="J158" s="120"/>
      <c r="K158" s="12"/>
      <c r="L158" s="118" t="s">
        <v>334</v>
      </c>
      <c r="M158" s="120"/>
      <c r="N158" s="3">
        <v>115</v>
      </c>
      <c r="O158" s="12"/>
      <c r="P158" s="113"/>
      <c r="Q158" s="117"/>
      <c r="R158" s="114"/>
      <c r="S158" s="118" t="s">
        <v>332</v>
      </c>
      <c r="T158" s="120"/>
    </row>
    <row r="159" spans="1:20" x14ac:dyDescent="0.3">
      <c r="A159" s="118" t="s">
        <v>310</v>
      </c>
      <c r="B159" s="119"/>
      <c r="C159" s="120"/>
      <c r="D159" s="126" t="s">
        <v>311</v>
      </c>
      <c r="E159" s="127"/>
      <c r="F159" s="118" t="s">
        <v>13</v>
      </c>
      <c r="G159" s="119"/>
      <c r="H159" s="120"/>
      <c r="I159" s="118" t="s">
        <v>335</v>
      </c>
      <c r="J159" s="120"/>
      <c r="K159" s="12"/>
      <c r="L159" s="118" t="s">
        <v>336</v>
      </c>
      <c r="M159" s="120"/>
      <c r="N159" s="12"/>
      <c r="O159" s="2" t="s">
        <v>316</v>
      </c>
      <c r="P159" s="118" t="s">
        <v>316</v>
      </c>
      <c r="Q159" s="119"/>
      <c r="R159" s="120"/>
      <c r="S159" s="113"/>
      <c r="T159" s="114"/>
    </row>
    <row r="160" spans="1:20" x14ac:dyDescent="0.3">
      <c r="A160" s="118" t="s">
        <v>310</v>
      </c>
      <c r="B160" s="119"/>
      <c r="C160" s="120"/>
      <c r="D160" s="126" t="s">
        <v>311</v>
      </c>
      <c r="E160" s="127"/>
      <c r="F160" s="118" t="s">
        <v>13</v>
      </c>
      <c r="G160" s="119"/>
      <c r="H160" s="120"/>
      <c r="I160" s="118" t="s">
        <v>337</v>
      </c>
      <c r="J160" s="120"/>
      <c r="K160" s="12"/>
      <c r="L160" s="118" t="s">
        <v>338</v>
      </c>
      <c r="M160" s="120"/>
      <c r="N160" s="12"/>
      <c r="O160" s="2" t="s">
        <v>316</v>
      </c>
      <c r="P160" s="118" t="s">
        <v>316</v>
      </c>
      <c r="Q160" s="119"/>
      <c r="R160" s="120"/>
      <c r="S160" s="113"/>
      <c r="T160" s="114"/>
    </row>
    <row r="161" spans="1:20" x14ac:dyDescent="0.3">
      <c r="A161" s="118" t="s">
        <v>310</v>
      </c>
      <c r="B161" s="119"/>
      <c r="C161" s="120"/>
      <c r="D161" s="126" t="s">
        <v>311</v>
      </c>
      <c r="E161" s="127"/>
      <c r="F161" s="118" t="s">
        <v>13</v>
      </c>
      <c r="G161" s="119"/>
      <c r="H161" s="120"/>
      <c r="I161" s="118" t="s">
        <v>339</v>
      </c>
      <c r="J161" s="120"/>
      <c r="K161" s="12"/>
      <c r="L161" s="118" t="s">
        <v>340</v>
      </c>
      <c r="M161" s="120"/>
      <c r="N161" s="12"/>
      <c r="O161" s="2" t="s">
        <v>316</v>
      </c>
      <c r="P161" s="118" t="s">
        <v>316</v>
      </c>
      <c r="Q161" s="119"/>
      <c r="R161" s="120"/>
      <c r="S161" s="113"/>
      <c r="T161" s="114"/>
    </row>
    <row r="162" spans="1:20" x14ac:dyDescent="0.3">
      <c r="A162" s="118" t="s">
        <v>310</v>
      </c>
      <c r="B162" s="119"/>
      <c r="C162" s="120"/>
      <c r="D162" s="126" t="s">
        <v>311</v>
      </c>
      <c r="E162" s="127"/>
      <c r="F162" s="118" t="s">
        <v>13</v>
      </c>
      <c r="G162" s="119"/>
      <c r="H162" s="120"/>
      <c r="I162" s="118" t="s">
        <v>341</v>
      </c>
      <c r="J162" s="120"/>
      <c r="K162" s="12"/>
      <c r="L162" s="118" t="s">
        <v>342</v>
      </c>
      <c r="M162" s="120"/>
      <c r="N162" s="12"/>
      <c r="O162" s="2" t="s">
        <v>316</v>
      </c>
      <c r="P162" s="118" t="s">
        <v>316</v>
      </c>
      <c r="Q162" s="119"/>
      <c r="R162" s="120"/>
      <c r="S162" s="113"/>
      <c r="T162" s="114"/>
    </row>
    <row r="163" spans="1:20" x14ac:dyDescent="0.3">
      <c r="A163" s="118" t="s">
        <v>310</v>
      </c>
      <c r="B163" s="119"/>
      <c r="C163" s="120"/>
      <c r="D163" s="126" t="s">
        <v>311</v>
      </c>
      <c r="E163" s="127"/>
      <c r="F163" s="118" t="s">
        <v>13</v>
      </c>
      <c r="G163" s="119"/>
      <c r="H163" s="120"/>
      <c r="I163" s="118" t="s">
        <v>311</v>
      </c>
      <c r="J163" s="120"/>
      <c r="K163" s="12"/>
      <c r="L163" s="118" t="s">
        <v>343</v>
      </c>
      <c r="M163" s="120"/>
      <c r="N163" s="3">
        <v>119</v>
      </c>
      <c r="O163" s="12"/>
      <c r="P163" s="113"/>
      <c r="Q163" s="117"/>
      <c r="R163" s="114"/>
      <c r="S163" s="113"/>
      <c r="T163" s="114"/>
    </row>
    <row r="164" spans="1:20" x14ac:dyDescent="0.3">
      <c r="A164" s="118" t="s">
        <v>310</v>
      </c>
      <c r="B164" s="119"/>
      <c r="C164" s="120"/>
      <c r="D164" s="126" t="s">
        <v>311</v>
      </c>
      <c r="E164" s="127"/>
      <c r="F164" s="118" t="s">
        <v>13</v>
      </c>
      <c r="G164" s="119"/>
      <c r="H164" s="120"/>
      <c r="I164" s="118" t="s">
        <v>344</v>
      </c>
      <c r="J164" s="120"/>
      <c r="K164" s="12"/>
      <c r="L164" s="118" t="s">
        <v>345</v>
      </c>
      <c r="M164" s="120"/>
      <c r="N164" s="3">
        <v>120</v>
      </c>
      <c r="O164" s="12"/>
      <c r="P164" s="113"/>
      <c r="Q164" s="117"/>
      <c r="R164" s="114"/>
      <c r="S164" s="118" t="s">
        <v>332</v>
      </c>
      <c r="T164" s="120"/>
    </row>
    <row r="165" spans="1:20" ht="18" x14ac:dyDescent="0.3">
      <c r="A165" s="118" t="s">
        <v>310</v>
      </c>
      <c r="B165" s="119"/>
      <c r="C165" s="120"/>
      <c r="D165" s="126" t="s">
        <v>311</v>
      </c>
      <c r="E165" s="127"/>
      <c r="F165" s="118" t="s">
        <v>13</v>
      </c>
      <c r="G165" s="119"/>
      <c r="H165" s="120"/>
      <c r="I165" s="118" t="s">
        <v>346</v>
      </c>
      <c r="J165" s="120"/>
      <c r="K165" s="12"/>
      <c r="L165" s="118" t="s">
        <v>347</v>
      </c>
      <c r="M165" s="120"/>
      <c r="N165" s="3">
        <v>121</v>
      </c>
      <c r="O165" s="2" t="s">
        <v>348</v>
      </c>
      <c r="P165" s="118" t="s">
        <v>348</v>
      </c>
      <c r="Q165" s="119"/>
      <c r="R165" s="120"/>
      <c r="S165" s="113"/>
      <c r="T165" s="114"/>
    </row>
    <row r="166" spans="1:20" x14ac:dyDescent="0.3">
      <c r="A166" s="118" t="s">
        <v>310</v>
      </c>
      <c r="B166" s="119"/>
      <c r="C166" s="120"/>
      <c r="D166" s="126" t="s">
        <v>311</v>
      </c>
      <c r="E166" s="127"/>
      <c r="F166" s="118" t="s">
        <v>13</v>
      </c>
      <c r="G166" s="119"/>
      <c r="H166" s="120"/>
      <c r="I166" s="118" t="s">
        <v>349</v>
      </c>
      <c r="J166" s="120"/>
      <c r="K166" s="12"/>
      <c r="L166" s="118" t="s">
        <v>350</v>
      </c>
      <c r="M166" s="120"/>
      <c r="N166" s="12"/>
      <c r="O166" s="12"/>
      <c r="P166" s="113"/>
      <c r="Q166" s="117"/>
      <c r="R166" s="114"/>
      <c r="S166" s="113"/>
      <c r="T166" s="114"/>
    </row>
    <row r="167" spans="1:20" x14ac:dyDescent="0.3">
      <c r="A167" s="118" t="s">
        <v>310</v>
      </c>
      <c r="B167" s="119"/>
      <c r="C167" s="120"/>
      <c r="D167" s="126" t="s">
        <v>311</v>
      </c>
      <c r="E167" s="127"/>
      <c r="F167" s="118" t="s">
        <v>13</v>
      </c>
      <c r="G167" s="119"/>
      <c r="H167" s="120"/>
      <c r="I167" s="118" t="s">
        <v>351</v>
      </c>
      <c r="J167" s="120"/>
      <c r="K167" s="12"/>
      <c r="L167" s="118" t="s">
        <v>352</v>
      </c>
      <c r="M167" s="120"/>
      <c r="N167" s="12"/>
      <c r="O167" s="12"/>
      <c r="P167" s="113"/>
      <c r="Q167" s="117"/>
      <c r="R167" s="114"/>
      <c r="S167" s="113"/>
      <c r="T167" s="114"/>
    </row>
    <row r="168" spans="1:20" x14ac:dyDescent="0.3">
      <c r="A168" s="118" t="s">
        <v>310</v>
      </c>
      <c r="B168" s="119"/>
      <c r="C168" s="120"/>
      <c r="D168" s="126" t="s">
        <v>311</v>
      </c>
      <c r="E168" s="127"/>
      <c r="F168" s="118" t="s">
        <v>13</v>
      </c>
      <c r="G168" s="119"/>
      <c r="H168" s="120"/>
      <c r="I168" s="118" t="s">
        <v>353</v>
      </c>
      <c r="J168" s="120"/>
      <c r="K168" s="12"/>
      <c r="L168" s="118" t="s">
        <v>354</v>
      </c>
      <c r="M168" s="120"/>
      <c r="N168" s="12"/>
      <c r="O168" s="2" t="s">
        <v>316</v>
      </c>
      <c r="P168" s="118" t="s">
        <v>316</v>
      </c>
      <c r="Q168" s="119"/>
      <c r="R168" s="120"/>
      <c r="S168" s="113"/>
      <c r="T168" s="114"/>
    </row>
    <row r="169" spans="1:20" x14ac:dyDescent="0.3">
      <c r="A169" s="118" t="s">
        <v>310</v>
      </c>
      <c r="B169" s="119"/>
      <c r="C169" s="120"/>
      <c r="D169" s="126" t="s">
        <v>311</v>
      </c>
      <c r="E169" s="127"/>
      <c r="F169" s="118" t="s">
        <v>13</v>
      </c>
      <c r="G169" s="119"/>
      <c r="H169" s="120"/>
      <c r="I169" s="118" t="s">
        <v>355</v>
      </c>
      <c r="J169" s="120"/>
      <c r="K169" s="12"/>
      <c r="L169" s="118" t="s">
        <v>356</v>
      </c>
      <c r="M169" s="120"/>
      <c r="N169" s="12"/>
      <c r="O169" s="2" t="s">
        <v>316</v>
      </c>
      <c r="P169" s="118" t="s">
        <v>316</v>
      </c>
      <c r="Q169" s="119"/>
      <c r="R169" s="120"/>
      <c r="S169" s="113"/>
      <c r="T169" s="114"/>
    </row>
    <row r="170" spans="1:20" x14ac:dyDescent="0.3">
      <c r="A170" s="118" t="s">
        <v>310</v>
      </c>
      <c r="B170" s="119"/>
      <c r="C170" s="120"/>
      <c r="D170" s="126" t="s">
        <v>311</v>
      </c>
      <c r="E170" s="127"/>
      <c r="F170" s="118" t="s">
        <v>13</v>
      </c>
      <c r="G170" s="119"/>
      <c r="H170" s="120"/>
      <c r="I170" s="118" t="s">
        <v>357</v>
      </c>
      <c r="J170" s="120"/>
      <c r="K170" s="12"/>
      <c r="L170" s="118" t="s">
        <v>358</v>
      </c>
      <c r="M170" s="120"/>
      <c r="N170" s="12"/>
      <c r="O170" s="2" t="s">
        <v>316</v>
      </c>
      <c r="P170" s="118" t="s">
        <v>316</v>
      </c>
      <c r="Q170" s="119"/>
      <c r="R170" s="120"/>
      <c r="S170" s="113"/>
      <c r="T170" s="114"/>
    </row>
    <row r="171" spans="1:20" ht="18" x14ac:dyDescent="0.3">
      <c r="A171" s="118" t="s">
        <v>310</v>
      </c>
      <c r="B171" s="119"/>
      <c r="C171" s="120"/>
      <c r="D171" s="126" t="s">
        <v>311</v>
      </c>
      <c r="E171" s="127"/>
      <c r="F171" s="118" t="s">
        <v>13</v>
      </c>
      <c r="G171" s="119"/>
      <c r="H171" s="120"/>
      <c r="I171" s="118" t="s">
        <v>359</v>
      </c>
      <c r="J171" s="120"/>
      <c r="K171" s="12"/>
      <c r="L171" s="118" t="s">
        <v>360</v>
      </c>
      <c r="M171" s="120"/>
      <c r="N171" s="3">
        <v>124</v>
      </c>
      <c r="O171" s="2" t="s">
        <v>361</v>
      </c>
      <c r="P171" s="118" t="s">
        <v>361</v>
      </c>
      <c r="Q171" s="119"/>
      <c r="R171" s="120"/>
      <c r="S171" s="113"/>
      <c r="T171" s="114"/>
    </row>
    <row r="172" spans="1:20" ht="18" x14ac:dyDescent="0.3">
      <c r="A172" s="118" t="s">
        <v>310</v>
      </c>
      <c r="B172" s="119"/>
      <c r="C172" s="120"/>
      <c r="D172" s="126" t="s">
        <v>311</v>
      </c>
      <c r="E172" s="127"/>
      <c r="F172" s="118" t="s">
        <v>13</v>
      </c>
      <c r="G172" s="119"/>
      <c r="H172" s="120"/>
      <c r="I172" s="113"/>
      <c r="J172" s="114"/>
      <c r="K172" s="12"/>
      <c r="L172" s="118" t="s">
        <v>362</v>
      </c>
      <c r="M172" s="120"/>
      <c r="N172" s="3">
        <v>125</v>
      </c>
      <c r="O172" s="2" t="s">
        <v>363</v>
      </c>
      <c r="P172" s="118" t="s">
        <v>363</v>
      </c>
      <c r="Q172" s="119"/>
      <c r="R172" s="120"/>
      <c r="S172" s="113"/>
      <c r="T172" s="114"/>
    </row>
    <row r="173" spans="1:20" x14ac:dyDescent="0.3">
      <c r="A173" s="118" t="s">
        <v>310</v>
      </c>
      <c r="B173" s="119"/>
      <c r="C173" s="120"/>
      <c r="D173" s="126" t="s">
        <v>311</v>
      </c>
      <c r="E173" s="127"/>
      <c r="F173" s="118" t="s">
        <v>13</v>
      </c>
      <c r="G173" s="119"/>
      <c r="H173" s="120"/>
      <c r="I173" s="118" t="s">
        <v>364</v>
      </c>
      <c r="J173" s="120"/>
      <c r="K173" s="12"/>
      <c r="L173" s="118" t="s">
        <v>365</v>
      </c>
      <c r="M173" s="120"/>
      <c r="N173" s="3">
        <v>126</v>
      </c>
      <c r="O173" s="12"/>
      <c r="P173" s="113"/>
      <c r="Q173" s="117"/>
      <c r="R173" s="114"/>
      <c r="S173" s="113"/>
      <c r="T173" s="114"/>
    </row>
    <row r="174" spans="1:20" x14ac:dyDescent="0.3">
      <c r="A174" s="118" t="s">
        <v>310</v>
      </c>
      <c r="B174" s="119"/>
      <c r="C174" s="120"/>
      <c r="D174" s="126" t="s">
        <v>311</v>
      </c>
      <c r="E174" s="127"/>
      <c r="F174" s="118" t="s">
        <v>13</v>
      </c>
      <c r="G174" s="119"/>
      <c r="H174" s="120"/>
      <c r="I174" s="118" t="s">
        <v>366</v>
      </c>
      <c r="J174" s="120"/>
      <c r="K174" s="12"/>
      <c r="L174" s="118" t="s">
        <v>367</v>
      </c>
      <c r="M174" s="120"/>
      <c r="N174" s="3">
        <v>127</v>
      </c>
      <c r="O174" s="12"/>
      <c r="P174" s="113"/>
      <c r="Q174" s="117"/>
      <c r="R174" s="114"/>
      <c r="S174" s="113"/>
      <c r="T174" s="114"/>
    </row>
    <row r="175" spans="1:20" x14ac:dyDescent="0.3">
      <c r="A175" s="118" t="s">
        <v>368</v>
      </c>
      <c r="B175" s="119"/>
      <c r="C175" s="120"/>
      <c r="D175" s="126" t="s">
        <v>369</v>
      </c>
      <c r="E175" s="127"/>
      <c r="F175" s="118" t="s">
        <v>13</v>
      </c>
      <c r="G175" s="119"/>
      <c r="H175" s="120"/>
      <c r="I175" s="118" t="s">
        <v>370</v>
      </c>
      <c r="J175" s="120"/>
      <c r="K175" s="12"/>
      <c r="L175" s="118" t="s">
        <v>371</v>
      </c>
      <c r="M175" s="120"/>
      <c r="N175" s="3">
        <v>128</v>
      </c>
      <c r="O175" s="12"/>
      <c r="P175" s="113"/>
      <c r="Q175" s="117"/>
      <c r="R175" s="114"/>
      <c r="S175" s="113"/>
      <c r="T175" s="114"/>
    </row>
    <row r="176" spans="1:20" x14ac:dyDescent="0.3">
      <c r="A176" s="118" t="s">
        <v>368</v>
      </c>
      <c r="B176" s="119"/>
      <c r="C176" s="120"/>
      <c r="D176" s="126" t="s">
        <v>369</v>
      </c>
      <c r="E176" s="127"/>
      <c r="F176" s="118" t="s">
        <v>13</v>
      </c>
      <c r="G176" s="119"/>
      <c r="H176" s="120"/>
      <c r="I176" s="118" t="s">
        <v>372</v>
      </c>
      <c r="J176" s="120"/>
      <c r="K176" s="12"/>
      <c r="L176" s="118" t="s">
        <v>368</v>
      </c>
      <c r="M176" s="120"/>
      <c r="N176" s="3">
        <v>129</v>
      </c>
      <c r="O176" s="12"/>
      <c r="P176" s="113"/>
      <c r="Q176" s="117"/>
      <c r="R176" s="114"/>
      <c r="S176" s="113"/>
      <c r="T176" s="114"/>
    </row>
    <row r="177" spans="1:20" ht="18" x14ac:dyDescent="0.3">
      <c r="A177" s="118" t="s">
        <v>368</v>
      </c>
      <c r="B177" s="119"/>
      <c r="C177" s="120"/>
      <c r="D177" s="126" t="s">
        <v>369</v>
      </c>
      <c r="E177" s="127"/>
      <c r="F177" s="118" t="s">
        <v>13</v>
      </c>
      <c r="G177" s="119"/>
      <c r="H177" s="120"/>
      <c r="I177" s="113"/>
      <c r="J177" s="114"/>
      <c r="K177" s="12"/>
      <c r="L177" s="118" t="s">
        <v>373</v>
      </c>
      <c r="M177" s="120"/>
      <c r="N177" s="12"/>
      <c r="O177" s="2" t="s">
        <v>374</v>
      </c>
      <c r="P177" s="118" t="s">
        <v>374</v>
      </c>
      <c r="Q177" s="119"/>
      <c r="R177" s="120"/>
      <c r="S177" s="118" t="s">
        <v>374</v>
      </c>
      <c r="T177" s="120"/>
    </row>
    <row r="178" spans="1:20" x14ac:dyDescent="0.3">
      <c r="A178" s="118" t="s">
        <v>368</v>
      </c>
      <c r="B178" s="119"/>
      <c r="C178" s="120"/>
      <c r="D178" s="126" t="s">
        <v>369</v>
      </c>
      <c r="E178" s="127"/>
      <c r="F178" s="118" t="s">
        <v>13</v>
      </c>
      <c r="G178" s="119"/>
      <c r="H178" s="120"/>
      <c r="I178" s="113"/>
      <c r="J178" s="114"/>
      <c r="K178" s="12"/>
      <c r="L178" s="118" t="s">
        <v>375</v>
      </c>
      <c r="M178" s="120"/>
      <c r="N178" s="12"/>
      <c r="O178" s="2" t="s">
        <v>376</v>
      </c>
      <c r="P178" s="118" t="s">
        <v>316</v>
      </c>
      <c r="Q178" s="119"/>
      <c r="R178" s="120"/>
      <c r="S178" s="113"/>
      <c r="T178" s="114"/>
    </row>
    <row r="179" spans="1:20" x14ac:dyDescent="0.3">
      <c r="A179" s="118" t="s">
        <v>368</v>
      </c>
      <c r="B179" s="119"/>
      <c r="C179" s="120"/>
      <c r="D179" s="126" t="s">
        <v>369</v>
      </c>
      <c r="E179" s="127"/>
      <c r="F179" s="118" t="s">
        <v>13</v>
      </c>
      <c r="G179" s="119"/>
      <c r="H179" s="120"/>
      <c r="I179" s="118" t="s">
        <v>377</v>
      </c>
      <c r="J179" s="120"/>
      <c r="K179" s="2" t="s">
        <v>378</v>
      </c>
      <c r="L179" s="118" t="s">
        <v>379</v>
      </c>
      <c r="M179" s="120"/>
      <c r="N179" s="3">
        <v>132</v>
      </c>
      <c r="O179" s="2" t="s">
        <v>376</v>
      </c>
      <c r="P179" s="118" t="s">
        <v>316</v>
      </c>
      <c r="Q179" s="119"/>
      <c r="R179" s="120"/>
      <c r="S179" s="118" t="s">
        <v>332</v>
      </c>
      <c r="T179" s="120"/>
    </row>
    <row r="180" spans="1:20" x14ac:dyDescent="0.3">
      <c r="A180" s="118" t="s">
        <v>368</v>
      </c>
      <c r="B180" s="119"/>
      <c r="C180" s="120"/>
      <c r="D180" s="126" t="s">
        <v>369</v>
      </c>
      <c r="E180" s="127"/>
      <c r="F180" s="118" t="s">
        <v>13</v>
      </c>
      <c r="G180" s="119"/>
      <c r="H180" s="120"/>
      <c r="I180" s="118" t="s">
        <v>380</v>
      </c>
      <c r="J180" s="120"/>
      <c r="K180" s="2" t="s">
        <v>381</v>
      </c>
      <c r="L180" s="118" t="s">
        <v>382</v>
      </c>
      <c r="M180" s="120"/>
      <c r="N180" s="3">
        <v>133</v>
      </c>
      <c r="O180" s="12"/>
      <c r="P180" s="113"/>
      <c r="Q180" s="117"/>
      <c r="R180" s="114"/>
      <c r="S180" s="118" t="s">
        <v>332</v>
      </c>
      <c r="T180" s="120"/>
    </row>
    <row r="181" spans="1:20" x14ac:dyDescent="0.3">
      <c r="A181" s="118" t="s">
        <v>368</v>
      </c>
      <c r="B181" s="119"/>
      <c r="C181" s="120"/>
      <c r="D181" s="126" t="s">
        <v>369</v>
      </c>
      <c r="E181" s="127"/>
      <c r="F181" s="118" t="s">
        <v>13</v>
      </c>
      <c r="G181" s="119"/>
      <c r="H181" s="120"/>
      <c r="I181" s="118" t="s">
        <v>383</v>
      </c>
      <c r="J181" s="120"/>
      <c r="K181" s="12"/>
      <c r="L181" s="118" t="s">
        <v>384</v>
      </c>
      <c r="M181" s="120"/>
      <c r="N181" s="12"/>
      <c r="O181" s="2" t="s">
        <v>376</v>
      </c>
      <c r="P181" s="118" t="s">
        <v>316</v>
      </c>
      <c r="Q181" s="119"/>
      <c r="R181" s="120"/>
      <c r="S181" s="113"/>
      <c r="T181" s="114"/>
    </row>
    <row r="182" spans="1:20" x14ac:dyDescent="0.3">
      <c r="A182" s="118" t="s">
        <v>368</v>
      </c>
      <c r="B182" s="119"/>
      <c r="C182" s="120"/>
      <c r="D182" s="126" t="s">
        <v>369</v>
      </c>
      <c r="E182" s="127"/>
      <c r="F182" s="118" t="s">
        <v>13</v>
      </c>
      <c r="G182" s="119"/>
      <c r="H182" s="120"/>
      <c r="I182" s="118" t="s">
        <v>385</v>
      </c>
      <c r="J182" s="120"/>
      <c r="K182" s="2" t="s">
        <v>386</v>
      </c>
      <c r="L182" s="118" t="s">
        <v>310</v>
      </c>
      <c r="M182" s="120"/>
      <c r="N182" s="12"/>
      <c r="O182" s="2" t="s">
        <v>376</v>
      </c>
      <c r="P182" s="118" t="s">
        <v>316</v>
      </c>
      <c r="Q182" s="119"/>
      <c r="R182" s="120"/>
      <c r="S182" s="113"/>
      <c r="T182" s="114"/>
    </row>
    <row r="183" spans="1:20" x14ac:dyDescent="0.3">
      <c r="A183" s="118" t="s">
        <v>368</v>
      </c>
      <c r="B183" s="119"/>
      <c r="C183" s="120"/>
      <c r="D183" s="126" t="s">
        <v>369</v>
      </c>
      <c r="E183" s="127"/>
      <c r="F183" s="118" t="s">
        <v>13</v>
      </c>
      <c r="G183" s="119"/>
      <c r="H183" s="120"/>
      <c r="I183" s="118" t="s">
        <v>387</v>
      </c>
      <c r="J183" s="120"/>
      <c r="K183" s="12"/>
      <c r="L183" s="118" t="s">
        <v>388</v>
      </c>
      <c r="M183" s="120"/>
      <c r="N183" s="3">
        <v>135</v>
      </c>
      <c r="O183" s="12"/>
      <c r="P183" s="113"/>
      <c r="Q183" s="117"/>
      <c r="R183" s="114"/>
      <c r="S183" s="118" t="s">
        <v>332</v>
      </c>
      <c r="T183" s="120"/>
    </row>
    <row r="184" spans="1:20" x14ac:dyDescent="0.3">
      <c r="A184" s="118" t="s">
        <v>368</v>
      </c>
      <c r="B184" s="119"/>
      <c r="C184" s="120"/>
      <c r="D184" s="126" t="s">
        <v>369</v>
      </c>
      <c r="E184" s="127"/>
      <c r="F184" s="118" t="s">
        <v>13</v>
      </c>
      <c r="G184" s="119"/>
      <c r="H184" s="120"/>
      <c r="I184" s="118" t="s">
        <v>389</v>
      </c>
      <c r="J184" s="120"/>
      <c r="K184" s="12"/>
      <c r="L184" s="118" t="s">
        <v>390</v>
      </c>
      <c r="M184" s="120"/>
      <c r="N184" s="12"/>
      <c r="O184" s="12"/>
      <c r="P184" s="113"/>
      <c r="Q184" s="117"/>
      <c r="R184" s="114"/>
      <c r="S184" s="113"/>
      <c r="T184" s="114"/>
    </row>
    <row r="185" spans="1:20" x14ac:dyDescent="0.3">
      <c r="A185" s="118" t="s">
        <v>368</v>
      </c>
      <c r="B185" s="119"/>
      <c r="C185" s="120"/>
      <c r="D185" s="126" t="s">
        <v>369</v>
      </c>
      <c r="E185" s="127"/>
      <c r="F185" s="118" t="s">
        <v>13</v>
      </c>
      <c r="G185" s="119"/>
      <c r="H185" s="120"/>
      <c r="I185" s="118" t="s">
        <v>369</v>
      </c>
      <c r="J185" s="120"/>
      <c r="K185" s="12"/>
      <c r="L185" s="118" t="s">
        <v>391</v>
      </c>
      <c r="M185" s="120"/>
      <c r="N185" s="3">
        <v>136</v>
      </c>
      <c r="O185" s="12"/>
      <c r="P185" s="113"/>
      <c r="Q185" s="117"/>
      <c r="R185" s="114"/>
      <c r="S185" s="113"/>
      <c r="T185" s="114"/>
    </row>
    <row r="186" spans="1:20" ht="18" x14ac:dyDescent="0.3">
      <c r="A186" s="118" t="s">
        <v>368</v>
      </c>
      <c r="B186" s="119"/>
      <c r="C186" s="120"/>
      <c r="D186" s="126" t="s">
        <v>369</v>
      </c>
      <c r="E186" s="127"/>
      <c r="F186" s="118" t="s">
        <v>13</v>
      </c>
      <c r="G186" s="119"/>
      <c r="H186" s="120"/>
      <c r="I186" s="118" t="s">
        <v>392</v>
      </c>
      <c r="J186" s="120"/>
      <c r="K186" s="12"/>
      <c r="L186" s="118" t="s">
        <v>393</v>
      </c>
      <c r="M186" s="120"/>
      <c r="N186" s="12"/>
      <c r="O186" s="2" t="s">
        <v>394</v>
      </c>
      <c r="P186" s="118" t="s">
        <v>394</v>
      </c>
      <c r="Q186" s="119"/>
      <c r="R186" s="120"/>
      <c r="S186" s="118" t="s">
        <v>394</v>
      </c>
      <c r="T186" s="120"/>
    </row>
    <row r="187" spans="1:20" x14ac:dyDescent="0.3">
      <c r="A187" s="118" t="s">
        <v>368</v>
      </c>
      <c r="B187" s="119"/>
      <c r="C187" s="120"/>
      <c r="D187" s="126" t="s">
        <v>369</v>
      </c>
      <c r="E187" s="127"/>
      <c r="F187" s="118" t="s">
        <v>13</v>
      </c>
      <c r="G187" s="119"/>
      <c r="H187" s="120"/>
      <c r="I187" s="118" t="s">
        <v>395</v>
      </c>
      <c r="J187" s="120"/>
      <c r="K187" s="12"/>
      <c r="L187" s="118" t="s">
        <v>268</v>
      </c>
      <c r="M187" s="120"/>
      <c r="N187" s="12"/>
      <c r="O187" s="2" t="s">
        <v>376</v>
      </c>
      <c r="P187" s="118" t="s">
        <v>316</v>
      </c>
      <c r="Q187" s="119"/>
      <c r="R187" s="120"/>
      <c r="S187" s="113"/>
      <c r="T187" s="114"/>
    </row>
    <row r="188" spans="1:20" x14ac:dyDescent="0.3">
      <c r="A188" s="118" t="s">
        <v>368</v>
      </c>
      <c r="B188" s="119"/>
      <c r="C188" s="120"/>
      <c r="D188" s="126" t="s">
        <v>369</v>
      </c>
      <c r="E188" s="127"/>
      <c r="F188" s="118" t="s">
        <v>13</v>
      </c>
      <c r="G188" s="119"/>
      <c r="H188" s="120"/>
      <c r="I188" s="113"/>
      <c r="J188" s="114"/>
      <c r="K188" s="2" t="s">
        <v>396</v>
      </c>
      <c r="L188" s="118" t="s">
        <v>397</v>
      </c>
      <c r="M188" s="120"/>
      <c r="N188" s="3">
        <v>137</v>
      </c>
      <c r="O188" s="2" t="s">
        <v>376</v>
      </c>
      <c r="P188" s="118" t="s">
        <v>316</v>
      </c>
      <c r="Q188" s="119"/>
      <c r="R188" s="120"/>
      <c r="S188" s="118" t="s">
        <v>332</v>
      </c>
      <c r="T188" s="120"/>
    </row>
    <row r="189" spans="1:20" x14ac:dyDescent="0.3">
      <c r="A189" s="118" t="s">
        <v>368</v>
      </c>
      <c r="B189" s="119"/>
      <c r="C189" s="120"/>
      <c r="D189" s="126" t="s">
        <v>369</v>
      </c>
      <c r="E189" s="127"/>
      <c r="F189" s="118" t="s">
        <v>13</v>
      </c>
      <c r="G189" s="119"/>
      <c r="H189" s="120"/>
      <c r="I189" s="113"/>
      <c r="J189" s="114"/>
      <c r="K189" s="2" t="s">
        <v>398</v>
      </c>
      <c r="L189" s="118" t="s">
        <v>399</v>
      </c>
      <c r="M189" s="120"/>
      <c r="N189" s="3">
        <v>138</v>
      </c>
      <c r="O189" s="2" t="s">
        <v>376</v>
      </c>
      <c r="P189" s="118" t="s">
        <v>316</v>
      </c>
      <c r="Q189" s="119"/>
      <c r="R189" s="120"/>
      <c r="S189" s="113"/>
      <c r="T189" s="114"/>
    </row>
    <row r="190" spans="1:20" x14ac:dyDescent="0.3">
      <c r="A190" s="118" t="s">
        <v>368</v>
      </c>
      <c r="B190" s="119"/>
      <c r="C190" s="120"/>
      <c r="D190" s="126" t="s">
        <v>369</v>
      </c>
      <c r="E190" s="127"/>
      <c r="F190" s="118" t="s">
        <v>13</v>
      </c>
      <c r="G190" s="119"/>
      <c r="H190" s="120"/>
      <c r="I190" s="118" t="s">
        <v>400</v>
      </c>
      <c r="J190" s="120"/>
      <c r="K190" s="2" t="s">
        <v>401</v>
      </c>
      <c r="L190" s="118" t="s">
        <v>402</v>
      </c>
      <c r="M190" s="120"/>
      <c r="N190" s="12"/>
      <c r="O190" s="2" t="s">
        <v>376</v>
      </c>
      <c r="P190" s="118" t="s">
        <v>316</v>
      </c>
      <c r="Q190" s="119"/>
      <c r="R190" s="120"/>
      <c r="S190" s="113"/>
      <c r="T190" s="114"/>
    </row>
    <row r="191" spans="1:20" x14ac:dyDescent="0.3">
      <c r="A191" s="118" t="s">
        <v>368</v>
      </c>
      <c r="B191" s="119"/>
      <c r="C191" s="120"/>
      <c r="D191" s="126" t="s">
        <v>369</v>
      </c>
      <c r="E191" s="127"/>
      <c r="F191" s="118" t="s">
        <v>13</v>
      </c>
      <c r="G191" s="119"/>
      <c r="H191" s="120"/>
      <c r="I191" s="118" t="s">
        <v>403</v>
      </c>
      <c r="J191" s="120"/>
      <c r="K191" s="12"/>
      <c r="L191" s="118" t="s">
        <v>404</v>
      </c>
      <c r="M191" s="120"/>
      <c r="N191" s="12"/>
      <c r="O191" s="12"/>
      <c r="P191" s="113"/>
      <c r="Q191" s="117"/>
      <c r="R191" s="114"/>
      <c r="S191" s="113"/>
      <c r="T191" s="114"/>
    </row>
    <row r="192" spans="1:20" x14ac:dyDescent="0.3">
      <c r="A192" s="118" t="s">
        <v>368</v>
      </c>
      <c r="B192" s="119"/>
      <c r="C192" s="120"/>
      <c r="D192" s="126" t="s">
        <v>369</v>
      </c>
      <c r="E192" s="127"/>
      <c r="F192" s="118" t="s">
        <v>13</v>
      </c>
      <c r="G192" s="119"/>
      <c r="H192" s="120"/>
      <c r="I192" s="118" t="s">
        <v>405</v>
      </c>
      <c r="J192" s="120"/>
      <c r="K192" s="12"/>
      <c r="L192" s="118" t="s">
        <v>217</v>
      </c>
      <c r="M192" s="120"/>
      <c r="N192" s="3">
        <v>141</v>
      </c>
      <c r="O192" s="2" t="s">
        <v>376</v>
      </c>
      <c r="P192" s="118" t="s">
        <v>316</v>
      </c>
      <c r="Q192" s="119"/>
      <c r="R192" s="120"/>
      <c r="S192" s="113"/>
      <c r="T192" s="114"/>
    </row>
    <row r="193" spans="1:20" x14ac:dyDescent="0.3">
      <c r="A193" s="69" t="s">
        <v>0</v>
      </c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1"/>
    </row>
    <row r="194" spans="1:20" ht="27" x14ac:dyDescent="0.3">
      <c r="A194" s="121" t="s">
        <v>1</v>
      </c>
      <c r="B194" s="122"/>
      <c r="C194" s="123"/>
      <c r="D194" s="124" t="s">
        <v>2</v>
      </c>
      <c r="E194" s="125"/>
      <c r="F194" s="121" t="s">
        <v>3</v>
      </c>
      <c r="G194" s="122"/>
      <c r="H194" s="123"/>
      <c r="I194" s="121" t="s">
        <v>4</v>
      </c>
      <c r="J194" s="123"/>
      <c r="K194" s="1" t="s">
        <v>5</v>
      </c>
      <c r="L194" s="121" t="s">
        <v>6</v>
      </c>
      <c r="M194" s="123"/>
      <c r="N194" s="11" t="s">
        <v>7</v>
      </c>
      <c r="O194" s="1" t="s">
        <v>8</v>
      </c>
      <c r="P194" s="121" t="s">
        <v>9</v>
      </c>
      <c r="Q194" s="122"/>
      <c r="R194" s="123"/>
      <c r="S194" s="121" t="s">
        <v>10</v>
      </c>
      <c r="T194" s="123"/>
    </row>
    <row r="195" spans="1:20" ht="18" x14ac:dyDescent="0.3">
      <c r="A195" s="118" t="s">
        <v>368</v>
      </c>
      <c r="B195" s="119"/>
      <c r="C195" s="120"/>
      <c r="D195" s="126" t="s">
        <v>369</v>
      </c>
      <c r="E195" s="127"/>
      <c r="F195" s="118" t="s">
        <v>13</v>
      </c>
      <c r="G195" s="119"/>
      <c r="H195" s="120"/>
      <c r="I195" s="118" t="s">
        <v>406</v>
      </c>
      <c r="J195" s="120"/>
      <c r="K195" s="12"/>
      <c r="L195" s="118" t="s">
        <v>407</v>
      </c>
      <c r="M195" s="120"/>
      <c r="N195" s="12"/>
      <c r="O195" s="2" t="s">
        <v>408</v>
      </c>
      <c r="P195" s="118" t="s">
        <v>361</v>
      </c>
      <c r="Q195" s="119"/>
      <c r="R195" s="120"/>
      <c r="S195" s="113"/>
      <c r="T195" s="114"/>
    </row>
    <row r="196" spans="1:20" x14ac:dyDescent="0.3">
      <c r="A196" s="118" t="s">
        <v>368</v>
      </c>
      <c r="B196" s="119"/>
      <c r="C196" s="120"/>
      <c r="D196" s="126" t="s">
        <v>369</v>
      </c>
      <c r="E196" s="127"/>
      <c r="F196" s="118" t="s">
        <v>13</v>
      </c>
      <c r="G196" s="119"/>
      <c r="H196" s="120"/>
      <c r="I196" s="118" t="s">
        <v>409</v>
      </c>
      <c r="J196" s="120"/>
      <c r="K196" s="12"/>
      <c r="L196" s="118" t="s">
        <v>161</v>
      </c>
      <c r="M196" s="120"/>
      <c r="N196" s="12"/>
      <c r="O196" s="12"/>
      <c r="P196" s="113"/>
      <c r="Q196" s="117"/>
      <c r="R196" s="114"/>
      <c r="S196" s="113"/>
      <c r="T196" s="114"/>
    </row>
    <row r="197" spans="1:20" x14ac:dyDescent="0.3">
      <c r="A197" s="118" t="s">
        <v>368</v>
      </c>
      <c r="B197" s="119"/>
      <c r="C197" s="120"/>
      <c r="D197" s="126" t="s">
        <v>369</v>
      </c>
      <c r="E197" s="127"/>
      <c r="F197" s="118" t="s">
        <v>13</v>
      </c>
      <c r="G197" s="119"/>
      <c r="H197" s="120"/>
      <c r="I197" s="118" t="s">
        <v>410</v>
      </c>
      <c r="J197" s="120"/>
      <c r="K197" s="12"/>
      <c r="L197" s="118" t="s">
        <v>411</v>
      </c>
      <c r="M197" s="120"/>
      <c r="N197" s="12"/>
      <c r="O197" s="12"/>
      <c r="P197" s="113"/>
      <c r="Q197" s="117"/>
      <c r="R197" s="114"/>
      <c r="S197" s="113"/>
      <c r="T197" s="114"/>
    </row>
    <row r="198" spans="1:20" x14ac:dyDescent="0.3">
      <c r="A198" s="118" t="s">
        <v>368</v>
      </c>
      <c r="B198" s="119"/>
      <c r="C198" s="120"/>
      <c r="D198" s="126" t="s">
        <v>369</v>
      </c>
      <c r="E198" s="127"/>
      <c r="F198" s="118" t="s">
        <v>13</v>
      </c>
      <c r="G198" s="119"/>
      <c r="H198" s="120"/>
      <c r="I198" s="118" t="s">
        <v>412</v>
      </c>
      <c r="J198" s="120"/>
      <c r="K198" s="12"/>
      <c r="L198" s="118" t="s">
        <v>413</v>
      </c>
      <c r="M198" s="120"/>
      <c r="N198" s="12"/>
      <c r="O198" s="12"/>
      <c r="P198" s="113"/>
      <c r="Q198" s="117"/>
      <c r="R198" s="114"/>
      <c r="S198" s="113"/>
      <c r="T198" s="114"/>
    </row>
    <row r="199" spans="1:20" x14ac:dyDescent="0.3">
      <c r="A199" s="118" t="s">
        <v>368</v>
      </c>
      <c r="B199" s="119"/>
      <c r="C199" s="120"/>
      <c r="D199" s="126" t="s">
        <v>369</v>
      </c>
      <c r="E199" s="127"/>
      <c r="F199" s="118" t="s">
        <v>13</v>
      </c>
      <c r="G199" s="119"/>
      <c r="H199" s="120"/>
      <c r="I199" s="118" t="s">
        <v>414</v>
      </c>
      <c r="J199" s="120"/>
      <c r="K199" s="12"/>
      <c r="L199" s="118" t="s">
        <v>415</v>
      </c>
      <c r="M199" s="120"/>
      <c r="N199" s="12"/>
      <c r="O199" s="12"/>
      <c r="P199" s="113"/>
      <c r="Q199" s="117"/>
      <c r="R199" s="114"/>
      <c r="S199" s="113"/>
      <c r="T199" s="114"/>
    </row>
    <row r="200" spans="1:20" ht="18" x14ac:dyDescent="0.3">
      <c r="A200" s="118" t="s">
        <v>368</v>
      </c>
      <c r="B200" s="119"/>
      <c r="C200" s="120"/>
      <c r="D200" s="126" t="s">
        <v>369</v>
      </c>
      <c r="E200" s="127"/>
      <c r="F200" s="118" t="s">
        <v>13</v>
      </c>
      <c r="G200" s="119"/>
      <c r="H200" s="120"/>
      <c r="I200" s="118" t="s">
        <v>416</v>
      </c>
      <c r="J200" s="120"/>
      <c r="K200" s="12"/>
      <c r="L200" s="118" t="s">
        <v>103</v>
      </c>
      <c r="M200" s="120"/>
      <c r="N200" s="3">
        <v>142</v>
      </c>
      <c r="O200" s="2" t="s">
        <v>417</v>
      </c>
      <c r="P200" s="118" t="s">
        <v>417</v>
      </c>
      <c r="Q200" s="119"/>
      <c r="R200" s="120"/>
      <c r="S200" s="118" t="s">
        <v>417</v>
      </c>
      <c r="T200" s="120"/>
    </row>
    <row r="201" spans="1:20" x14ac:dyDescent="0.3">
      <c r="A201" s="118" t="s">
        <v>368</v>
      </c>
      <c r="B201" s="119"/>
      <c r="C201" s="120"/>
      <c r="D201" s="126" t="s">
        <v>369</v>
      </c>
      <c r="E201" s="127"/>
      <c r="F201" s="118" t="s">
        <v>13</v>
      </c>
      <c r="G201" s="119"/>
      <c r="H201" s="120"/>
      <c r="I201" s="118" t="s">
        <v>418</v>
      </c>
      <c r="J201" s="120"/>
      <c r="K201" s="12"/>
      <c r="L201" s="118" t="s">
        <v>419</v>
      </c>
      <c r="M201" s="120"/>
      <c r="N201" s="3">
        <v>143</v>
      </c>
      <c r="O201" s="12"/>
      <c r="P201" s="113"/>
      <c r="Q201" s="117"/>
      <c r="R201" s="114"/>
      <c r="S201" s="118" t="s">
        <v>332</v>
      </c>
      <c r="T201" s="120"/>
    </row>
    <row r="202" spans="1:20" x14ac:dyDescent="0.3">
      <c r="A202" s="118" t="s">
        <v>368</v>
      </c>
      <c r="B202" s="119"/>
      <c r="C202" s="120"/>
      <c r="D202" s="126" t="s">
        <v>369</v>
      </c>
      <c r="E202" s="127"/>
      <c r="F202" s="118" t="s">
        <v>13</v>
      </c>
      <c r="G202" s="119"/>
      <c r="H202" s="120"/>
      <c r="I202" s="118" t="s">
        <v>420</v>
      </c>
      <c r="J202" s="120"/>
      <c r="K202" s="12"/>
      <c r="L202" s="118" t="s">
        <v>421</v>
      </c>
      <c r="M202" s="120"/>
      <c r="N202" s="3">
        <v>144</v>
      </c>
      <c r="O202" s="12"/>
      <c r="P202" s="113"/>
      <c r="Q202" s="117"/>
      <c r="R202" s="114"/>
      <c r="S202" s="118" t="s">
        <v>422</v>
      </c>
      <c r="T202" s="120"/>
    </row>
    <row r="203" spans="1:20" x14ac:dyDescent="0.3">
      <c r="A203" s="113"/>
      <c r="B203" s="117"/>
      <c r="C203" s="114"/>
      <c r="D203" s="113"/>
      <c r="E203" s="114"/>
      <c r="F203" s="118" t="s">
        <v>423</v>
      </c>
      <c r="G203" s="119"/>
      <c r="H203" s="120"/>
      <c r="I203" s="113"/>
      <c r="J203" s="114"/>
      <c r="K203" s="12"/>
      <c r="L203" s="118" t="s">
        <v>424</v>
      </c>
      <c r="M203" s="120"/>
      <c r="N203" s="3">
        <v>19</v>
      </c>
      <c r="O203" s="12"/>
      <c r="P203" s="113"/>
      <c r="Q203" s="117"/>
      <c r="R203" s="114"/>
      <c r="S203" s="113"/>
      <c r="T203" s="114"/>
    </row>
    <row r="204" spans="1:20" x14ac:dyDescent="0.3">
      <c r="A204" s="113"/>
      <c r="B204" s="117"/>
      <c r="C204" s="114"/>
      <c r="D204" s="113"/>
      <c r="E204" s="114"/>
      <c r="F204" s="118" t="s">
        <v>423</v>
      </c>
      <c r="G204" s="119"/>
      <c r="H204" s="120"/>
      <c r="I204" s="113"/>
      <c r="J204" s="114"/>
      <c r="K204" s="12"/>
      <c r="L204" s="118" t="s">
        <v>425</v>
      </c>
      <c r="M204" s="120"/>
      <c r="N204" s="3">
        <v>27</v>
      </c>
      <c r="O204" s="12"/>
      <c r="P204" s="113"/>
      <c r="Q204" s="117"/>
      <c r="R204" s="114"/>
      <c r="S204" s="113"/>
      <c r="T204" s="114"/>
    </row>
    <row r="205" spans="1:20" x14ac:dyDescent="0.3">
      <c r="A205" s="113"/>
      <c r="B205" s="117"/>
      <c r="C205" s="114"/>
      <c r="D205" s="113"/>
      <c r="E205" s="114"/>
      <c r="F205" s="118" t="s">
        <v>423</v>
      </c>
      <c r="G205" s="119"/>
      <c r="H205" s="120"/>
      <c r="I205" s="113"/>
      <c r="J205" s="114"/>
      <c r="K205" s="12"/>
      <c r="L205" s="118" t="s">
        <v>426</v>
      </c>
      <c r="M205" s="120"/>
      <c r="N205" s="3">
        <v>41</v>
      </c>
      <c r="O205" s="12"/>
      <c r="P205" s="113"/>
      <c r="Q205" s="117"/>
      <c r="R205" s="114"/>
      <c r="S205" s="113"/>
      <c r="T205" s="114"/>
    </row>
    <row r="206" spans="1:20" x14ac:dyDescent="0.3">
      <c r="A206" s="113"/>
      <c r="B206" s="117"/>
      <c r="C206" s="114"/>
      <c r="D206" s="113"/>
      <c r="E206" s="114"/>
      <c r="F206" s="118" t="s">
        <v>423</v>
      </c>
      <c r="G206" s="119"/>
      <c r="H206" s="120"/>
      <c r="I206" s="113"/>
      <c r="J206" s="114"/>
      <c r="K206" s="12"/>
      <c r="L206" s="118" t="s">
        <v>427</v>
      </c>
      <c r="M206" s="120"/>
      <c r="N206" s="3">
        <v>48</v>
      </c>
      <c r="O206" s="12"/>
      <c r="P206" s="113"/>
      <c r="Q206" s="117"/>
      <c r="R206" s="114"/>
      <c r="S206" s="113"/>
      <c r="T206" s="114"/>
    </row>
    <row r="207" spans="1:20" x14ac:dyDescent="0.3">
      <c r="A207" s="113"/>
      <c r="B207" s="117"/>
      <c r="C207" s="114"/>
      <c r="D207" s="113"/>
      <c r="E207" s="114"/>
      <c r="F207" s="118" t="s">
        <v>423</v>
      </c>
      <c r="G207" s="119"/>
      <c r="H207" s="120"/>
      <c r="I207" s="113"/>
      <c r="J207" s="114"/>
      <c r="K207" s="12"/>
      <c r="L207" s="118" t="s">
        <v>428</v>
      </c>
      <c r="M207" s="120"/>
      <c r="N207" s="3">
        <v>57</v>
      </c>
      <c r="O207" s="12"/>
      <c r="P207" s="113"/>
      <c r="Q207" s="117"/>
      <c r="R207" s="114"/>
      <c r="S207" s="113"/>
      <c r="T207" s="114"/>
    </row>
    <row r="208" spans="1:20" x14ac:dyDescent="0.3">
      <c r="A208" s="113"/>
      <c r="B208" s="117"/>
      <c r="C208" s="114"/>
      <c r="D208" s="113"/>
      <c r="E208" s="114"/>
      <c r="F208" s="118" t="s">
        <v>423</v>
      </c>
      <c r="G208" s="119"/>
      <c r="H208" s="120"/>
      <c r="I208" s="113"/>
      <c r="J208" s="114"/>
      <c r="K208" s="12"/>
      <c r="L208" s="118" t="s">
        <v>429</v>
      </c>
      <c r="M208" s="120"/>
      <c r="N208" s="3">
        <v>63</v>
      </c>
      <c r="O208" s="12"/>
      <c r="P208" s="113"/>
      <c r="Q208" s="117"/>
      <c r="R208" s="114"/>
      <c r="S208" s="113"/>
      <c r="T208" s="114"/>
    </row>
    <row r="209" spans="1:20" x14ac:dyDescent="0.3">
      <c r="A209" s="113"/>
      <c r="B209" s="117"/>
      <c r="C209" s="114"/>
      <c r="D209" s="113"/>
      <c r="E209" s="114"/>
      <c r="F209" s="118" t="s">
        <v>423</v>
      </c>
      <c r="G209" s="119"/>
      <c r="H209" s="120"/>
      <c r="I209" s="113"/>
      <c r="J209" s="114"/>
      <c r="K209" s="12"/>
      <c r="L209" s="118" t="s">
        <v>430</v>
      </c>
      <c r="M209" s="120"/>
      <c r="N209" s="3">
        <v>82</v>
      </c>
      <c r="O209" s="12"/>
      <c r="P209" s="113"/>
      <c r="Q209" s="117"/>
      <c r="R209" s="114"/>
      <c r="S209" s="113"/>
      <c r="T209" s="114"/>
    </row>
    <row r="210" spans="1:20" x14ac:dyDescent="0.3">
      <c r="A210" s="113"/>
      <c r="B210" s="117"/>
      <c r="C210" s="114"/>
      <c r="D210" s="113"/>
      <c r="E210" s="114"/>
      <c r="F210" s="118" t="s">
        <v>423</v>
      </c>
      <c r="G210" s="119"/>
      <c r="H210" s="120"/>
      <c r="I210" s="113"/>
      <c r="J210" s="114"/>
      <c r="K210" s="12"/>
      <c r="L210" s="118" t="s">
        <v>431</v>
      </c>
      <c r="M210" s="120"/>
      <c r="N210" s="3">
        <v>95</v>
      </c>
      <c r="O210" s="12"/>
      <c r="P210" s="113"/>
      <c r="Q210" s="117"/>
      <c r="R210" s="114"/>
      <c r="S210" s="113"/>
      <c r="T210" s="114"/>
    </row>
    <row r="211" spans="1:20" x14ac:dyDescent="0.3">
      <c r="A211" s="113"/>
      <c r="B211" s="117"/>
      <c r="C211" s="114"/>
      <c r="D211" s="113"/>
      <c r="E211" s="114"/>
      <c r="F211" s="118" t="s">
        <v>423</v>
      </c>
      <c r="G211" s="119"/>
      <c r="H211" s="120"/>
      <c r="I211" s="113"/>
      <c r="J211" s="114"/>
      <c r="K211" s="12"/>
      <c r="L211" s="118" t="s">
        <v>60</v>
      </c>
      <c r="M211" s="120"/>
      <c r="N211" s="3">
        <v>118</v>
      </c>
      <c r="O211" s="12"/>
      <c r="P211" s="113"/>
      <c r="Q211" s="117"/>
      <c r="R211" s="114"/>
      <c r="S211" s="113"/>
      <c r="T211" s="114"/>
    </row>
    <row r="212" spans="1:20" x14ac:dyDescent="0.3">
      <c r="A212" s="113"/>
      <c r="B212" s="117"/>
      <c r="C212" s="114"/>
      <c r="D212" s="113"/>
      <c r="E212" s="114"/>
      <c r="F212" s="118" t="s">
        <v>423</v>
      </c>
      <c r="G212" s="119"/>
      <c r="H212" s="120"/>
      <c r="I212" s="113"/>
      <c r="J212" s="114"/>
      <c r="K212" s="12"/>
      <c r="L212" s="118" t="s">
        <v>432</v>
      </c>
      <c r="M212" s="120"/>
      <c r="N212" s="3">
        <v>123</v>
      </c>
      <c r="O212" s="12"/>
      <c r="P212" s="113"/>
      <c r="Q212" s="117"/>
      <c r="R212" s="114"/>
      <c r="S212" s="113"/>
      <c r="T212" s="114"/>
    </row>
    <row r="213" spans="1:20" x14ac:dyDescent="0.3">
      <c r="A213" s="113"/>
      <c r="B213" s="117"/>
      <c r="C213" s="114"/>
      <c r="D213" s="113"/>
      <c r="E213" s="114"/>
      <c r="F213" s="118" t="s">
        <v>423</v>
      </c>
      <c r="G213" s="119"/>
      <c r="H213" s="120"/>
      <c r="I213" s="113"/>
      <c r="J213" s="114"/>
      <c r="K213" s="12"/>
      <c r="L213" s="118" t="s">
        <v>433</v>
      </c>
      <c r="M213" s="120"/>
      <c r="N213" s="3">
        <v>131</v>
      </c>
      <c r="O213" s="12"/>
      <c r="P213" s="113"/>
      <c r="Q213" s="117"/>
      <c r="R213" s="114"/>
      <c r="S213" s="113"/>
      <c r="T213" s="114"/>
    </row>
    <row r="214" spans="1:20" x14ac:dyDescent="0.3">
      <c r="A214" s="113"/>
      <c r="B214" s="117"/>
      <c r="C214" s="114"/>
      <c r="D214" s="113"/>
      <c r="E214" s="114"/>
      <c r="F214" s="118" t="s">
        <v>423</v>
      </c>
      <c r="G214" s="119"/>
      <c r="H214" s="120"/>
      <c r="I214" s="113"/>
      <c r="J214" s="114"/>
      <c r="K214" s="12"/>
      <c r="L214" s="118" t="s">
        <v>434</v>
      </c>
      <c r="M214" s="120"/>
      <c r="N214" s="3">
        <v>140</v>
      </c>
      <c r="O214" s="12"/>
      <c r="P214" s="113"/>
      <c r="Q214" s="117"/>
      <c r="R214" s="114"/>
      <c r="S214" s="113"/>
      <c r="T214" s="114"/>
    </row>
    <row r="215" spans="1:20" x14ac:dyDescent="0.3">
      <c r="A215" s="113"/>
      <c r="B215" s="117"/>
      <c r="C215" s="114"/>
      <c r="D215" s="113"/>
      <c r="E215" s="114"/>
      <c r="F215" s="118" t="s">
        <v>423</v>
      </c>
      <c r="G215" s="119"/>
      <c r="H215" s="120"/>
      <c r="I215" s="113"/>
      <c r="J215" s="114"/>
      <c r="K215" s="12"/>
      <c r="L215" s="118" t="s">
        <v>435</v>
      </c>
      <c r="M215" s="120"/>
      <c r="N215" s="3">
        <v>4</v>
      </c>
      <c r="O215" s="12"/>
      <c r="P215" s="113"/>
      <c r="Q215" s="117"/>
      <c r="R215" s="114"/>
      <c r="S215" s="113"/>
      <c r="T215" s="114"/>
    </row>
    <row r="216" spans="1:20" x14ac:dyDescent="0.3">
      <c r="A216" s="113"/>
      <c r="B216" s="117"/>
      <c r="C216" s="114"/>
      <c r="D216" s="113"/>
      <c r="E216" s="114"/>
      <c r="F216" s="118" t="s">
        <v>423</v>
      </c>
      <c r="G216" s="119"/>
      <c r="H216" s="120"/>
      <c r="I216" s="113"/>
      <c r="J216" s="114"/>
      <c r="K216" s="12"/>
      <c r="L216" s="118" t="s">
        <v>436</v>
      </c>
      <c r="M216" s="120"/>
      <c r="N216" s="3">
        <v>22</v>
      </c>
      <c r="O216" s="12"/>
      <c r="P216" s="113"/>
      <c r="Q216" s="117"/>
      <c r="R216" s="114"/>
      <c r="S216" s="113"/>
      <c r="T216" s="114"/>
    </row>
    <row r="217" spans="1:20" x14ac:dyDescent="0.3">
      <c r="A217" s="113"/>
      <c r="B217" s="117"/>
      <c r="C217" s="114"/>
      <c r="D217" s="113"/>
      <c r="E217" s="114"/>
      <c r="F217" s="118" t="s">
        <v>423</v>
      </c>
      <c r="G217" s="119"/>
      <c r="H217" s="120"/>
      <c r="I217" s="113"/>
      <c r="J217" s="114"/>
      <c r="K217" s="12"/>
      <c r="L217" s="118" t="s">
        <v>437</v>
      </c>
      <c r="M217" s="120"/>
      <c r="N217" s="3">
        <v>79</v>
      </c>
      <c r="O217" s="12"/>
      <c r="P217" s="113"/>
      <c r="Q217" s="117"/>
      <c r="R217" s="114"/>
      <c r="S217" s="113"/>
      <c r="T217" s="114"/>
    </row>
    <row r="218" spans="1:20" x14ac:dyDescent="0.3">
      <c r="A218" s="113"/>
      <c r="B218" s="117"/>
      <c r="C218" s="114"/>
      <c r="D218" s="113"/>
      <c r="E218" s="114"/>
      <c r="F218" s="118" t="s">
        <v>423</v>
      </c>
      <c r="G218" s="119"/>
      <c r="H218" s="120"/>
      <c r="I218" s="113"/>
      <c r="J218" s="114"/>
      <c r="K218" s="12"/>
      <c r="L218" s="118" t="s">
        <v>438</v>
      </c>
      <c r="M218" s="120"/>
      <c r="N218" s="12"/>
      <c r="O218" s="12"/>
      <c r="P218" s="113"/>
      <c r="Q218" s="117"/>
      <c r="R218" s="114"/>
      <c r="S218" s="113"/>
      <c r="T218" s="114"/>
    </row>
    <row r="219" spans="1:20" x14ac:dyDescent="0.3">
      <c r="A219" s="113"/>
      <c r="B219" s="117"/>
      <c r="C219" s="114"/>
      <c r="D219" s="113"/>
      <c r="E219" s="114"/>
      <c r="F219" s="118" t="s">
        <v>423</v>
      </c>
      <c r="G219" s="119"/>
      <c r="H219" s="120"/>
      <c r="I219" s="113"/>
      <c r="J219" s="114"/>
      <c r="K219" s="12"/>
      <c r="L219" s="118" t="s">
        <v>439</v>
      </c>
      <c r="M219" s="120"/>
      <c r="N219" s="12"/>
      <c r="O219" s="12"/>
      <c r="P219" s="113"/>
      <c r="Q219" s="117"/>
      <c r="R219" s="114"/>
      <c r="S219" s="113"/>
      <c r="T219" s="114"/>
    </row>
    <row r="220" spans="1:20" x14ac:dyDescent="0.3">
      <c r="A220" s="113"/>
      <c r="B220" s="117"/>
      <c r="C220" s="114"/>
      <c r="D220" s="113"/>
      <c r="E220" s="114"/>
      <c r="F220" s="118" t="s">
        <v>423</v>
      </c>
      <c r="G220" s="119"/>
      <c r="H220" s="120"/>
      <c r="I220" s="113"/>
      <c r="J220" s="114"/>
      <c r="K220" s="12"/>
      <c r="L220" s="118" t="s">
        <v>440</v>
      </c>
      <c r="M220" s="120"/>
      <c r="N220" s="12"/>
      <c r="O220" s="12"/>
      <c r="P220" s="113"/>
      <c r="Q220" s="117"/>
      <c r="R220" s="114"/>
      <c r="S220" s="113"/>
      <c r="T220" s="114"/>
    </row>
    <row r="221" spans="1:20" x14ac:dyDescent="0.3">
      <c r="A221" s="113"/>
      <c r="B221" s="117"/>
      <c r="C221" s="114"/>
      <c r="D221" s="113"/>
      <c r="E221" s="114"/>
      <c r="F221" s="118" t="s">
        <v>423</v>
      </c>
      <c r="G221" s="119"/>
      <c r="H221" s="120"/>
      <c r="I221" s="113"/>
      <c r="J221" s="114"/>
      <c r="K221" s="12"/>
      <c r="L221" s="118" t="s">
        <v>441</v>
      </c>
      <c r="M221" s="120"/>
      <c r="N221" s="12"/>
      <c r="O221" s="12"/>
      <c r="P221" s="113"/>
      <c r="Q221" s="117"/>
      <c r="R221" s="114"/>
      <c r="S221" s="113"/>
      <c r="T221" s="114"/>
    </row>
    <row r="222" spans="1:20" x14ac:dyDescent="0.3">
      <c r="A222" s="113"/>
      <c r="B222" s="117"/>
      <c r="C222" s="114"/>
      <c r="D222" s="113"/>
      <c r="E222" s="114"/>
      <c r="F222" s="118" t="s">
        <v>423</v>
      </c>
      <c r="G222" s="119"/>
      <c r="H222" s="120"/>
      <c r="I222" s="113"/>
      <c r="J222" s="114"/>
      <c r="K222" s="12"/>
      <c r="L222" s="118" t="s">
        <v>442</v>
      </c>
      <c r="M222" s="120"/>
      <c r="N222" s="12"/>
      <c r="O222" s="12"/>
      <c r="P222" s="113"/>
      <c r="Q222" s="117"/>
      <c r="R222" s="114"/>
      <c r="S222" s="113"/>
      <c r="T222" s="114"/>
    </row>
    <row r="223" spans="1:20" x14ac:dyDescent="0.3">
      <c r="A223" s="113"/>
      <c r="B223" s="117"/>
      <c r="C223" s="114"/>
      <c r="D223" s="113"/>
      <c r="E223" s="114"/>
      <c r="F223" s="118" t="s">
        <v>423</v>
      </c>
      <c r="G223" s="119"/>
      <c r="H223" s="120"/>
      <c r="I223" s="113"/>
      <c r="J223" s="114"/>
      <c r="K223" s="12"/>
      <c r="L223" s="118" t="s">
        <v>443</v>
      </c>
      <c r="M223" s="120"/>
      <c r="N223" s="12"/>
      <c r="O223" s="12"/>
      <c r="P223" s="113"/>
      <c r="Q223" s="117"/>
      <c r="R223" s="114"/>
      <c r="S223" s="113"/>
      <c r="T223" s="114"/>
    </row>
    <row r="224" spans="1:20" x14ac:dyDescent="0.3">
      <c r="A224" s="113"/>
      <c r="B224" s="117"/>
      <c r="C224" s="114"/>
      <c r="D224" s="113"/>
      <c r="E224" s="114"/>
      <c r="F224" s="118" t="s">
        <v>423</v>
      </c>
      <c r="G224" s="119"/>
      <c r="H224" s="120"/>
      <c r="I224" s="113"/>
      <c r="J224" s="114"/>
      <c r="K224" s="12"/>
      <c r="L224" s="118" t="s">
        <v>444</v>
      </c>
      <c r="M224" s="120"/>
      <c r="N224" s="12"/>
      <c r="O224" s="12"/>
      <c r="P224" s="113"/>
      <c r="Q224" s="117"/>
      <c r="R224" s="114"/>
      <c r="S224" s="113"/>
      <c r="T224" s="114"/>
    </row>
    <row r="225" spans="1:20" x14ac:dyDescent="0.3">
      <c r="A225" s="113"/>
      <c r="B225" s="117"/>
      <c r="C225" s="114"/>
      <c r="D225" s="113"/>
      <c r="E225" s="114"/>
      <c r="F225" s="118" t="s">
        <v>423</v>
      </c>
      <c r="G225" s="119"/>
      <c r="H225" s="120"/>
      <c r="I225" s="113"/>
      <c r="J225" s="114"/>
      <c r="K225" s="12"/>
      <c r="L225" s="118" t="s">
        <v>445</v>
      </c>
      <c r="M225" s="120"/>
      <c r="N225" s="12"/>
      <c r="O225" s="12"/>
      <c r="P225" s="113"/>
      <c r="Q225" s="117"/>
      <c r="R225" s="114"/>
      <c r="S225" s="113"/>
      <c r="T225" s="114"/>
    </row>
    <row r="226" spans="1:20" x14ac:dyDescent="0.3">
      <c r="A226" s="113"/>
      <c r="B226" s="117"/>
      <c r="C226" s="114"/>
      <c r="D226" s="113"/>
      <c r="E226" s="114"/>
      <c r="F226" s="118" t="s">
        <v>423</v>
      </c>
      <c r="G226" s="119"/>
      <c r="H226" s="120"/>
      <c r="I226" s="113"/>
      <c r="J226" s="114"/>
      <c r="K226" s="12"/>
      <c r="L226" s="118" t="s">
        <v>446</v>
      </c>
      <c r="M226" s="120"/>
      <c r="N226" s="12"/>
      <c r="O226" s="12"/>
      <c r="P226" s="113"/>
      <c r="Q226" s="117"/>
      <c r="R226" s="114"/>
      <c r="S226" s="113"/>
      <c r="T226" s="114"/>
    </row>
    <row r="227" spans="1:20" x14ac:dyDescent="0.3">
      <c r="A227" s="113"/>
      <c r="B227" s="117"/>
      <c r="C227" s="114"/>
      <c r="D227" s="113"/>
      <c r="E227" s="114"/>
      <c r="F227" s="118" t="s">
        <v>423</v>
      </c>
      <c r="G227" s="119"/>
      <c r="H227" s="120"/>
      <c r="I227" s="113"/>
      <c r="J227" s="114"/>
      <c r="K227" s="12"/>
      <c r="L227" s="118" t="s">
        <v>447</v>
      </c>
      <c r="M227" s="120"/>
      <c r="N227" s="12"/>
      <c r="O227" s="12"/>
      <c r="P227" s="113"/>
      <c r="Q227" s="117"/>
      <c r="R227" s="114"/>
      <c r="S227" s="113"/>
      <c r="T227" s="114"/>
    </row>
    <row r="228" spans="1:20" x14ac:dyDescent="0.3">
      <c r="A228" s="113"/>
      <c r="B228" s="117"/>
      <c r="C228" s="114"/>
      <c r="D228" s="113"/>
      <c r="E228" s="114"/>
      <c r="F228" s="118" t="s">
        <v>423</v>
      </c>
      <c r="G228" s="119"/>
      <c r="H228" s="120"/>
      <c r="I228" s="113"/>
      <c r="J228" s="114"/>
      <c r="K228" s="12"/>
      <c r="L228" s="118" t="s">
        <v>448</v>
      </c>
      <c r="M228" s="120"/>
      <c r="N228" s="12"/>
      <c r="O228" s="12"/>
      <c r="P228" s="113"/>
      <c r="Q228" s="117"/>
      <c r="R228" s="114"/>
      <c r="S228" s="113"/>
      <c r="T228" s="114"/>
    </row>
    <row r="229" spans="1:20" x14ac:dyDescent="0.3">
      <c r="A229" s="113"/>
      <c r="B229" s="117"/>
      <c r="C229" s="114"/>
      <c r="D229" s="113"/>
      <c r="E229" s="114"/>
      <c r="F229" s="118" t="s">
        <v>423</v>
      </c>
      <c r="G229" s="119"/>
      <c r="H229" s="120"/>
      <c r="I229" s="113"/>
      <c r="J229" s="114"/>
      <c r="K229" s="12"/>
      <c r="L229" s="118" t="s">
        <v>449</v>
      </c>
      <c r="M229" s="120"/>
      <c r="N229" s="12"/>
      <c r="O229" s="12"/>
      <c r="P229" s="113"/>
      <c r="Q229" s="117"/>
      <c r="R229" s="114"/>
      <c r="S229" s="113"/>
      <c r="T229" s="114"/>
    </row>
    <row r="230" spans="1:20" x14ac:dyDescent="0.3">
      <c r="A230" s="113"/>
      <c r="B230" s="117"/>
      <c r="C230" s="114"/>
      <c r="D230" s="113"/>
      <c r="E230" s="114"/>
      <c r="F230" s="118" t="s">
        <v>423</v>
      </c>
      <c r="G230" s="119"/>
      <c r="H230" s="120"/>
      <c r="I230" s="113"/>
      <c r="J230" s="114"/>
      <c r="K230" s="12"/>
      <c r="L230" s="118" t="s">
        <v>450</v>
      </c>
      <c r="M230" s="120"/>
      <c r="N230" s="12"/>
      <c r="O230" s="12"/>
      <c r="P230" s="113"/>
      <c r="Q230" s="117"/>
      <c r="R230" s="114"/>
      <c r="S230" s="113"/>
      <c r="T230" s="114"/>
    </row>
    <row r="231" spans="1:20" x14ac:dyDescent="0.3">
      <c r="A231" s="113"/>
      <c r="B231" s="117"/>
      <c r="C231" s="114"/>
      <c r="D231" s="113"/>
      <c r="E231" s="114"/>
      <c r="F231" s="118" t="s">
        <v>423</v>
      </c>
      <c r="G231" s="119"/>
      <c r="H231" s="120"/>
      <c r="I231" s="113"/>
      <c r="J231" s="114"/>
      <c r="K231" s="12"/>
      <c r="L231" s="118" t="s">
        <v>451</v>
      </c>
      <c r="M231" s="120"/>
      <c r="N231" s="12"/>
      <c r="O231" s="12"/>
      <c r="P231" s="113"/>
      <c r="Q231" s="117"/>
      <c r="R231" s="114"/>
      <c r="S231" s="113"/>
      <c r="T231" s="114"/>
    </row>
    <row r="232" spans="1:20" x14ac:dyDescent="0.3">
      <c r="A232" s="113"/>
      <c r="B232" s="117"/>
      <c r="C232" s="114"/>
      <c r="D232" s="113"/>
      <c r="E232" s="114"/>
      <c r="F232" s="118" t="s">
        <v>423</v>
      </c>
      <c r="G232" s="119"/>
      <c r="H232" s="120"/>
      <c r="I232" s="113"/>
      <c r="J232" s="114"/>
      <c r="K232" s="12"/>
      <c r="L232" s="118" t="s">
        <v>452</v>
      </c>
      <c r="M232" s="120"/>
      <c r="N232" s="12"/>
      <c r="O232" s="12"/>
      <c r="P232" s="113"/>
      <c r="Q232" s="117"/>
      <c r="R232" s="114"/>
      <c r="S232" s="113"/>
      <c r="T232" s="114"/>
    </row>
    <row r="233" spans="1:20" x14ac:dyDescent="0.3">
      <c r="A233" s="113"/>
      <c r="B233" s="117"/>
      <c r="C233" s="114"/>
      <c r="D233" s="113"/>
      <c r="E233" s="114"/>
      <c r="F233" s="118" t="s">
        <v>423</v>
      </c>
      <c r="G233" s="119"/>
      <c r="H233" s="120"/>
      <c r="I233" s="113"/>
      <c r="J233" s="114"/>
      <c r="K233" s="12"/>
      <c r="L233" s="118" t="s">
        <v>453</v>
      </c>
      <c r="M233" s="120"/>
      <c r="N233" s="12"/>
      <c r="O233" s="12"/>
      <c r="P233" s="113"/>
      <c r="Q233" s="117"/>
      <c r="R233" s="114"/>
      <c r="S233" s="113"/>
      <c r="T233" s="114"/>
    </row>
    <row r="234" spans="1:20" x14ac:dyDescent="0.3">
      <c r="A234" s="113"/>
      <c r="B234" s="117"/>
      <c r="C234" s="114"/>
      <c r="D234" s="113"/>
      <c r="E234" s="114"/>
      <c r="F234" s="118" t="s">
        <v>454</v>
      </c>
      <c r="G234" s="119"/>
      <c r="H234" s="120"/>
      <c r="I234" s="113"/>
      <c r="J234" s="114"/>
      <c r="K234" s="12"/>
      <c r="L234" s="118" t="s">
        <v>455</v>
      </c>
      <c r="M234" s="120"/>
      <c r="N234" s="3">
        <v>36</v>
      </c>
      <c r="O234" s="12"/>
      <c r="P234" s="113"/>
      <c r="Q234" s="117"/>
      <c r="R234" s="114"/>
      <c r="S234" s="113"/>
      <c r="T234" s="114"/>
    </row>
    <row r="235" spans="1:20" x14ac:dyDescent="0.3">
      <c r="A235" s="113"/>
      <c r="B235" s="117"/>
      <c r="C235" s="114"/>
      <c r="D235" s="113"/>
      <c r="E235" s="114"/>
      <c r="F235" s="118" t="s">
        <v>456</v>
      </c>
      <c r="G235" s="119"/>
      <c r="H235" s="120"/>
      <c r="I235" s="113"/>
      <c r="J235" s="114"/>
      <c r="K235" s="12"/>
      <c r="L235" s="118" t="s">
        <v>457</v>
      </c>
      <c r="M235" s="120"/>
      <c r="N235" s="3">
        <v>108</v>
      </c>
      <c r="O235" s="12"/>
      <c r="P235" s="113"/>
      <c r="Q235" s="117"/>
      <c r="R235" s="114"/>
      <c r="S235" s="113"/>
      <c r="T235" s="114"/>
    </row>
    <row r="236" spans="1:20" x14ac:dyDescent="0.3">
      <c r="A236" s="113"/>
      <c r="B236" s="117"/>
      <c r="C236" s="114"/>
      <c r="D236" s="113"/>
      <c r="E236" s="114"/>
      <c r="F236" s="118" t="s">
        <v>458</v>
      </c>
      <c r="G236" s="119"/>
      <c r="H236" s="120"/>
      <c r="I236" s="113"/>
      <c r="J236" s="114"/>
      <c r="K236" s="12"/>
      <c r="L236" s="118" t="s">
        <v>459</v>
      </c>
      <c r="M236" s="120"/>
      <c r="N236" s="3">
        <v>5</v>
      </c>
      <c r="O236" s="12"/>
      <c r="P236" s="113"/>
      <c r="Q236" s="117"/>
      <c r="R236" s="114"/>
      <c r="S236" s="113"/>
      <c r="T236" s="114"/>
    </row>
    <row r="237" spans="1:20" x14ac:dyDescent="0.3">
      <c r="A237" s="113"/>
      <c r="B237" s="117"/>
      <c r="C237" s="114"/>
      <c r="D237" s="113"/>
      <c r="E237" s="114"/>
      <c r="F237" s="118" t="s">
        <v>458</v>
      </c>
      <c r="G237" s="119"/>
      <c r="H237" s="120"/>
      <c r="I237" s="113"/>
      <c r="J237" s="114"/>
      <c r="K237" s="12"/>
      <c r="L237" s="118" t="s">
        <v>460</v>
      </c>
      <c r="M237" s="120"/>
      <c r="N237" s="3">
        <v>29</v>
      </c>
      <c r="O237" s="12"/>
      <c r="P237" s="113"/>
      <c r="Q237" s="117"/>
      <c r="R237" s="114"/>
      <c r="S237" s="113"/>
      <c r="T237" s="114"/>
    </row>
    <row r="238" spans="1:20" x14ac:dyDescent="0.3">
      <c r="A238" s="113"/>
      <c r="B238" s="117"/>
      <c r="C238" s="114"/>
      <c r="D238" s="113"/>
      <c r="E238" s="114"/>
      <c r="F238" s="118" t="s">
        <v>458</v>
      </c>
      <c r="G238" s="119"/>
      <c r="H238" s="120"/>
      <c r="I238" s="113"/>
      <c r="J238" s="114"/>
      <c r="K238" s="12"/>
      <c r="L238" s="118" t="s">
        <v>461</v>
      </c>
      <c r="M238" s="120"/>
      <c r="N238" s="3">
        <v>45</v>
      </c>
      <c r="O238" s="12"/>
      <c r="P238" s="113"/>
      <c r="Q238" s="117"/>
      <c r="R238" s="114"/>
      <c r="S238" s="113"/>
      <c r="T238" s="114"/>
    </row>
    <row r="239" spans="1:20" x14ac:dyDescent="0.3">
      <c r="A239" s="113"/>
      <c r="B239" s="117"/>
      <c r="C239" s="114"/>
      <c r="D239" s="113"/>
      <c r="E239" s="114"/>
      <c r="F239" s="118" t="s">
        <v>458</v>
      </c>
      <c r="G239" s="119"/>
      <c r="H239" s="120"/>
      <c r="I239" s="113"/>
      <c r="J239" s="114"/>
      <c r="K239" s="12"/>
      <c r="L239" s="118" t="s">
        <v>462</v>
      </c>
      <c r="M239" s="120"/>
      <c r="N239" s="3">
        <v>61</v>
      </c>
      <c r="O239" s="12"/>
      <c r="P239" s="113"/>
      <c r="Q239" s="117"/>
      <c r="R239" s="114"/>
      <c r="S239" s="113"/>
      <c r="T239" s="114"/>
    </row>
    <row r="240" spans="1:20" x14ac:dyDescent="0.3">
      <c r="A240" s="113"/>
      <c r="B240" s="117"/>
      <c r="C240" s="114"/>
      <c r="D240" s="113"/>
      <c r="E240" s="114"/>
      <c r="F240" s="118" t="s">
        <v>458</v>
      </c>
      <c r="G240" s="119"/>
      <c r="H240" s="120"/>
      <c r="I240" s="113"/>
      <c r="J240" s="114"/>
      <c r="K240" s="12"/>
      <c r="L240" s="118" t="s">
        <v>463</v>
      </c>
      <c r="M240" s="120"/>
      <c r="N240" s="3">
        <v>78</v>
      </c>
      <c r="O240" s="12"/>
      <c r="P240" s="113"/>
      <c r="Q240" s="117"/>
      <c r="R240" s="114"/>
      <c r="S240" s="113"/>
      <c r="T240" s="114"/>
    </row>
    <row r="241" spans="1:20" x14ac:dyDescent="0.3">
      <c r="A241" s="69" t="s">
        <v>0</v>
      </c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1"/>
    </row>
    <row r="242" spans="1:20" ht="27" x14ac:dyDescent="0.3">
      <c r="A242" s="121" t="s">
        <v>1</v>
      </c>
      <c r="B242" s="122"/>
      <c r="C242" s="123"/>
      <c r="D242" s="124" t="s">
        <v>2</v>
      </c>
      <c r="E242" s="125"/>
      <c r="F242" s="121" t="s">
        <v>3</v>
      </c>
      <c r="G242" s="122"/>
      <c r="H242" s="123"/>
      <c r="I242" s="121" t="s">
        <v>4</v>
      </c>
      <c r="J242" s="123"/>
      <c r="K242" s="1" t="s">
        <v>5</v>
      </c>
      <c r="L242" s="121" t="s">
        <v>6</v>
      </c>
      <c r="M242" s="123"/>
      <c r="N242" s="11" t="s">
        <v>7</v>
      </c>
      <c r="O242" s="1" t="s">
        <v>8</v>
      </c>
      <c r="P242" s="121" t="s">
        <v>9</v>
      </c>
      <c r="Q242" s="122"/>
      <c r="R242" s="123"/>
      <c r="S242" s="121" t="s">
        <v>10</v>
      </c>
      <c r="T242" s="123"/>
    </row>
    <row r="243" spans="1:20" x14ac:dyDescent="0.3">
      <c r="A243" s="113"/>
      <c r="B243" s="117"/>
      <c r="C243" s="114"/>
      <c r="D243" s="113"/>
      <c r="E243" s="114"/>
      <c r="F243" s="118" t="s">
        <v>458</v>
      </c>
      <c r="G243" s="119"/>
      <c r="H243" s="120"/>
      <c r="I243" s="113"/>
      <c r="J243" s="114"/>
      <c r="K243" s="12"/>
      <c r="L243" s="118" t="s">
        <v>464</v>
      </c>
      <c r="M243" s="120"/>
      <c r="N243" s="3">
        <v>102</v>
      </c>
      <c r="O243" s="12"/>
      <c r="P243" s="113"/>
      <c r="Q243" s="117"/>
      <c r="R243" s="114"/>
      <c r="S243" s="113"/>
      <c r="T243" s="114"/>
    </row>
    <row r="244" spans="1:20" x14ac:dyDescent="0.3">
      <c r="A244" s="113"/>
      <c r="B244" s="117"/>
      <c r="C244" s="114"/>
      <c r="D244" s="113"/>
      <c r="E244" s="114"/>
      <c r="F244" s="118" t="s">
        <v>458</v>
      </c>
      <c r="G244" s="119"/>
      <c r="H244" s="120"/>
      <c r="I244" s="113"/>
      <c r="J244" s="114"/>
      <c r="K244" s="12"/>
      <c r="L244" s="118" t="s">
        <v>465</v>
      </c>
      <c r="M244" s="120"/>
      <c r="N244" s="3">
        <v>116</v>
      </c>
      <c r="O244" s="12"/>
      <c r="P244" s="113"/>
      <c r="Q244" s="117"/>
      <c r="R244" s="114"/>
      <c r="S244" s="113"/>
      <c r="T244" s="114"/>
    </row>
    <row r="245" spans="1:20" x14ac:dyDescent="0.3">
      <c r="A245" s="113"/>
      <c r="B245" s="117"/>
      <c r="C245" s="114"/>
      <c r="D245" s="113"/>
      <c r="E245" s="114"/>
      <c r="F245" s="118" t="s">
        <v>458</v>
      </c>
      <c r="G245" s="119"/>
      <c r="H245" s="120"/>
      <c r="I245" s="113"/>
      <c r="J245" s="114"/>
      <c r="K245" s="12"/>
      <c r="L245" s="118" t="s">
        <v>466</v>
      </c>
      <c r="M245" s="120"/>
      <c r="N245" s="3">
        <v>134</v>
      </c>
      <c r="O245" s="12"/>
      <c r="P245" s="113"/>
      <c r="Q245" s="117"/>
      <c r="R245" s="114"/>
      <c r="S245" s="113"/>
      <c r="T245" s="114"/>
    </row>
    <row r="246" spans="1:20" x14ac:dyDescent="0.3">
      <c r="A246" s="113"/>
      <c r="B246" s="117"/>
      <c r="C246" s="114"/>
      <c r="D246" s="113"/>
      <c r="E246" s="114"/>
      <c r="F246" s="118" t="s">
        <v>467</v>
      </c>
      <c r="G246" s="119"/>
      <c r="H246" s="120"/>
      <c r="I246" s="113"/>
      <c r="J246" s="114"/>
      <c r="K246" s="12"/>
      <c r="L246" s="118" t="s">
        <v>468</v>
      </c>
      <c r="M246" s="120"/>
      <c r="N246" s="3">
        <v>17</v>
      </c>
      <c r="O246" s="12"/>
      <c r="P246" s="113"/>
      <c r="Q246" s="117"/>
      <c r="R246" s="114"/>
      <c r="S246" s="113"/>
      <c r="T246" s="114"/>
    </row>
    <row r="247" spans="1:20" x14ac:dyDescent="0.3">
      <c r="A247" s="113"/>
      <c r="B247" s="117"/>
      <c r="C247" s="114"/>
      <c r="D247" s="113"/>
      <c r="E247" s="114"/>
      <c r="F247" s="118" t="s">
        <v>467</v>
      </c>
      <c r="G247" s="119"/>
      <c r="H247" s="120"/>
      <c r="I247" s="113"/>
      <c r="J247" s="114"/>
      <c r="K247" s="12"/>
      <c r="L247" s="118" t="s">
        <v>469</v>
      </c>
      <c r="M247" s="120"/>
      <c r="N247" s="12"/>
      <c r="O247" s="12"/>
      <c r="P247" s="113"/>
      <c r="Q247" s="117"/>
      <c r="R247" s="114"/>
      <c r="S247" s="113"/>
      <c r="T247" s="114"/>
    </row>
    <row r="248" spans="1:20" x14ac:dyDescent="0.3">
      <c r="A248" s="113"/>
      <c r="B248" s="117"/>
      <c r="C248" s="114"/>
      <c r="D248" s="113"/>
      <c r="E248" s="114"/>
      <c r="F248" s="118" t="s">
        <v>470</v>
      </c>
      <c r="G248" s="119"/>
      <c r="H248" s="120"/>
      <c r="I248" s="113"/>
      <c r="J248" s="114"/>
      <c r="K248" s="12"/>
      <c r="L248" s="118" t="s">
        <v>471</v>
      </c>
      <c r="M248" s="120"/>
      <c r="N248" s="3">
        <v>26</v>
      </c>
      <c r="O248" s="12"/>
      <c r="P248" s="113"/>
      <c r="Q248" s="117"/>
      <c r="R248" s="114"/>
      <c r="S248" s="113"/>
      <c r="T248" s="114"/>
    </row>
    <row r="249" spans="1:20" x14ac:dyDescent="0.3">
      <c r="A249" s="113"/>
      <c r="B249" s="117"/>
      <c r="C249" s="114"/>
      <c r="D249" s="113"/>
      <c r="E249" s="114"/>
      <c r="F249" s="118" t="s">
        <v>470</v>
      </c>
      <c r="G249" s="119"/>
      <c r="H249" s="120"/>
      <c r="I249" s="113"/>
      <c r="J249" s="114"/>
      <c r="K249" s="12"/>
      <c r="L249" s="118" t="s">
        <v>472</v>
      </c>
      <c r="M249" s="120"/>
      <c r="N249" s="12"/>
      <c r="O249" s="12"/>
      <c r="P249" s="113"/>
      <c r="Q249" s="117"/>
      <c r="R249" s="114"/>
      <c r="S249" s="113"/>
      <c r="T249" s="114"/>
    </row>
    <row r="250" spans="1:20" x14ac:dyDescent="0.3">
      <c r="A250" s="113"/>
      <c r="B250" s="117"/>
      <c r="C250" s="114"/>
      <c r="D250" s="113"/>
      <c r="E250" s="114"/>
      <c r="F250" s="118" t="s">
        <v>473</v>
      </c>
      <c r="G250" s="119"/>
      <c r="H250" s="120"/>
      <c r="I250" s="113"/>
      <c r="J250" s="114"/>
      <c r="K250" s="12"/>
      <c r="L250" s="118" t="s">
        <v>474</v>
      </c>
      <c r="M250" s="120"/>
      <c r="N250" s="3">
        <v>40</v>
      </c>
      <c r="O250" s="12"/>
      <c r="P250" s="113"/>
      <c r="Q250" s="117"/>
      <c r="R250" s="114"/>
      <c r="S250" s="113"/>
      <c r="T250" s="114"/>
    </row>
    <row r="251" spans="1:20" x14ac:dyDescent="0.3">
      <c r="A251" s="113"/>
      <c r="B251" s="117"/>
      <c r="C251" s="114"/>
      <c r="D251" s="113"/>
      <c r="E251" s="114"/>
      <c r="F251" s="118" t="s">
        <v>473</v>
      </c>
      <c r="G251" s="119"/>
      <c r="H251" s="120"/>
      <c r="I251" s="113"/>
      <c r="J251" s="114"/>
      <c r="K251" s="12"/>
      <c r="L251" s="118" t="s">
        <v>475</v>
      </c>
      <c r="M251" s="120"/>
      <c r="N251" s="3">
        <v>47</v>
      </c>
      <c r="O251" s="12"/>
      <c r="P251" s="113"/>
      <c r="Q251" s="117"/>
      <c r="R251" s="114"/>
      <c r="S251" s="113"/>
      <c r="T251" s="114"/>
    </row>
    <row r="252" spans="1:20" x14ac:dyDescent="0.3">
      <c r="A252" s="113"/>
      <c r="B252" s="117"/>
      <c r="C252" s="114"/>
      <c r="D252" s="113"/>
      <c r="E252" s="114"/>
      <c r="F252" s="118" t="s">
        <v>473</v>
      </c>
      <c r="G252" s="119"/>
      <c r="H252" s="120"/>
      <c r="I252" s="113"/>
      <c r="J252" s="114"/>
      <c r="K252" s="12"/>
      <c r="L252" s="118" t="s">
        <v>476</v>
      </c>
      <c r="M252" s="120"/>
      <c r="N252" s="12"/>
      <c r="O252" s="12"/>
      <c r="P252" s="113"/>
      <c r="Q252" s="117"/>
      <c r="R252" s="114"/>
      <c r="S252" s="113"/>
      <c r="T252" s="114"/>
    </row>
    <row r="253" spans="1:20" x14ac:dyDescent="0.3">
      <c r="A253" s="113"/>
      <c r="B253" s="117"/>
      <c r="C253" s="114"/>
      <c r="D253" s="113"/>
      <c r="E253" s="114"/>
      <c r="F253" s="118" t="s">
        <v>477</v>
      </c>
      <c r="G253" s="119"/>
      <c r="H253" s="120"/>
      <c r="I253" s="113"/>
      <c r="J253" s="114"/>
      <c r="K253" s="12"/>
      <c r="L253" s="118" t="s">
        <v>478</v>
      </c>
      <c r="M253" s="120"/>
      <c r="N253" s="3">
        <v>56</v>
      </c>
      <c r="O253" s="12"/>
      <c r="P253" s="113"/>
      <c r="Q253" s="117"/>
      <c r="R253" s="114"/>
      <c r="S253" s="113"/>
      <c r="T253" s="114"/>
    </row>
    <row r="254" spans="1:20" x14ac:dyDescent="0.3">
      <c r="A254" s="113"/>
      <c r="B254" s="117"/>
      <c r="C254" s="114"/>
      <c r="D254" s="113"/>
      <c r="E254" s="114"/>
      <c r="F254" s="118" t="s">
        <v>477</v>
      </c>
      <c r="G254" s="119"/>
      <c r="H254" s="120"/>
      <c r="I254" s="113"/>
      <c r="J254" s="114"/>
      <c r="K254" s="12"/>
      <c r="L254" s="118" t="s">
        <v>479</v>
      </c>
      <c r="M254" s="120"/>
      <c r="N254" s="3">
        <v>62</v>
      </c>
      <c r="O254" s="12"/>
      <c r="P254" s="113"/>
      <c r="Q254" s="117"/>
      <c r="R254" s="114"/>
      <c r="S254" s="113"/>
      <c r="T254" s="114"/>
    </row>
    <row r="255" spans="1:20" x14ac:dyDescent="0.3">
      <c r="A255" s="113"/>
      <c r="B255" s="117"/>
      <c r="C255" s="114"/>
      <c r="D255" s="113"/>
      <c r="E255" s="114"/>
      <c r="F255" s="118" t="s">
        <v>477</v>
      </c>
      <c r="G255" s="119"/>
      <c r="H255" s="120"/>
      <c r="I255" s="113"/>
      <c r="J255" s="114"/>
      <c r="K255" s="12"/>
      <c r="L255" s="118" t="s">
        <v>480</v>
      </c>
      <c r="M255" s="120"/>
      <c r="N255" s="12"/>
      <c r="O255" s="12"/>
      <c r="P255" s="113"/>
      <c r="Q255" s="117"/>
      <c r="R255" s="114"/>
      <c r="S255" s="113"/>
      <c r="T255" s="114"/>
    </row>
    <row r="256" spans="1:20" x14ac:dyDescent="0.3">
      <c r="A256" s="113"/>
      <c r="B256" s="117"/>
      <c r="C256" s="114"/>
      <c r="D256" s="113"/>
      <c r="E256" s="114"/>
      <c r="F256" s="118" t="s">
        <v>481</v>
      </c>
      <c r="G256" s="119"/>
      <c r="H256" s="120"/>
      <c r="I256" s="113"/>
      <c r="J256" s="114"/>
      <c r="K256" s="12"/>
      <c r="L256" s="118" t="s">
        <v>482</v>
      </c>
      <c r="M256" s="120"/>
      <c r="N256" s="3">
        <v>81</v>
      </c>
      <c r="O256" s="12"/>
      <c r="P256" s="113"/>
      <c r="Q256" s="117"/>
      <c r="R256" s="114"/>
      <c r="S256" s="113"/>
      <c r="T256" s="114"/>
    </row>
    <row r="257" spans="1:20" x14ac:dyDescent="0.3">
      <c r="A257" s="113"/>
      <c r="B257" s="117"/>
      <c r="C257" s="114"/>
      <c r="D257" s="113"/>
      <c r="E257" s="114"/>
      <c r="F257" s="118" t="s">
        <v>481</v>
      </c>
      <c r="G257" s="119"/>
      <c r="H257" s="120"/>
      <c r="I257" s="113"/>
      <c r="J257" s="114"/>
      <c r="K257" s="12"/>
      <c r="L257" s="118" t="s">
        <v>483</v>
      </c>
      <c r="M257" s="120"/>
      <c r="N257" s="12"/>
      <c r="O257" s="12"/>
      <c r="P257" s="113"/>
      <c r="Q257" s="117"/>
      <c r="R257" s="114"/>
      <c r="S257" s="113"/>
      <c r="T257" s="114"/>
    </row>
    <row r="258" spans="1:20" x14ac:dyDescent="0.3">
      <c r="A258" s="113"/>
      <c r="B258" s="117"/>
      <c r="C258" s="114"/>
      <c r="D258" s="113"/>
      <c r="E258" s="114"/>
      <c r="F258" s="118" t="s">
        <v>484</v>
      </c>
      <c r="G258" s="119"/>
      <c r="H258" s="120"/>
      <c r="I258" s="113"/>
      <c r="J258" s="114"/>
      <c r="K258" s="12"/>
      <c r="L258" s="118" t="s">
        <v>485</v>
      </c>
      <c r="M258" s="120"/>
      <c r="N258" s="3">
        <v>93</v>
      </c>
      <c r="O258" s="12"/>
      <c r="P258" s="113"/>
      <c r="Q258" s="117"/>
      <c r="R258" s="114"/>
      <c r="S258" s="113"/>
      <c r="T258" s="114"/>
    </row>
    <row r="259" spans="1:20" x14ac:dyDescent="0.3">
      <c r="A259" s="113"/>
      <c r="B259" s="117"/>
      <c r="C259" s="114"/>
      <c r="D259" s="113"/>
      <c r="E259" s="114"/>
      <c r="F259" s="118" t="s">
        <v>484</v>
      </c>
      <c r="G259" s="119"/>
      <c r="H259" s="120"/>
      <c r="I259" s="113"/>
      <c r="J259" s="114"/>
      <c r="K259" s="12"/>
      <c r="L259" s="118" t="s">
        <v>486</v>
      </c>
      <c r="M259" s="120"/>
      <c r="N259" s="12"/>
      <c r="O259" s="12"/>
      <c r="P259" s="113"/>
      <c r="Q259" s="117"/>
      <c r="R259" s="114"/>
      <c r="S259" s="113"/>
      <c r="T259" s="114"/>
    </row>
    <row r="260" spans="1:20" x14ac:dyDescent="0.3">
      <c r="A260" s="113"/>
      <c r="B260" s="117"/>
      <c r="C260" s="114"/>
      <c r="D260" s="113"/>
      <c r="E260" s="114"/>
      <c r="F260" s="118" t="s">
        <v>487</v>
      </c>
      <c r="G260" s="119"/>
      <c r="H260" s="120"/>
      <c r="I260" s="113"/>
      <c r="J260" s="114"/>
      <c r="K260" s="12"/>
      <c r="L260" s="118" t="s">
        <v>488</v>
      </c>
      <c r="M260" s="120"/>
      <c r="N260" s="3">
        <v>117</v>
      </c>
      <c r="O260" s="12"/>
      <c r="P260" s="113"/>
      <c r="Q260" s="117"/>
      <c r="R260" s="114"/>
      <c r="S260" s="113"/>
      <c r="T260" s="114"/>
    </row>
    <row r="261" spans="1:20" x14ac:dyDescent="0.3">
      <c r="A261" s="113"/>
      <c r="B261" s="117"/>
      <c r="C261" s="114"/>
      <c r="D261" s="113"/>
      <c r="E261" s="114"/>
      <c r="F261" s="118" t="s">
        <v>487</v>
      </c>
      <c r="G261" s="119"/>
      <c r="H261" s="120"/>
      <c r="I261" s="113"/>
      <c r="J261" s="114"/>
      <c r="K261" s="12"/>
      <c r="L261" s="118" t="s">
        <v>489</v>
      </c>
      <c r="M261" s="120"/>
      <c r="N261" s="3">
        <v>122</v>
      </c>
      <c r="O261" s="12"/>
      <c r="P261" s="113"/>
      <c r="Q261" s="117"/>
      <c r="R261" s="114"/>
      <c r="S261" s="113"/>
      <c r="T261" s="114"/>
    </row>
    <row r="262" spans="1:20" x14ac:dyDescent="0.3">
      <c r="A262" s="113"/>
      <c r="B262" s="117"/>
      <c r="C262" s="114"/>
      <c r="D262" s="113"/>
      <c r="E262" s="114"/>
      <c r="F262" s="118" t="s">
        <v>487</v>
      </c>
      <c r="G262" s="119"/>
      <c r="H262" s="120"/>
      <c r="I262" s="113"/>
      <c r="J262" s="114"/>
      <c r="K262" s="12"/>
      <c r="L262" s="118" t="s">
        <v>490</v>
      </c>
      <c r="M262" s="120"/>
      <c r="N262" s="12"/>
      <c r="O262" s="12"/>
      <c r="P262" s="113"/>
      <c r="Q262" s="117"/>
      <c r="R262" s="114"/>
      <c r="S262" s="113"/>
      <c r="T262" s="114"/>
    </row>
    <row r="263" spans="1:20" x14ac:dyDescent="0.3">
      <c r="A263" s="113"/>
      <c r="B263" s="117"/>
      <c r="C263" s="114"/>
      <c r="D263" s="113"/>
      <c r="E263" s="114"/>
      <c r="F263" s="118" t="s">
        <v>491</v>
      </c>
      <c r="G263" s="119"/>
      <c r="H263" s="120"/>
      <c r="I263" s="113"/>
      <c r="J263" s="114"/>
      <c r="K263" s="12"/>
      <c r="L263" s="118" t="s">
        <v>492</v>
      </c>
      <c r="M263" s="120"/>
      <c r="N263" s="3">
        <v>130</v>
      </c>
      <c r="O263" s="12"/>
      <c r="P263" s="113"/>
      <c r="Q263" s="117"/>
      <c r="R263" s="114"/>
      <c r="S263" s="113"/>
      <c r="T263" s="114"/>
    </row>
    <row r="264" spans="1:20" x14ac:dyDescent="0.3">
      <c r="A264" s="113"/>
      <c r="B264" s="117"/>
      <c r="C264" s="114"/>
      <c r="D264" s="113"/>
      <c r="E264" s="114"/>
      <c r="F264" s="118" t="s">
        <v>491</v>
      </c>
      <c r="G264" s="119"/>
      <c r="H264" s="120"/>
      <c r="I264" s="113"/>
      <c r="J264" s="114"/>
      <c r="K264" s="12"/>
      <c r="L264" s="118" t="s">
        <v>493</v>
      </c>
      <c r="M264" s="120"/>
      <c r="N264" s="3">
        <v>139</v>
      </c>
      <c r="O264" s="12"/>
      <c r="P264" s="113"/>
      <c r="Q264" s="117"/>
      <c r="R264" s="114"/>
      <c r="S264" s="113"/>
      <c r="T264" s="114"/>
    </row>
    <row r="265" spans="1:20" x14ac:dyDescent="0.3">
      <c r="A265" s="113"/>
      <c r="B265" s="117"/>
      <c r="C265" s="114"/>
      <c r="D265" s="113"/>
      <c r="E265" s="114"/>
      <c r="F265" s="118" t="s">
        <v>491</v>
      </c>
      <c r="G265" s="119"/>
      <c r="H265" s="120"/>
      <c r="I265" s="113"/>
      <c r="J265" s="114"/>
      <c r="K265" s="12"/>
      <c r="L265" s="118" t="s">
        <v>494</v>
      </c>
      <c r="M265" s="120"/>
      <c r="N265" s="12"/>
      <c r="O265" s="12"/>
      <c r="P265" s="113"/>
      <c r="Q265" s="117"/>
      <c r="R265" s="114"/>
      <c r="S265" s="113"/>
      <c r="T265" s="114"/>
    </row>
    <row r="266" spans="1:20" x14ac:dyDescent="0.3">
      <c r="A266" s="113"/>
      <c r="B266" s="117"/>
      <c r="C266" s="114"/>
      <c r="D266" s="113"/>
      <c r="E266" s="114"/>
      <c r="F266" s="118" t="s">
        <v>495</v>
      </c>
      <c r="G266" s="119"/>
      <c r="H266" s="120"/>
      <c r="I266" s="113"/>
      <c r="J266" s="114"/>
      <c r="K266" s="12"/>
      <c r="L266" s="118" t="s">
        <v>496</v>
      </c>
      <c r="M266" s="120"/>
      <c r="N266" s="3">
        <v>35</v>
      </c>
      <c r="O266" s="12"/>
      <c r="P266" s="113"/>
      <c r="Q266" s="117"/>
      <c r="R266" s="114"/>
      <c r="S266" s="113"/>
      <c r="T266" s="114"/>
    </row>
    <row r="267" spans="1:20" x14ac:dyDescent="0.3">
      <c r="A267" s="113"/>
      <c r="B267" s="117"/>
      <c r="C267" s="114"/>
      <c r="D267" s="113"/>
      <c r="E267" s="114"/>
      <c r="F267" s="118" t="s">
        <v>497</v>
      </c>
      <c r="G267" s="119"/>
      <c r="H267" s="120"/>
      <c r="I267" s="113"/>
      <c r="J267" s="114"/>
      <c r="K267" s="12"/>
      <c r="L267" s="118" t="s">
        <v>498</v>
      </c>
      <c r="M267" s="120"/>
      <c r="N267" s="3">
        <v>107</v>
      </c>
      <c r="O267" s="12"/>
      <c r="P267" s="113"/>
      <c r="Q267" s="117"/>
      <c r="R267" s="114"/>
      <c r="S267" s="113"/>
      <c r="T267" s="114"/>
    </row>
    <row r="268" spans="1:20" x14ac:dyDescent="0.3">
      <c r="A268" s="113"/>
      <c r="B268" s="117"/>
      <c r="C268" s="114"/>
      <c r="D268" s="113"/>
      <c r="E268" s="114"/>
      <c r="F268" s="118" t="s">
        <v>499</v>
      </c>
      <c r="G268" s="119"/>
      <c r="H268" s="120"/>
      <c r="I268" s="113"/>
      <c r="J268" s="114"/>
      <c r="K268" s="12"/>
      <c r="L268" s="118" t="s">
        <v>500</v>
      </c>
      <c r="M268" s="120"/>
      <c r="N268" s="3">
        <v>37</v>
      </c>
      <c r="O268" s="12"/>
      <c r="P268" s="113"/>
      <c r="Q268" s="117"/>
      <c r="R268" s="114"/>
      <c r="S268" s="113"/>
      <c r="T268" s="114"/>
    </row>
    <row r="269" spans="1:20" x14ac:dyDescent="0.3">
      <c r="A269" s="113"/>
      <c r="B269" s="117"/>
      <c r="C269" s="114"/>
      <c r="D269" s="113"/>
      <c r="E269" s="114"/>
      <c r="F269" s="118" t="s">
        <v>501</v>
      </c>
      <c r="G269" s="119"/>
      <c r="H269" s="120"/>
      <c r="I269" s="113"/>
      <c r="J269" s="114"/>
      <c r="K269" s="12"/>
      <c r="L269" s="118" t="s">
        <v>502</v>
      </c>
      <c r="M269" s="120"/>
      <c r="N269" s="3">
        <v>109</v>
      </c>
      <c r="O269" s="12"/>
      <c r="P269" s="113"/>
      <c r="Q269" s="117"/>
      <c r="R269" s="114"/>
      <c r="S269" s="113"/>
      <c r="T269" s="114"/>
    </row>
    <row r="270" spans="1:20" x14ac:dyDescent="0.3">
      <c r="A270" s="115" t="s">
        <v>503</v>
      </c>
      <c r="B270" s="115"/>
      <c r="C270" s="115"/>
      <c r="D270" s="116"/>
      <c r="E270" s="116"/>
      <c r="F270" s="116"/>
      <c r="G270" s="116"/>
      <c r="H270" s="116"/>
      <c r="I270" s="116"/>
      <c r="J270" s="116"/>
      <c r="K270" s="9"/>
      <c r="L270" s="116"/>
      <c r="M270" s="116"/>
      <c r="N270" s="9"/>
      <c r="O270" s="9"/>
      <c r="P270" s="116"/>
      <c r="Q270" s="116"/>
      <c r="R270" s="116"/>
      <c r="S270" s="116"/>
      <c r="T270" s="116"/>
    </row>
    <row r="271" spans="1:20" x14ac:dyDescent="0.3">
      <c r="A271" s="111" t="s">
        <v>504</v>
      </c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</row>
    <row r="272" spans="1:20" x14ac:dyDescent="0.3">
      <c r="A272" s="111" t="s">
        <v>505</v>
      </c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</row>
    <row r="273" spans="1:23" x14ac:dyDescent="0.3">
      <c r="A273" s="111" t="s">
        <v>506</v>
      </c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</row>
    <row r="274" spans="1:23" x14ac:dyDescent="0.3">
      <c r="A274" s="112" t="s">
        <v>507</v>
      </c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</row>
    <row r="275" spans="1:23" x14ac:dyDescent="0.3">
      <c r="A275" s="111" t="s">
        <v>508</v>
      </c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</row>
    <row r="276" spans="1:23" x14ac:dyDescent="0.3">
      <c r="A276" s="112" t="s">
        <v>509</v>
      </c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</row>
    <row r="277" spans="1:23" x14ac:dyDescent="0.3">
      <c r="A277" s="108" t="s">
        <v>510</v>
      </c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</row>
    <row r="278" spans="1:23" x14ac:dyDescent="0.3">
      <c r="A278" s="67"/>
      <c r="B278" s="109"/>
      <c r="C278" s="89"/>
      <c r="D278" s="76"/>
      <c r="E278" s="76"/>
      <c r="F278" s="90"/>
      <c r="G278" s="97" t="s">
        <v>511</v>
      </c>
      <c r="H278" s="98"/>
      <c r="I278" s="98"/>
      <c r="J278" s="98"/>
      <c r="K278" s="98"/>
      <c r="L278" s="99"/>
      <c r="M278" s="94" t="s">
        <v>512</v>
      </c>
      <c r="N278" s="95"/>
      <c r="O278" s="95"/>
      <c r="P278" s="96"/>
      <c r="Q278" s="77" t="s">
        <v>513</v>
      </c>
      <c r="R278" s="78"/>
      <c r="S278" s="79"/>
      <c r="T278" s="110"/>
      <c r="U278" s="67"/>
      <c r="V278" s="67"/>
    </row>
    <row r="279" spans="1:23" ht="21" x14ac:dyDescent="0.3">
      <c r="A279" s="67"/>
      <c r="B279" s="109"/>
      <c r="C279" s="91"/>
      <c r="D279" s="92"/>
      <c r="E279" s="92"/>
      <c r="F279" s="93"/>
      <c r="G279" s="83" t="s">
        <v>514</v>
      </c>
      <c r="H279" s="84"/>
      <c r="I279" s="84"/>
      <c r="J279" s="84"/>
      <c r="K279" s="84"/>
      <c r="L279" s="85"/>
      <c r="M279" s="86" t="s">
        <v>515</v>
      </c>
      <c r="N279" s="87"/>
      <c r="O279" s="87"/>
      <c r="P279" s="88"/>
      <c r="Q279" s="80"/>
      <c r="R279" s="81"/>
      <c r="S279" s="82"/>
      <c r="T279" s="110"/>
      <c r="U279" s="67"/>
      <c r="V279" s="67"/>
    </row>
    <row r="280" spans="1:23" ht="27.5" x14ac:dyDescent="0.3">
      <c r="A280" s="67"/>
      <c r="B280" s="109"/>
      <c r="C280" s="106" t="s">
        <v>516</v>
      </c>
      <c r="D280" s="107"/>
      <c r="E280" s="100" t="s">
        <v>517</v>
      </c>
      <c r="F280" s="101"/>
      <c r="G280" s="89"/>
      <c r="H280" s="76"/>
      <c r="I280" s="76"/>
      <c r="J280" s="76"/>
      <c r="K280" s="76"/>
      <c r="L280" s="76"/>
      <c r="M280" s="76"/>
      <c r="N280" s="76"/>
      <c r="O280" s="76"/>
      <c r="P280" s="90"/>
      <c r="Q280" s="13" t="s">
        <v>518</v>
      </c>
      <c r="R280" s="102" t="s">
        <v>519</v>
      </c>
      <c r="S280" s="103"/>
      <c r="T280" s="110"/>
      <c r="U280" s="67"/>
      <c r="V280" s="67"/>
    </row>
    <row r="281" spans="1:23" ht="27.5" x14ac:dyDescent="0.3">
      <c r="A281" s="67"/>
      <c r="B281" s="109"/>
      <c r="C281" s="102" t="s">
        <v>520</v>
      </c>
      <c r="D281" s="103"/>
      <c r="E281" s="104" t="s">
        <v>521</v>
      </c>
      <c r="F281" s="105"/>
      <c r="G281" s="91"/>
      <c r="H281" s="92"/>
      <c r="I281" s="92"/>
      <c r="J281" s="92"/>
      <c r="K281" s="92"/>
      <c r="L281" s="92"/>
      <c r="M281" s="92"/>
      <c r="N281" s="92"/>
      <c r="O281" s="92"/>
      <c r="P281" s="93"/>
      <c r="Q281" s="14" t="s">
        <v>522</v>
      </c>
      <c r="R281" s="106" t="s">
        <v>523</v>
      </c>
      <c r="S281" s="107"/>
      <c r="T281" s="110"/>
      <c r="U281" s="67"/>
      <c r="V281" s="67"/>
    </row>
    <row r="282" spans="1:23" ht="21" x14ac:dyDescent="0.3">
      <c r="A282" s="67"/>
      <c r="B282" s="109"/>
      <c r="C282" s="77" t="s">
        <v>524</v>
      </c>
      <c r="D282" s="78"/>
      <c r="E282" s="78"/>
      <c r="F282" s="79"/>
      <c r="G282" s="83" t="s">
        <v>525</v>
      </c>
      <c r="H282" s="84"/>
      <c r="I282" s="84"/>
      <c r="J282" s="84"/>
      <c r="K282" s="84"/>
      <c r="L282" s="85"/>
      <c r="M282" s="86" t="s">
        <v>526</v>
      </c>
      <c r="N282" s="87"/>
      <c r="O282" s="87"/>
      <c r="P282" s="88"/>
      <c r="Q282" s="89"/>
      <c r="R282" s="76"/>
      <c r="S282" s="90"/>
      <c r="T282" s="110"/>
      <c r="U282" s="67"/>
      <c r="V282" s="67"/>
    </row>
    <row r="283" spans="1:23" x14ac:dyDescent="0.3">
      <c r="A283" s="67"/>
      <c r="B283" s="109"/>
      <c r="C283" s="80"/>
      <c r="D283" s="81"/>
      <c r="E283" s="81"/>
      <c r="F283" s="82"/>
      <c r="G283" s="94" t="s">
        <v>527</v>
      </c>
      <c r="H283" s="95"/>
      <c r="I283" s="95"/>
      <c r="J283" s="95"/>
      <c r="K283" s="95"/>
      <c r="L283" s="96"/>
      <c r="M283" s="97" t="s">
        <v>528</v>
      </c>
      <c r="N283" s="98"/>
      <c r="O283" s="98"/>
      <c r="P283" s="99"/>
      <c r="Q283" s="91"/>
      <c r="R283" s="92"/>
      <c r="S283" s="93"/>
      <c r="T283" s="110"/>
      <c r="U283" s="67"/>
      <c r="V283" s="67"/>
    </row>
    <row r="284" spans="1:23" x14ac:dyDescent="0.3">
      <c r="A284" s="75" t="s">
        <v>529</v>
      </c>
      <c r="B284" s="75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"/>
      <c r="R284" s="76"/>
      <c r="S284" s="76"/>
      <c r="T284" s="67"/>
      <c r="U284" s="67"/>
      <c r="V284" s="67"/>
    </row>
    <row r="285" spans="1:23" x14ac:dyDescent="0.3">
      <c r="A285" s="68" t="s">
        <v>530</v>
      </c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</row>
    <row r="286" spans="1:23" x14ac:dyDescent="0.3">
      <c r="A286" s="68" t="s">
        <v>531</v>
      </c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</row>
    <row r="287" spans="1:23" x14ac:dyDescent="0.3">
      <c r="A287" s="8"/>
      <c r="B287" s="69" t="s">
        <v>532</v>
      </c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1"/>
      <c r="V287" s="67"/>
      <c r="W287" s="67"/>
    </row>
    <row r="288" spans="1:23" x14ac:dyDescent="0.3">
      <c r="A288" s="6"/>
      <c r="B288" s="72" t="s">
        <v>533</v>
      </c>
      <c r="C288" s="73"/>
      <c r="D288" s="73"/>
      <c r="E288" s="73"/>
      <c r="F288" s="73"/>
      <c r="G288" s="74"/>
      <c r="H288" s="72" t="s">
        <v>534</v>
      </c>
      <c r="I288" s="74"/>
      <c r="J288" s="72" t="s">
        <v>535</v>
      </c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4"/>
      <c r="V288" s="66"/>
      <c r="W288" s="66"/>
    </row>
    <row r="289" spans="1:23" x14ac:dyDescent="0.3">
      <c r="A289" s="6"/>
      <c r="B289" s="58">
        <v>1</v>
      </c>
      <c r="C289" s="59"/>
      <c r="D289" s="59"/>
      <c r="E289" s="59"/>
      <c r="F289" s="59"/>
      <c r="G289" s="60"/>
      <c r="H289" s="61">
        <v>40203</v>
      </c>
      <c r="I289" s="62"/>
      <c r="J289" s="63" t="s">
        <v>536</v>
      </c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5"/>
      <c r="V289" s="66"/>
      <c r="W289" s="66"/>
    </row>
    <row r="290" spans="1:23" x14ac:dyDescent="0.3">
      <c r="A290" s="6"/>
      <c r="B290" s="58">
        <v>1.1000000000000001</v>
      </c>
      <c r="C290" s="59"/>
      <c r="D290" s="59"/>
      <c r="E290" s="59"/>
      <c r="F290" s="59"/>
      <c r="G290" s="60"/>
      <c r="H290" s="61">
        <v>40518</v>
      </c>
      <c r="I290" s="62"/>
      <c r="J290" s="63" t="s">
        <v>537</v>
      </c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5"/>
      <c r="V290" s="66"/>
      <c r="W290" s="66"/>
    </row>
    <row r="291" spans="1:23" x14ac:dyDescent="0.3">
      <c r="A291" s="6"/>
      <c r="B291" s="58">
        <v>1.2</v>
      </c>
      <c r="C291" s="59"/>
      <c r="D291" s="59"/>
      <c r="E291" s="59"/>
      <c r="F291" s="59"/>
      <c r="G291" s="60"/>
      <c r="H291" s="61">
        <v>40704</v>
      </c>
      <c r="I291" s="62"/>
      <c r="J291" s="63" t="s">
        <v>538</v>
      </c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5"/>
      <c r="V291" s="66"/>
      <c r="W291" s="66"/>
    </row>
  </sheetData>
  <mergeCells count="1909">
    <mergeCell ref="S3:T3"/>
    <mergeCell ref="A4:C4"/>
    <mergeCell ref="D4:E4"/>
    <mergeCell ref="F4:H4"/>
    <mergeCell ref="I4:J4"/>
    <mergeCell ref="L4:M4"/>
    <mergeCell ref="P4:R4"/>
    <mergeCell ref="S4:T4"/>
    <mergeCell ref="A3:C3"/>
    <mergeCell ref="D3:E3"/>
    <mergeCell ref="F3:H3"/>
    <mergeCell ref="I3:J3"/>
    <mergeCell ref="L3:M3"/>
    <mergeCell ref="P3:R3"/>
    <mergeCell ref="A1:T1"/>
    <mergeCell ref="A2:C2"/>
    <mergeCell ref="D2:E2"/>
    <mergeCell ref="F2:H2"/>
    <mergeCell ref="I2:J2"/>
    <mergeCell ref="L2:M2"/>
    <mergeCell ref="P2:R2"/>
    <mergeCell ref="S2:T2"/>
    <mergeCell ref="S7:T7"/>
    <mergeCell ref="A8:C8"/>
    <mergeCell ref="D8:E8"/>
    <mergeCell ref="F8:H8"/>
    <mergeCell ref="I8:J8"/>
    <mergeCell ref="L8:M8"/>
    <mergeCell ref="P8:R8"/>
    <mergeCell ref="S8:T8"/>
    <mergeCell ref="A7:C7"/>
    <mergeCell ref="D7:E7"/>
    <mergeCell ref="F7:H7"/>
    <mergeCell ref="I7:J7"/>
    <mergeCell ref="L7:M7"/>
    <mergeCell ref="P7:R7"/>
    <mergeCell ref="S5:T5"/>
    <mergeCell ref="A6:C6"/>
    <mergeCell ref="D6:E6"/>
    <mergeCell ref="F6:H6"/>
    <mergeCell ref="I6:J6"/>
    <mergeCell ref="L6:M6"/>
    <mergeCell ref="P6:R6"/>
    <mergeCell ref="S6:T6"/>
    <mergeCell ref="A5:C5"/>
    <mergeCell ref="D5:E5"/>
    <mergeCell ref="F5:H5"/>
    <mergeCell ref="I5:J5"/>
    <mergeCell ref="L5:M5"/>
    <mergeCell ref="P5:R5"/>
    <mergeCell ref="S11:T11"/>
    <mergeCell ref="A12:C12"/>
    <mergeCell ref="D12:E12"/>
    <mergeCell ref="F12:H12"/>
    <mergeCell ref="I12:J12"/>
    <mergeCell ref="L12:M12"/>
    <mergeCell ref="P12:R12"/>
    <mergeCell ref="S12:T12"/>
    <mergeCell ref="A11:C11"/>
    <mergeCell ref="D11:E11"/>
    <mergeCell ref="F11:H11"/>
    <mergeCell ref="I11:J11"/>
    <mergeCell ref="L11:M11"/>
    <mergeCell ref="P11:R11"/>
    <mergeCell ref="S9:T9"/>
    <mergeCell ref="A10:C10"/>
    <mergeCell ref="D10:E10"/>
    <mergeCell ref="F10:H10"/>
    <mergeCell ref="I10:J10"/>
    <mergeCell ref="L10:M10"/>
    <mergeCell ref="P10:R10"/>
    <mergeCell ref="S10:T10"/>
    <mergeCell ref="A9:C9"/>
    <mergeCell ref="D9:E9"/>
    <mergeCell ref="F9:H9"/>
    <mergeCell ref="I9:J9"/>
    <mergeCell ref="L9:M9"/>
    <mergeCell ref="P9:R9"/>
    <mergeCell ref="S15:T15"/>
    <mergeCell ref="A16:C16"/>
    <mergeCell ref="D16:E16"/>
    <mergeCell ref="F16:H16"/>
    <mergeCell ref="I16:J16"/>
    <mergeCell ref="L16:M16"/>
    <mergeCell ref="P16:R16"/>
    <mergeCell ref="S16:T16"/>
    <mergeCell ref="A15:C15"/>
    <mergeCell ref="D15:E15"/>
    <mergeCell ref="F15:H15"/>
    <mergeCell ref="I15:J15"/>
    <mergeCell ref="L15:M15"/>
    <mergeCell ref="P15:R15"/>
    <mergeCell ref="S13:T13"/>
    <mergeCell ref="A14:C14"/>
    <mergeCell ref="D14:E14"/>
    <mergeCell ref="F14:H14"/>
    <mergeCell ref="I14:J14"/>
    <mergeCell ref="L14:M14"/>
    <mergeCell ref="P14:R14"/>
    <mergeCell ref="S14:T14"/>
    <mergeCell ref="A13:C13"/>
    <mergeCell ref="D13:E13"/>
    <mergeCell ref="F13:H13"/>
    <mergeCell ref="I13:J13"/>
    <mergeCell ref="L13:M13"/>
    <mergeCell ref="P13:R13"/>
    <mergeCell ref="S19:T19"/>
    <mergeCell ref="A20:C20"/>
    <mergeCell ref="D20:E20"/>
    <mergeCell ref="F20:H20"/>
    <mergeCell ref="I20:J20"/>
    <mergeCell ref="L20:M20"/>
    <mergeCell ref="P20:R20"/>
    <mergeCell ref="S20:T20"/>
    <mergeCell ref="A19:C19"/>
    <mergeCell ref="D19:E19"/>
    <mergeCell ref="F19:H19"/>
    <mergeCell ref="I19:J19"/>
    <mergeCell ref="L19:M19"/>
    <mergeCell ref="P19:R19"/>
    <mergeCell ref="S17:T17"/>
    <mergeCell ref="A18:C18"/>
    <mergeCell ref="D18:E18"/>
    <mergeCell ref="F18:H18"/>
    <mergeCell ref="I18:J18"/>
    <mergeCell ref="L18:M18"/>
    <mergeCell ref="P18:R18"/>
    <mergeCell ref="S18:T18"/>
    <mergeCell ref="A17:C17"/>
    <mergeCell ref="D17:E17"/>
    <mergeCell ref="F17:H17"/>
    <mergeCell ref="I17:J17"/>
    <mergeCell ref="L17:M17"/>
    <mergeCell ref="P17:R17"/>
    <mergeCell ref="S23:T23"/>
    <mergeCell ref="A24:C24"/>
    <mergeCell ref="D24:E24"/>
    <mergeCell ref="F24:H24"/>
    <mergeCell ref="I24:J24"/>
    <mergeCell ref="L24:M24"/>
    <mergeCell ref="P24:R24"/>
    <mergeCell ref="S24:T24"/>
    <mergeCell ref="A23:C23"/>
    <mergeCell ref="D23:E23"/>
    <mergeCell ref="F23:H23"/>
    <mergeCell ref="I23:J23"/>
    <mergeCell ref="L23:M23"/>
    <mergeCell ref="P23:R23"/>
    <mergeCell ref="S21:T21"/>
    <mergeCell ref="A22:C22"/>
    <mergeCell ref="D22:E22"/>
    <mergeCell ref="F22:H22"/>
    <mergeCell ref="I22:J22"/>
    <mergeCell ref="L22:M22"/>
    <mergeCell ref="P22:R22"/>
    <mergeCell ref="S22:T22"/>
    <mergeCell ref="A21:C21"/>
    <mergeCell ref="D21:E21"/>
    <mergeCell ref="F21:H21"/>
    <mergeCell ref="I21:J21"/>
    <mergeCell ref="L21:M21"/>
    <mergeCell ref="P21:R21"/>
    <mergeCell ref="S27:T27"/>
    <mergeCell ref="A28:C28"/>
    <mergeCell ref="D28:E28"/>
    <mergeCell ref="F28:H28"/>
    <mergeCell ref="I28:J28"/>
    <mergeCell ref="L28:M28"/>
    <mergeCell ref="P28:R28"/>
    <mergeCell ref="S28:T28"/>
    <mergeCell ref="A27:C27"/>
    <mergeCell ref="D27:E27"/>
    <mergeCell ref="F27:H27"/>
    <mergeCell ref="I27:J27"/>
    <mergeCell ref="L27:M27"/>
    <mergeCell ref="P27:R27"/>
    <mergeCell ref="S25:T25"/>
    <mergeCell ref="A26:C26"/>
    <mergeCell ref="D26:E26"/>
    <mergeCell ref="F26:H26"/>
    <mergeCell ref="I26:J26"/>
    <mergeCell ref="L26:M26"/>
    <mergeCell ref="P26:R26"/>
    <mergeCell ref="S26:T26"/>
    <mergeCell ref="A25:C25"/>
    <mergeCell ref="D25:E25"/>
    <mergeCell ref="F25:H25"/>
    <mergeCell ref="I25:J25"/>
    <mergeCell ref="L25:M25"/>
    <mergeCell ref="P25:R25"/>
    <mergeCell ref="S31:T31"/>
    <mergeCell ref="A32:C32"/>
    <mergeCell ref="D32:E32"/>
    <mergeCell ref="F32:H32"/>
    <mergeCell ref="I32:J32"/>
    <mergeCell ref="L32:M32"/>
    <mergeCell ref="P32:R32"/>
    <mergeCell ref="S32:T32"/>
    <mergeCell ref="A31:C31"/>
    <mergeCell ref="D31:E31"/>
    <mergeCell ref="F31:H31"/>
    <mergeCell ref="I31:J31"/>
    <mergeCell ref="L31:M31"/>
    <mergeCell ref="P31:R31"/>
    <mergeCell ref="S29:T29"/>
    <mergeCell ref="A30:C30"/>
    <mergeCell ref="D30:E30"/>
    <mergeCell ref="F30:H30"/>
    <mergeCell ref="I30:J30"/>
    <mergeCell ref="L30:M30"/>
    <mergeCell ref="P30:R30"/>
    <mergeCell ref="S30:T30"/>
    <mergeCell ref="A29:C29"/>
    <mergeCell ref="D29:E29"/>
    <mergeCell ref="F29:H29"/>
    <mergeCell ref="I29:J29"/>
    <mergeCell ref="L29:M29"/>
    <mergeCell ref="P29:R29"/>
    <mergeCell ref="S35:T35"/>
    <mergeCell ref="A36:C36"/>
    <mergeCell ref="D36:E36"/>
    <mergeCell ref="F36:H36"/>
    <mergeCell ref="I36:J36"/>
    <mergeCell ref="L36:M36"/>
    <mergeCell ref="P36:R36"/>
    <mergeCell ref="S36:T36"/>
    <mergeCell ref="A35:C35"/>
    <mergeCell ref="D35:E35"/>
    <mergeCell ref="F35:H35"/>
    <mergeCell ref="I35:J35"/>
    <mergeCell ref="L35:M35"/>
    <mergeCell ref="P35:R35"/>
    <mergeCell ref="S33:T33"/>
    <mergeCell ref="A34:C34"/>
    <mergeCell ref="D34:E34"/>
    <mergeCell ref="F34:H34"/>
    <mergeCell ref="I34:J34"/>
    <mergeCell ref="L34:M34"/>
    <mergeCell ref="P34:R34"/>
    <mergeCell ref="S34:T34"/>
    <mergeCell ref="A33:C33"/>
    <mergeCell ref="D33:E33"/>
    <mergeCell ref="F33:H33"/>
    <mergeCell ref="I33:J33"/>
    <mergeCell ref="L33:M33"/>
    <mergeCell ref="P33:R33"/>
    <mergeCell ref="S39:T39"/>
    <mergeCell ref="A40:C40"/>
    <mergeCell ref="D40:E40"/>
    <mergeCell ref="F40:H40"/>
    <mergeCell ref="I40:J40"/>
    <mergeCell ref="L40:M40"/>
    <mergeCell ref="P40:R40"/>
    <mergeCell ref="S40:T40"/>
    <mergeCell ref="A39:C39"/>
    <mergeCell ref="D39:E39"/>
    <mergeCell ref="F39:H39"/>
    <mergeCell ref="I39:J39"/>
    <mergeCell ref="L39:M39"/>
    <mergeCell ref="P39:R39"/>
    <mergeCell ref="S37:T37"/>
    <mergeCell ref="A38:C38"/>
    <mergeCell ref="D38:E38"/>
    <mergeCell ref="F38:H38"/>
    <mergeCell ref="I38:J38"/>
    <mergeCell ref="L38:M38"/>
    <mergeCell ref="P38:R38"/>
    <mergeCell ref="S38:T38"/>
    <mergeCell ref="A37:C37"/>
    <mergeCell ref="D37:E37"/>
    <mergeCell ref="F37:H37"/>
    <mergeCell ref="I37:J37"/>
    <mergeCell ref="L37:M37"/>
    <mergeCell ref="P37:R37"/>
    <mergeCell ref="S43:T43"/>
    <mergeCell ref="A44:C44"/>
    <mergeCell ref="D44:E44"/>
    <mergeCell ref="F44:H44"/>
    <mergeCell ref="I44:J44"/>
    <mergeCell ref="L44:M44"/>
    <mergeCell ref="P44:R44"/>
    <mergeCell ref="S44:T44"/>
    <mergeCell ref="A43:C43"/>
    <mergeCell ref="D43:E43"/>
    <mergeCell ref="F43:H43"/>
    <mergeCell ref="I43:J43"/>
    <mergeCell ref="L43:M43"/>
    <mergeCell ref="P43:R43"/>
    <mergeCell ref="S41:T41"/>
    <mergeCell ref="A42:C42"/>
    <mergeCell ref="D42:E42"/>
    <mergeCell ref="F42:H42"/>
    <mergeCell ref="I42:J42"/>
    <mergeCell ref="L42:M42"/>
    <mergeCell ref="P42:R42"/>
    <mergeCell ref="S42:T42"/>
    <mergeCell ref="A41:C41"/>
    <mergeCell ref="D41:E41"/>
    <mergeCell ref="F41:H41"/>
    <mergeCell ref="I41:J41"/>
    <mergeCell ref="L41:M41"/>
    <mergeCell ref="P41:R41"/>
    <mergeCell ref="S47:T47"/>
    <mergeCell ref="A48:C48"/>
    <mergeCell ref="D48:E48"/>
    <mergeCell ref="F48:H48"/>
    <mergeCell ref="I48:J48"/>
    <mergeCell ref="L48:M48"/>
    <mergeCell ref="P48:R48"/>
    <mergeCell ref="S48:T48"/>
    <mergeCell ref="A47:C47"/>
    <mergeCell ref="D47:E47"/>
    <mergeCell ref="F47:H47"/>
    <mergeCell ref="I47:J47"/>
    <mergeCell ref="L47:M47"/>
    <mergeCell ref="P47:R47"/>
    <mergeCell ref="S45:T45"/>
    <mergeCell ref="A46:C46"/>
    <mergeCell ref="D46:E46"/>
    <mergeCell ref="F46:H46"/>
    <mergeCell ref="I46:J46"/>
    <mergeCell ref="L46:M46"/>
    <mergeCell ref="P46:R46"/>
    <mergeCell ref="S46:T46"/>
    <mergeCell ref="A45:C45"/>
    <mergeCell ref="D45:E45"/>
    <mergeCell ref="F45:H45"/>
    <mergeCell ref="I45:J45"/>
    <mergeCell ref="L45:M45"/>
    <mergeCell ref="P45:R45"/>
    <mergeCell ref="S51:T51"/>
    <mergeCell ref="A52:C52"/>
    <mergeCell ref="D52:E52"/>
    <mergeCell ref="F52:H52"/>
    <mergeCell ref="I52:J52"/>
    <mergeCell ref="L52:M52"/>
    <mergeCell ref="P52:R52"/>
    <mergeCell ref="S52:T52"/>
    <mergeCell ref="A51:C51"/>
    <mergeCell ref="D51:E51"/>
    <mergeCell ref="F51:H51"/>
    <mergeCell ref="I51:J51"/>
    <mergeCell ref="L51:M51"/>
    <mergeCell ref="P51:R51"/>
    <mergeCell ref="A49:T49"/>
    <mergeCell ref="A50:C50"/>
    <mergeCell ref="D50:E50"/>
    <mergeCell ref="F50:H50"/>
    <mergeCell ref="I50:J50"/>
    <mergeCell ref="L50:M50"/>
    <mergeCell ref="P50:R50"/>
    <mergeCell ref="S50:T50"/>
    <mergeCell ref="S55:T55"/>
    <mergeCell ref="A56:C56"/>
    <mergeCell ref="D56:E56"/>
    <mergeCell ref="F56:H56"/>
    <mergeCell ref="I56:J56"/>
    <mergeCell ref="L56:M56"/>
    <mergeCell ref="P56:R56"/>
    <mergeCell ref="S56:T56"/>
    <mergeCell ref="A55:C55"/>
    <mergeCell ref="D55:E55"/>
    <mergeCell ref="F55:H55"/>
    <mergeCell ref="I55:J55"/>
    <mergeCell ref="L55:M55"/>
    <mergeCell ref="P55:R55"/>
    <mergeCell ref="S53:T53"/>
    <mergeCell ref="A54:C54"/>
    <mergeCell ref="D54:E54"/>
    <mergeCell ref="F54:H54"/>
    <mergeCell ref="I54:J54"/>
    <mergeCell ref="L54:M54"/>
    <mergeCell ref="P54:R54"/>
    <mergeCell ref="S54:T54"/>
    <mergeCell ref="A53:C53"/>
    <mergeCell ref="D53:E53"/>
    <mergeCell ref="F53:H53"/>
    <mergeCell ref="I53:J53"/>
    <mergeCell ref="L53:M53"/>
    <mergeCell ref="P53:R53"/>
    <mergeCell ref="S59:T59"/>
    <mergeCell ref="A60:C60"/>
    <mergeCell ref="D60:E60"/>
    <mergeCell ref="F60:H60"/>
    <mergeCell ref="I60:J60"/>
    <mergeCell ref="L60:M60"/>
    <mergeCell ref="P60:R60"/>
    <mergeCell ref="S60:T60"/>
    <mergeCell ref="A59:C59"/>
    <mergeCell ref="D59:E59"/>
    <mergeCell ref="F59:H59"/>
    <mergeCell ref="I59:J59"/>
    <mergeCell ref="L59:M59"/>
    <mergeCell ref="P59:R59"/>
    <mergeCell ref="S57:T57"/>
    <mergeCell ref="A58:C58"/>
    <mergeCell ref="D58:E58"/>
    <mergeCell ref="F58:H58"/>
    <mergeCell ref="I58:J58"/>
    <mergeCell ref="L58:M58"/>
    <mergeCell ref="P58:R58"/>
    <mergeCell ref="S58:T58"/>
    <mergeCell ref="A57:C57"/>
    <mergeCell ref="D57:E57"/>
    <mergeCell ref="F57:H57"/>
    <mergeCell ref="I57:J57"/>
    <mergeCell ref="L57:M57"/>
    <mergeCell ref="P57:R57"/>
    <mergeCell ref="S63:T63"/>
    <mergeCell ref="A64:C64"/>
    <mergeCell ref="D64:E64"/>
    <mergeCell ref="F64:H64"/>
    <mergeCell ref="I64:J64"/>
    <mergeCell ref="L64:M64"/>
    <mergeCell ref="P64:R64"/>
    <mergeCell ref="S64:T64"/>
    <mergeCell ref="A63:C63"/>
    <mergeCell ref="D63:E63"/>
    <mergeCell ref="F63:H63"/>
    <mergeCell ref="I63:J63"/>
    <mergeCell ref="L63:M63"/>
    <mergeCell ref="P63:R63"/>
    <mergeCell ref="S61:T61"/>
    <mergeCell ref="A62:C62"/>
    <mergeCell ref="D62:E62"/>
    <mergeCell ref="F62:H62"/>
    <mergeCell ref="I62:J62"/>
    <mergeCell ref="L62:M62"/>
    <mergeCell ref="P62:R62"/>
    <mergeCell ref="S62:T62"/>
    <mergeCell ref="A61:C61"/>
    <mergeCell ref="D61:E61"/>
    <mergeCell ref="F61:H61"/>
    <mergeCell ref="I61:J61"/>
    <mergeCell ref="L61:M61"/>
    <mergeCell ref="P61:R61"/>
    <mergeCell ref="S67:T67"/>
    <mergeCell ref="A68:C68"/>
    <mergeCell ref="D68:E68"/>
    <mergeCell ref="F68:H68"/>
    <mergeCell ref="I68:J68"/>
    <mergeCell ref="L68:M68"/>
    <mergeCell ref="P68:R68"/>
    <mergeCell ref="S68:T68"/>
    <mergeCell ref="A67:C67"/>
    <mergeCell ref="D67:E67"/>
    <mergeCell ref="F67:H67"/>
    <mergeCell ref="I67:J67"/>
    <mergeCell ref="L67:M67"/>
    <mergeCell ref="P67:R67"/>
    <mergeCell ref="S65:T65"/>
    <mergeCell ref="A66:C66"/>
    <mergeCell ref="D66:E66"/>
    <mergeCell ref="F66:H66"/>
    <mergeCell ref="I66:J66"/>
    <mergeCell ref="L66:M66"/>
    <mergeCell ref="P66:R66"/>
    <mergeCell ref="S66:T66"/>
    <mergeCell ref="A65:C65"/>
    <mergeCell ref="D65:E65"/>
    <mergeCell ref="F65:H65"/>
    <mergeCell ref="I65:J65"/>
    <mergeCell ref="L65:M65"/>
    <mergeCell ref="P65:R65"/>
    <mergeCell ref="S71:T71"/>
    <mergeCell ref="A72:C72"/>
    <mergeCell ref="D72:E72"/>
    <mergeCell ref="F72:H72"/>
    <mergeCell ref="I72:J72"/>
    <mergeCell ref="L72:M72"/>
    <mergeCell ref="P72:R72"/>
    <mergeCell ref="S72:T72"/>
    <mergeCell ref="A71:C71"/>
    <mergeCell ref="D71:E71"/>
    <mergeCell ref="F71:H71"/>
    <mergeCell ref="I71:J71"/>
    <mergeCell ref="L71:M71"/>
    <mergeCell ref="P71:R71"/>
    <mergeCell ref="S69:T69"/>
    <mergeCell ref="A70:C70"/>
    <mergeCell ref="D70:E70"/>
    <mergeCell ref="F70:H70"/>
    <mergeCell ref="I70:J70"/>
    <mergeCell ref="L70:M70"/>
    <mergeCell ref="P70:R70"/>
    <mergeCell ref="S70:T70"/>
    <mergeCell ref="A69:C69"/>
    <mergeCell ref="D69:E69"/>
    <mergeCell ref="F69:H69"/>
    <mergeCell ref="I69:J69"/>
    <mergeCell ref="L69:M69"/>
    <mergeCell ref="P69:R69"/>
    <mergeCell ref="S75:T75"/>
    <mergeCell ref="A76:C76"/>
    <mergeCell ref="D76:E76"/>
    <mergeCell ref="F76:H76"/>
    <mergeCell ref="I76:J76"/>
    <mergeCell ref="L76:M76"/>
    <mergeCell ref="P76:R76"/>
    <mergeCell ref="S76:T76"/>
    <mergeCell ref="A75:C75"/>
    <mergeCell ref="D75:E75"/>
    <mergeCell ref="F75:H75"/>
    <mergeCell ref="I75:J75"/>
    <mergeCell ref="L75:M75"/>
    <mergeCell ref="P75:R75"/>
    <mergeCell ref="S73:T73"/>
    <mergeCell ref="A74:C74"/>
    <mergeCell ref="D74:E74"/>
    <mergeCell ref="F74:H74"/>
    <mergeCell ref="I74:J74"/>
    <mergeCell ref="L74:M74"/>
    <mergeCell ref="P74:R74"/>
    <mergeCell ref="S74:T74"/>
    <mergeCell ref="A73:C73"/>
    <mergeCell ref="D73:E73"/>
    <mergeCell ref="F73:H73"/>
    <mergeCell ref="I73:J73"/>
    <mergeCell ref="L73:M73"/>
    <mergeCell ref="P73:R73"/>
    <mergeCell ref="S79:T79"/>
    <mergeCell ref="A80:C80"/>
    <mergeCell ref="D80:E80"/>
    <mergeCell ref="F80:H80"/>
    <mergeCell ref="I80:J80"/>
    <mergeCell ref="L80:M80"/>
    <mergeCell ref="P80:R80"/>
    <mergeCell ref="S80:T80"/>
    <mergeCell ref="A79:C79"/>
    <mergeCell ref="D79:E79"/>
    <mergeCell ref="F79:H79"/>
    <mergeCell ref="I79:J79"/>
    <mergeCell ref="L79:M79"/>
    <mergeCell ref="P79:R79"/>
    <mergeCell ref="S77:T77"/>
    <mergeCell ref="A78:C78"/>
    <mergeCell ref="D78:E78"/>
    <mergeCell ref="F78:H78"/>
    <mergeCell ref="I78:J78"/>
    <mergeCell ref="L78:M78"/>
    <mergeCell ref="P78:R78"/>
    <mergeCell ref="S78:T78"/>
    <mergeCell ref="A77:C77"/>
    <mergeCell ref="D77:E77"/>
    <mergeCell ref="F77:H77"/>
    <mergeCell ref="I77:J77"/>
    <mergeCell ref="L77:M77"/>
    <mergeCell ref="P77:R77"/>
    <mergeCell ref="S83:T83"/>
    <mergeCell ref="A84:C84"/>
    <mergeCell ref="D84:E84"/>
    <mergeCell ref="F84:H84"/>
    <mergeCell ref="I84:J84"/>
    <mergeCell ref="L84:M84"/>
    <mergeCell ref="P84:R84"/>
    <mergeCell ref="S84:T84"/>
    <mergeCell ref="A83:C83"/>
    <mergeCell ref="D83:E83"/>
    <mergeCell ref="F83:H83"/>
    <mergeCell ref="I83:J83"/>
    <mergeCell ref="L83:M83"/>
    <mergeCell ref="P83:R83"/>
    <mergeCell ref="S81:T81"/>
    <mergeCell ref="A82:C82"/>
    <mergeCell ref="D82:E82"/>
    <mergeCell ref="F82:H82"/>
    <mergeCell ref="I82:J82"/>
    <mergeCell ref="L82:M82"/>
    <mergeCell ref="P82:R82"/>
    <mergeCell ref="S82:T82"/>
    <mergeCell ref="A81:C81"/>
    <mergeCell ref="D81:E81"/>
    <mergeCell ref="F81:H81"/>
    <mergeCell ref="I81:J81"/>
    <mergeCell ref="L81:M81"/>
    <mergeCell ref="P81:R81"/>
    <mergeCell ref="S87:T87"/>
    <mergeCell ref="A88:C88"/>
    <mergeCell ref="D88:E88"/>
    <mergeCell ref="F88:H88"/>
    <mergeCell ref="I88:J88"/>
    <mergeCell ref="L88:M88"/>
    <mergeCell ref="P88:R88"/>
    <mergeCell ref="S88:T88"/>
    <mergeCell ref="A87:C87"/>
    <mergeCell ref="D87:E87"/>
    <mergeCell ref="F87:H87"/>
    <mergeCell ref="I87:J87"/>
    <mergeCell ref="L87:M87"/>
    <mergeCell ref="P87:R87"/>
    <mergeCell ref="S85:T85"/>
    <mergeCell ref="A86:C86"/>
    <mergeCell ref="D86:E86"/>
    <mergeCell ref="F86:H86"/>
    <mergeCell ref="I86:J86"/>
    <mergeCell ref="L86:M86"/>
    <mergeCell ref="P86:R86"/>
    <mergeCell ref="S86:T86"/>
    <mergeCell ref="A85:C85"/>
    <mergeCell ref="D85:E85"/>
    <mergeCell ref="F85:H85"/>
    <mergeCell ref="I85:J85"/>
    <mergeCell ref="L85:M85"/>
    <mergeCell ref="P85:R85"/>
    <mergeCell ref="S91:T91"/>
    <mergeCell ref="A92:C92"/>
    <mergeCell ref="D92:E92"/>
    <mergeCell ref="F92:H92"/>
    <mergeCell ref="I92:J92"/>
    <mergeCell ref="L92:M92"/>
    <mergeCell ref="P92:R92"/>
    <mergeCell ref="S92:T92"/>
    <mergeCell ref="A91:C91"/>
    <mergeCell ref="D91:E91"/>
    <mergeCell ref="F91:H91"/>
    <mergeCell ref="I91:J91"/>
    <mergeCell ref="L91:M91"/>
    <mergeCell ref="P91:R91"/>
    <mergeCell ref="S89:T89"/>
    <mergeCell ref="A90:C90"/>
    <mergeCell ref="D90:E90"/>
    <mergeCell ref="F90:H90"/>
    <mergeCell ref="I90:J90"/>
    <mergeCell ref="L90:M90"/>
    <mergeCell ref="P90:R90"/>
    <mergeCell ref="S90:T90"/>
    <mergeCell ref="A89:C89"/>
    <mergeCell ref="D89:E89"/>
    <mergeCell ref="F89:H89"/>
    <mergeCell ref="I89:J89"/>
    <mergeCell ref="L89:M89"/>
    <mergeCell ref="P89:R89"/>
    <mergeCell ref="S95:T95"/>
    <mergeCell ref="A96:C96"/>
    <mergeCell ref="D96:E96"/>
    <mergeCell ref="F96:H96"/>
    <mergeCell ref="I96:J96"/>
    <mergeCell ref="L96:M96"/>
    <mergeCell ref="P96:R96"/>
    <mergeCell ref="S96:T96"/>
    <mergeCell ref="A95:C95"/>
    <mergeCell ref="D95:E95"/>
    <mergeCell ref="F95:H95"/>
    <mergeCell ref="I95:J95"/>
    <mergeCell ref="L95:M95"/>
    <mergeCell ref="P95:R95"/>
    <mergeCell ref="S93:T93"/>
    <mergeCell ref="A94:C94"/>
    <mergeCell ref="D94:E94"/>
    <mergeCell ref="F94:H94"/>
    <mergeCell ref="I94:J94"/>
    <mergeCell ref="L94:M94"/>
    <mergeCell ref="P94:R94"/>
    <mergeCell ref="S94:T94"/>
    <mergeCell ref="A93:C93"/>
    <mergeCell ref="D93:E93"/>
    <mergeCell ref="F93:H93"/>
    <mergeCell ref="I93:J93"/>
    <mergeCell ref="L93:M93"/>
    <mergeCell ref="P93:R93"/>
    <mergeCell ref="S99:T99"/>
    <mergeCell ref="A100:C100"/>
    <mergeCell ref="D100:E100"/>
    <mergeCell ref="F100:H100"/>
    <mergeCell ref="I100:J100"/>
    <mergeCell ref="L100:M100"/>
    <mergeCell ref="P100:R100"/>
    <mergeCell ref="S100:T100"/>
    <mergeCell ref="A99:C99"/>
    <mergeCell ref="D99:E99"/>
    <mergeCell ref="F99:H99"/>
    <mergeCell ref="I99:J99"/>
    <mergeCell ref="L99:M99"/>
    <mergeCell ref="P99:R99"/>
    <mergeCell ref="A97:T97"/>
    <mergeCell ref="A98:C98"/>
    <mergeCell ref="D98:E98"/>
    <mergeCell ref="F98:H98"/>
    <mergeCell ref="I98:J98"/>
    <mergeCell ref="L98:M98"/>
    <mergeCell ref="P98:R98"/>
    <mergeCell ref="S98:T98"/>
    <mergeCell ref="S103:T103"/>
    <mergeCell ref="A104:C104"/>
    <mergeCell ref="D104:E104"/>
    <mergeCell ref="F104:H104"/>
    <mergeCell ref="I104:J104"/>
    <mergeCell ref="L104:M104"/>
    <mergeCell ref="P104:R104"/>
    <mergeCell ref="S104:T104"/>
    <mergeCell ref="A103:C103"/>
    <mergeCell ref="D103:E103"/>
    <mergeCell ref="F103:H103"/>
    <mergeCell ref="I103:J103"/>
    <mergeCell ref="L103:M103"/>
    <mergeCell ref="P103:R103"/>
    <mergeCell ref="S101:T101"/>
    <mergeCell ref="A102:C102"/>
    <mergeCell ref="D102:E102"/>
    <mergeCell ref="F102:H102"/>
    <mergeCell ref="I102:J102"/>
    <mergeCell ref="L102:M102"/>
    <mergeCell ref="P102:R102"/>
    <mergeCell ref="S102:T102"/>
    <mergeCell ref="A101:C101"/>
    <mergeCell ref="D101:E101"/>
    <mergeCell ref="F101:H101"/>
    <mergeCell ref="I101:J101"/>
    <mergeCell ref="L101:M101"/>
    <mergeCell ref="P101:R101"/>
    <mergeCell ref="S107:T107"/>
    <mergeCell ref="A108:C108"/>
    <mergeCell ref="D108:E108"/>
    <mergeCell ref="F108:H108"/>
    <mergeCell ref="I108:J108"/>
    <mergeCell ref="L108:M108"/>
    <mergeCell ref="P108:R108"/>
    <mergeCell ref="S108:T108"/>
    <mergeCell ref="A107:C107"/>
    <mergeCell ref="D107:E107"/>
    <mergeCell ref="F107:H107"/>
    <mergeCell ref="I107:J107"/>
    <mergeCell ref="L107:M107"/>
    <mergeCell ref="P107:R107"/>
    <mergeCell ref="S105:T105"/>
    <mergeCell ref="A106:C106"/>
    <mergeCell ref="D106:E106"/>
    <mergeCell ref="F106:H106"/>
    <mergeCell ref="I106:J106"/>
    <mergeCell ref="L106:M106"/>
    <mergeCell ref="P106:R106"/>
    <mergeCell ref="S106:T106"/>
    <mergeCell ref="A105:C105"/>
    <mergeCell ref="D105:E105"/>
    <mergeCell ref="F105:H105"/>
    <mergeCell ref="I105:J105"/>
    <mergeCell ref="L105:M105"/>
    <mergeCell ref="P105:R105"/>
    <mergeCell ref="S111:T111"/>
    <mergeCell ref="A112:C112"/>
    <mergeCell ref="D112:E112"/>
    <mergeCell ref="F112:H112"/>
    <mergeCell ref="I112:J112"/>
    <mergeCell ref="L112:M112"/>
    <mergeCell ref="P112:R112"/>
    <mergeCell ref="S112:T112"/>
    <mergeCell ref="A111:C111"/>
    <mergeCell ref="D111:E111"/>
    <mergeCell ref="F111:H111"/>
    <mergeCell ref="I111:J111"/>
    <mergeCell ref="L111:M111"/>
    <mergeCell ref="P111:R111"/>
    <mergeCell ref="S109:T109"/>
    <mergeCell ref="A110:C110"/>
    <mergeCell ref="D110:E110"/>
    <mergeCell ref="F110:H110"/>
    <mergeCell ref="I110:J110"/>
    <mergeCell ref="L110:M110"/>
    <mergeCell ref="P110:R110"/>
    <mergeCell ref="S110:T110"/>
    <mergeCell ref="A109:C109"/>
    <mergeCell ref="D109:E109"/>
    <mergeCell ref="F109:H109"/>
    <mergeCell ref="I109:J109"/>
    <mergeCell ref="L109:M109"/>
    <mergeCell ref="P109:R109"/>
    <mergeCell ref="S115:T115"/>
    <mergeCell ref="A116:C116"/>
    <mergeCell ref="D116:E116"/>
    <mergeCell ref="F116:H116"/>
    <mergeCell ref="I116:J116"/>
    <mergeCell ref="L116:M116"/>
    <mergeCell ref="P116:R116"/>
    <mergeCell ref="S116:T116"/>
    <mergeCell ref="A115:C115"/>
    <mergeCell ref="D115:E115"/>
    <mergeCell ref="F115:H115"/>
    <mergeCell ref="I115:J115"/>
    <mergeCell ref="L115:M115"/>
    <mergeCell ref="P115:R115"/>
    <mergeCell ref="S113:T113"/>
    <mergeCell ref="A114:C114"/>
    <mergeCell ref="D114:E114"/>
    <mergeCell ref="F114:H114"/>
    <mergeCell ref="I114:J114"/>
    <mergeCell ref="L114:M114"/>
    <mergeCell ref="P114:R114"/>
    <mergeCell ref="S114:T114"/>
    <mergeCell ref="A113:C113"/>
    <mergeCell ref="D113:E113"/>
    <mergeCell ref="F113:H113"/>
    <mergeCell ref="I113:J113"/>
    <mergeCell ref="L113:M113"/>
    <mergeCell ref="P113:R113"/>
    <mergeCell ref="S119:T119"/>
    <mergeCell ref="A120:C120"/>
    <mergeCell ref="D120:E120"/>
    <mergeCell ref="F120:H120"/>
    <mergeCell ref="I120:J120"/>
    <mergeCell ref="L120:M120"/>
    <mergeCell ref="P120:R120"/>
    <mergeCell ref="S120:T120"/>
    <mergeCell ref="A119:C119"/>
    <mergeCell ref="D119:E119"/>
    <mergeCell ref="F119:H119"/>
    <mergeCell ref="I119:J119"/>
    <mergeCell ref="L119:M119"/>
    <mergeCell ref="P119:R119"/>
    <mergeCell ref="S117:T117"/>
    <mergeCell ref="A118:C118"/>
    <mergeCell ref="D118:E118"/>
    <mergeCell ref="F118:H118"/>
    <mergeCell ref="I118:J118"/>
    <mergeCell ref="L118:M118"/>
    <mergeCell ref="P118:R118"/>
    <mergeCell ref="S118:T118"/>
    <mergeCell ref="A117:C117"/>
    <mergeCell ref="D117:E117"/>
    <mergeCell ref="F117:H117"/>
    <mergeCell ref="I117:J117"/>
    <mergeCell ref="L117:M117"/>
    <mergeCell ref="P117:R117"/>
    <mergeCell ref="S123:T123"/>
    <mergeCell ref="A124:C124"/>
    <mergeCell ref="D124:E124"/>
    <mergeCell ref="F124:H124"/>
    <mergeCell ref="I124:J124"/>
    <mergeCell ref="L124:M124"/>
    <mergeCell ref="P124:R124"/>
    <mergeCell ref="S124:T124"/>
    <mergeCell ref="A123:C123"/>
    <mergeCell ref="D123:E123"/>
    <mergeCell ref="F123:H123"/>
    <mergeCell ref="I123:J123"/>
    <mergeCell ref="L123:M123"/>
    <mergeCell ref="P123:R123"/>
    <mergeCell ref="S121:T121"/>
    <mergeCell ref="A122:C122"/>
    <mergeCell ref="D122:E122"/>
    <mergeCell ref="F122:H122"/>
    <mergeCell ref="I122:J122"/>
    <mergeCell ref="L122:M122"/>
    <mergeCell ref="P122:R122"/>
    <mergeCell ref="S122:T122"/>
    <mergeCell ref="A121:C121"/>
    <mergeCell ref="D121:E121"/>
    <mergeCell ref="F121:H121"/>
    <mergeCell ref="I121:J121"/>
    <mergeCell ref="L121:M121"/>
    <mergeCell ref="P121:R121"/>
    <mergeCell ref="S127:T127"/>
    <mergeCell ref="A128:C128"/>
    <mergeCell ref="D128:E128"/>
    <mergeCell ref="F128:H128"/>
    <mergeCell ref="I128:J128"/>
    <mergeCell ref="L128:M128"/>
    <mergeCell ref="P128:R128"/>
    <mergeCell ref="S128:T128"/>
    <mergeCell ref="A127:C127"/>
    <mergeCell ref="D127:E127"/>
    <mergeCell ref="F127:H127"/>
    <mergeCell ref="I127:J127"/>
    <mergeCell ref="L127:M127"/>
    <mergeCell ref="P127:R127"/>
    <mergeCell ref="S125:T125"/>
    <mergeCell ref="A126:C126"/>
    <mergeCell ref="D126:E126"/>
    <mergeCell ref="F126:H126"/>
    <mergeCell ref="I126:J126"/>
    <mergeCell ref="L126:M126"/>
    <mergeCell ref="P126:R126"/>
    <mergeCell ref="S126:T126"/>
    <mergeCell ref="A125:C125"/>
    <mergeCell ref="D125:E125"/>
    <mergeCell ref="F125:H125"/>
    <mergeCell ref="I125:J125"/>
    <mergeCell ref="L125:M125"/>
    <mergeCell ref="P125:R125"/>
    <mergeCell ref="S131:T131"/>
    <mergeCell ref="A132:C132"/>
    <mergeCell ref="D132:E132"/>
    <mergeCell ref="F132:H132"/>
    <mergeCell ref="I132:J132"/>
    <mergeCell ref="L132:M132"/>
    <mergeCell ref="P132:R132"/>
    <mergeCell ref="S132:T132"/>
    <mergeCell ref="A131:C131"/>
    <mergeCell ref="D131:E131"/>
    <mergeCell ref="F131:H131"/>
    <mergeCell ref="I131:J131"/>
    <mergeCell ref="L131:M131"/>
    <mergeCell ref="P131:R131"/>
    <mergeCell ref="S129:T129"/>
    <mergeCell ref="A130:C130"/>
    <mergeCell ref="D130:E130"/>
    <mergeCell ref="F130:H130"/>
    <mergeCell ref="I130:J130"/>
    <mergeCell ref="L130:M130"/>
    <mergeCell ref="P130:R130"/>
    <mergeCell ref="S130:T130"/>
    <mergeCell ref="A129:C129"/>
    <mergeCell ref="D129:E129"/>
    <mergeCell ref="F129:H129"/>
    <mergeCell ref="I129:J129"/>
    <mergeCell ref="L129:M129"/>
    <mergeCell ref="P129:R129"/>
    <mergeCell ref="S135:T135"/>
    <mergeCell ref="A136:C136"/>
    <mergeCell ref="D136:E136"/>
    <mergeCell ref="F136:H136"/>
    <mergeCell ref="I136:J136"/>
    <mergeCell ref="L136:M136"/>
    <mergeCell ref="P136:R136"/>
    <mergeCell ref="S136:T136"/>
    <mergeCell ref="A135:C135"/>
    <mergeCell ref="D135:E135"/>
    <mergeCell ref="F135:H135"/>
    <mergeCell ref="I135:J135"/>
    <mergeCell ref="L135:M135"/>
    <mergeCell ref="P135:R135"/>
    <mergeCell ref="S133:T133"/>
    <mergeCell ref="A134:C134"/>
    <mergeCell ref="D134:E134"/>
    <mergeCell ref="F134:H134"/>
    <mergeCell ref="I134:J134"/>
    <mergeCell ref="L134:M134"/>
    <mergeCell ref="P134:R134"/>
    <mergeCell ref="S134:T134"/>
    <mergeCell ref="A133:C133"/>
    <mergeCell ref="D133:E133"/>
    <mergeCell ref="F133:H133"/>
    <mergeCell ref="I133:J133"/>
    <mergeCell ref="L133:M133"/>
    <mergeCell ref="P133:R133"/>
    <mergeCell ref="S139:T139"/>
    <mergeCell ref="A140:C140"/>
    <mergeCell ref="D140:E140"/>
    <mergeCell ref="F140:H140"/>
    <mergeCell ref="I140:J140"/>
    <mergeCell ref="L140:M140"/>
    <mergeCell ref="P140:R140"/>
    <mergeCell ref="S140:T140"/>
    <mergeCell ref="A139:C139"/>
    <mergeCell ref="D139:E139"/>
    <mergeCell ref="F139:H139"/>
    <mergeCell ref="I139:J139"/>
    <mergeCell ref="L139:M139"/>
    <mergeCell ref="P139:R139"/>
    <mergeCell ref="S137:T137"/>
    <mergeCell ref="A138:C138"/>
    <mergeCell ref="D138:E138"/>
    <mergeCell ref="F138:H138"/>
    <mergeCell ref="I138:J138"/>
    <mergeCell ref="L138:M138"/>
    <mergeCell ref="P138:R138"/>
    <mergeCell ref="S138:T138"/>
    <mergeCell ref="A137:C137"/>
    <mergeCell ref="D137:E137"/>
    <mergeCell ref="F137:H137"/>
    <mergeCell ref="I137:J137"/>
    <mergeCell ref="L137:M137"/>
    <mergeCell ref="P137:R137"/>
    <mergeCell ref="S143:T143"/>
    <mergeCell ref="A144:C144"/>
    <mergeCell ref="D144:E144"/>
    <mergeCell ref="F144:H144"/>
    <mergeCell ref="I144:J144"/>
    <mergeCell ref="L144:M144"/>
    <mergeCell ref="P144:R144"/>
    <mergeCell ref="S144:T144"/>
    <mergeCell ref="A143:C143"/>
    <mergeCell ref="D143:E143"/>
    <mergeCell ref="F143:H143"/>
    <mergeCell ref="I143:J143"/>
    <mergeCell ref="L143:M143"/>
    <mergeCell ref="P143:R143"/>
    <mergeCell ref="S141:T141"/>
    <mergeCell ref="A142:C142"/>
    <mergeCell ref="D142:E142"/>
    <mergeCell ref="F142:H142"/>
    <mergeCell ref="I142:J142"/>
    <mergeCell ref="L142:M142"/>
    <mergeCell ref="P142:R142"/>
    <mergeCell ref="S142:T142"/>
    <mergeCell ref="A141:C141"/>
    <mergeCell ref="D141:E141"/>
    <mergeCell ref="F141:H141"/>
    <mergeCell ref="I141:J141"/>
    <mergeCell ref="L141:M141"/>
    <mergeCell ref="P141:R141"/>
    <mergeCell ref="S147:T147"/>
    <mergeCell ref="A148:C148"/>
    <mergeCell ref="D148:E148"/>
    <mergeCell ref="F148:H148"/>
    <mergeCell ref="I148:J148"/>
    <mergeCell ref="L148:M148"/>
    <mergeCell ref="P148:R148"/>
    <mergeCell ref="S148:T148"/>
    <mergeCell ref="A147:C147"/>
    <mergeCell ref="D147:E147"/>
    <mergeCell ref="F147:H147"/>
    <mergeCell ref="I147:J147"/>
    <mergeCell ref="L147:M147"/>
    <mergeCell ref="P147:R147"/>
    <mergeCell ref="A145:T145"/>
    <mergeCell ref="A146:C146"/>
    <mergeCell ref="D146:E146"/>
    <mergeCell ref="F146:H146"/>
    <mergeCell ref="I146:J146"/>
    <mergeCell ref="L146:M146"/>
    <mergeCell ref="P146:R146"/>
    <mergeCell ref="S146:T146"/>
    <mergeCell ref="S151:T151"/>
    <mergeCell ref="A152:C152"/>
    <mergeCell ref="D152:E152"/>
    <mergeCell ref="F152:H152"/>
    <mergeCell ref="I152:J152"/>
    <mergeCell ref="L152:M152"/>
    <mergeCell ref="P152:R152"/>
    <mergeCell ref="S152:T152"/>
    <mergeCell ref="A151:C151"/>
    <mergeCell ref="D151:E151"/>
    <mergeCell ref="F151:H151"/>
    <mergeCell ref="I151:J151"/>
    <mergeCell ref="L151:M151"/>
    <mergeCell ref="P151:R151"/>
    <mergeCell ref="S149:T149"/>
    <mergeCell ref="A150:C150"/>
    <mergeCell ref="D150:E150"/>
    <mergeCell ref="F150:H150"/>
    <mergeCell ref="I150:J150"/>
    <mergeCell ref="L150:M150"/>
    <mergeCell ref="P150:R150"/>
    <mergeCell ref="S150:T150"/>
    <mergeCell ref="A149:C149"/>
    <mergeCell ref="D149:E149"/>
    <mergeCell ref="F149:H149"/>
    <mergeCell ref="I149:J149"/>
    <mergeCell ref="L149:M149"/>
    <mergeCell ref="P149:R149"/>
    <mergeCell ref="S155:T155"/>
    <mergeCell ref="A156:C156"/>
    <mergeCell ref="D156:E156"/>
    <mergeCell ref="F156:H156"/>
    <mergeCell ref="I156:J156"/>
    <mergeCell ref="L156:M156"/>
    <mergeCell ref="P156:R156"/>
    <mergeCell ref="S156:T156"/>
    <mergeCell ref="A155:C155"/>
    <mergeCell ref="D155:E155"/>
    <mergeCell ref="F155:H155"/>
    <mergeCell ref="I155:J155"/>
    <mergeCell ref="L155:M155"/>
    <mergeCell ref="P155:R155"/>
    <mergeCell ref="S153:T153"/>
    <mergeCell ref="A154:C154"/>
    <mergeCell ref="D154:E154"/>
    <mergeCell ref="F154:H154"/>
    <mergeCell ref="I154:J154"/>
    <mergeCell ref="L154:M154"/>
    <mergeCell ref="P154:R154"/>
    <mergeCell ref="S154:T154"/>
    <mergeCell ref="A153:C153"/>
    <mergeCell ref="D153:E153"/>
    <mergeCell ref="F153:H153"/>
    <mergeCell ref="I153:J153"/>
    <mergeCell ref="L153:M153"/>
    <mergeCell ref="P153:R153"/>
    <mergeCell ref="S159:T159"/>
    <mergeCell ref="A160:C160"/>
    <mergeCell ref="D160:E160"/>
    <mergeCell ref="F160:H160"/>
    <mergeCell ref="I160:J160"/>
    <mergeCell ref="L160:M160"/>
    <mergeCell ref="P160:R160"/>
    <mergeCell ref="S160:T160"/>
    <mergeCell ref="A159:C159"/>
    <mergeCell ref="D159:E159"/>
    <mergeCell ref="F159:H159"/>
    <mergeCell ref="I159:J159"/>
    <mergeCell ref="L159:M159"/>
    <mergeCell ref="P159:R159"/>
    <mergeCell ref="S157:T157"/>
    <mergeCell ref="A158:C158"/>
    <mergeCell ref="D158:E158"/>
    <mergeCell ref="F158:H158"/>
    <mergeCell ref="I158:J158"/>
    <mergeCell ref="L158:M158"/>
    <mergeCell ref="P158:R158"/>
    <mergeCell ref="S158:T158"/>
    <mergeCell ref="A157:C157"/>
    <mergeCell ref="D157:E157"/>
    <mergeCell ref="F157:H157"/>
    <mergeCell ref="I157:J157"/>
    <mergeCell ref="L157:M157"/>
    <mergeCell ref="P157:R157"/>
    <mergeCell ref="S163:T163"/>
    <mergeCell ref="A164:C164"/>
    <mergeCell ref="D164:E164"/>
    <mergeCell ref="F164:H164"/>
    <mergeCell ref="I164:J164"/>
    <mergeCell ref="L164:M164"/>
    <mergeCell ref="P164:R164"/>
    <mergeCell ref="S164:T164"/>
    <mergeCell ref="A163:C163"/>
    <mergeCell ref="D163:E163"/>
    <mergeCell ref="F163:H163"/>
    <mergeCell ref="I163:J163"/>
    <mergeCell ref="L163:M163"/>
    <mergeCell ref="P163:R163"/>
    <mergeCell ref="S161:T161"/>
    <mergeCell ref="A162:C162"/>
    <mergeCell ref="D162:E162"/>
    <mergeCell ref="F162:H162"/>
    <mergeCell ref="I162:J162"/>
    <mergeCell ref="L162:M162"/>
    <mergeCell ref="P162:R162"/>
    <mergeCell ref="S162:T162"/>
    <mergeCell ref="A161:C161"/>
    <mergeCell ref="D161:E161"/>
    <mergeCell ref="F161:H161"/>
    <mergeCell ref="I161:J161"/>
    <mergeCell ref="L161:M161"/>
    <mergeCell ref="P161:R161"/>
    <mergeCell ref="S167:T167"/>
    <mergeCell ref="A168:C168"/>
    <mergeCell ref="D168:E168"/>
    <mergeCell ref="F168:H168"/>
    <mergeCell ref="I168:J168"/>
    <mergeCell ref="L168:M168"/>
    <mergeCell ref="P168:R168"/>
    <mergeCell ref="S168:T168"/>
    <mergeCell ref="A167:C167"/>
    <mergeCell ref="D167:E167"/>
    <mergeCell ref="F167:H167"/>
    <mergeCell ref="I167:J167"/>
    <mergeCell ref="L167:M167"/>
    <mergeCell ref="P167:R167"/>
    <mergeCell ref="S165:T165"/>
    <mergeCell ref="A166:C166"/>
    <mergeCell ref="D166:E166"/>
    <mergeCell ref="F166:H166"/>
    <mergeCell ref="I166:J166"/>
    <mergeCell ref="L166:M166"/>
    <mergeCell ref="P166:R166"/>
    <mergeCell ref="S166:T166"/>
    <mergeCell ref="A165:C165"/>
    <mergeCell ref="D165:E165"/>
    <mergeCell ref="F165:H165"/>
    <mergeCell ref="I165:J165"/>
    <mergeCell ref="L165:M165"/>
    <mergeCell ref="P165:R165"/>
    <mergeCell ref="S171:T171"/>
    <mergeCell ref="A172:C172"/>
    <mergeCell ref="D172:E172"/>
    <mergeCell ref="F172:H172"/>
    <mergeCell ref="I172:J172"/>
    <mergeCell ref="L172:M172"/>
    <mergeCell ref="P172:R172"/>
    <mergeCell ref="S172:T172"/>
    <mergeCell ref="A171:C171"/>
    <mergeCell ref="D171:E171"/>
    <mergeCell ref="F171:H171"/>
    <mergeCell ref="I171:J171"/>
    <mergeCell ref="L171:M171"/>
    <mergeCell ref="P171:R171"/>
    <mergeCell ref="S169:T169"/>
    <mergeCell ref="A170:C170"/>
    <mergeCell ref="D170:E170"/>
    <mergeCell ref="F170:H170"/>
    <mergeCell ref="I170:J170"/>
    <mergeCell ref="L170:M170"/>
    <mergeCell ref="P170:R170"/>
    <mergeCell ref="S170:T170"/>
    <mergeCell ref="A169:C169"/>
    <mergeCell ref="D169:E169"/>
    <mergeCell ref="F169:H169"/>
    <mergeCell ref="I169:J169"/>
    <mergeCell ref="L169:M169"/>
    <mergeCell ref="P169:R169"/>
    <mergeCell ref="S175:T175"/>
    <mergeCell ref="A176:C176"/>
    <mergeCell ref="D176:E176"/>
    <mergeCell ref="F176:H176"/>
    <mergeCell ref="I176:J176"/>
    <mergeCell ref="L176:M176"/>
    <mergeCell ref="P176:R176"/>
    <mergeCell ref="S176:T176"/>
    <mergeCell ref="A175:C175"/>
    <mergeCell ref="D175:E175"/>
    <mergeCell ref="F175:H175"/>
    <mergeCell ref="I175:J175"/>
    <mergeCell ref="L175:M175"/>
    <mergeCell ref="P175:R175"/>
    <mergeCell ref="S173:T173"/>
    <mergeCell ref="A174:C174"/>
    <mergeCell ref="D174:E174"/>
    <mergeCell ref="F174:H174"/>
    <mergeCell ref="I174:J174"/>
    <mergeCell ref="L174:M174"/>
    <mergeCell ref="P174:R174"/>
    <mergeCell ref="S174:T174"/>
    <mergeCell ref="A173:C173"/>
    <mergeCell ref="D173:E173"/>
    <mergeCell ref="F173:H173"/>
    <mergeCell ref="I173:J173"/>
    <mergeCell ref="L173:M173"/>
    <mergeCell ref="P173:R173"/>
    <mergeCell ref="S179:T179"/>
    <mergeCell ref="A180:C180"/>
    <mergeCell ref="D180:E180"/>
    <mergeCell ref="F180:H180"/>
    <mergeCell ref="I180:J180"/>
    <mergeCell ref="L180:M180"/>
    <mergeCell ref="P180:R180"/>
    <mergeCell ref="S180:T180"/>
    <mergeCell ref="A179:C179"/>
    <mergeCell ref="D179:E179"/>
    <mergeCell ref="F179:H179"/>
    <mergeCell ref="I179:J179"/>
    <mergeCell ref="L179:M179"/>
    <mergeCell ref="P179:R179"/>
    <mergeCell ref="S177:T177"/>
    <mergeCell ref="A178:C178"/>
    <mergeCell ref="D178:E178"/>
    <mergeCell ref="F178:H178"/>
    <mergeCell ref="I178:J178"/>
    <mergeCell ref="L178:M178"/>
    <mergeCell ref="P178:R178"/>
    <mergeCell ref="S178:T178"/>
    <mergeCell ref="A177:C177"/>
    <mergeCell ref="D177:E177"/>
    <mergeCell ref="F177:H177"/>
    <mergeCell ref="I177:J177"/>
    <mergeCell ref="L177:M177"/>
    <mergeCell ref="P177:R177"/>
    <mergeCell ref="S183:T183"/>
    <mergeCell ref="A184:C184"/>
    <mergeCell ref="D184:E184"/>
    <mergeCell ref="F184:H184"/>
    <mergeCell ref="I184:J184"/>
    <mergeCell ref="L184:M184"/>
    <mergeCell ref="P184:R184"/>
    <mergeCell ref="S184:T184"/>
    <mergeCell ref="A183:C183"/>
    <mergeCell ref="D183:E183"/>
    <mergeCell ref="F183:H183"/>
    <mergeCell ref="I183:J183"/>
    <mergeCell ref="L183:M183"/>
    <mergeCell ref="P183:R183"/>
    <mergeCell ref="S181:T181"/>
    <mergeCell ref="A182:C182"/>
    <mergeCell ref="D182:E182"/>
    <mergeCell ref="F182:H182"/>
    <mergeCell ref="I182:J182"/>
    <mergeCell ref="L182:M182"/>
    <mergeCell ref="P182:R182"/>
    <mergeCell ref="S182:T182"/>
    <mergeCell ref="A181:C181"/>
    <mergeCell ref="D181:E181"/>
    <mergeCell ref="F181:H181"/>
    <mergeCell ref="I181:J181"/>
    <mergeCell ref="L181:M181"/>
    <mergeCell ref="P181:R181"/>
    <mergeCell ref="S187:T187"/>
    <mergeCell ref="A188:C188"/>
    <mergeCell ref="D188:E188"/>
    <mergeCell ref="F188:H188"/>
    <mergeCell ref="I188:J188"/>
    <mergeCell ref="L188:M188"/>
    <mergeCell ref="P188:R188"/>
    <mergeCell ref="S188:T188"/>
    <mergeCell ref="A187:C187"/>
    <mergeCell ref="D187:E187"/>
    <mergeCell ref="F187:H187"/>
    <mergeCell ref="I187:J187"/>
    <mergeCell ref="L187:M187"/>
    <mergeCell ref="P187:R187"/>
    <mergeCell ref="S185:T185"/>
    <mergeCell ref="A186:C186"/>
    <mergeCell ref="D186:E186"/>
    <mergeCell ref="F186:H186"/>
    <mergeCell ref="I186:J186"/>
    <mergeCell ref="L186:M186"/>
    <mergeCell ref="P186:R186"/>
    <mergeCell ref="S186:T186"/>
    <mergeCell ref="A185:C185"/>
    <mergeCell ref="D185:E185"/>
    <mergeCell ref="F185:H185"/>
    <mergeCell ref="I185:J185"/>
    <mergeCell ref="L185:M185"/>
    <mergeCell ref="P185:R185"/>
    <mergeCell ref="S191:T191"/>
    <mergeCell ref="A192:C192"/>
    <mergeCell ref="D192:E192"/>
    <mergeCell ref="F192:H192"/>
    <mergeCell ref="I192:J192"/>
    <mergeCell ref="L192:M192"/>
    <mergeCell ref="P192:R192"/>
    <mergeCell ref="S192:T192"/>
    <mergeCell ref="A191:C191"/>
    <mergeCell ref="D191:E191"/>
    <mergeCell ref="F191:H191"/>
    <mergeCell ref="I191:J191"/>
    <mergeCell ref="L191:M191"/>
    <mergeCell ref="P191:R191"/>
    <mergeCell ref="S189:T189"/>
    <mergeCell ref="A190:C190"/>
    <mergeCell ref="D190:E190"/>
    <mergeCell ref="F190:H190"/>
    <mergeCell ref="I190:J190"/>
    <mergeCell ref="L190:M190"/>
    <mergeCell ref="P190:R190"/>
    <mergeCell ref="S190:T190"/>
    <mergeCell ref="A189:C189"/>
    <mergeCell ref="D189:E189"/>
    <mergeCell ref="F189:H189"/>
    <mergeCell ref="I189:J189"/>
    <mergeCell ref="L189:M189"/>
    <mergeCell ref="P189:R189"/>
    <mergeCell ref="S195:T195"/>
    <mergeCell ref="A196:C196"/>
    <mergeCell ref="D196:E196"/>
    <mergeCell ref="F196:H196"/>
    <mergeCell ref="I196:J196"/>
    <mergeCell ref="L196:M196"/>
    <mergeCell ref="P196:R196"/>
    <mergeCell ref="S196:T196"/>
    <mergeCell ref="A195:C195"/>
    <mergeCell ref="D195:E195"/>
    <mergeCell ref="F195:H195"/>
    <mergeCell ref="I195:J195"/>
    <mergeCell ref="L195:M195"/>
    <mergeCell ref="P195:R195"/>
    <mergeCell ref="A193:T193"/>
    <mergeCell ref="A194:C194"/>
    <mergeCell ref="D194:E194"/>
    <mergeCell ref="F194:H194"/>
    <mergeCell ref="I194:J194"/>
    <mergeCell ref="L194:M194"/>
    <mergeCell ref="P194:R194"/>
    <mergeCell ref="S194:T194"/>
    <mergeCell ref="S199:T199"/>
    <mergeCell ref="A200:C200"/>
    <mergeCell ref="D200:E200"/>
    <mergeCell ref="F200:H200"/>
    <mergeCell ref="I200:J200"/>
    <mergeCell ref="L200:M200"/>
    <mergeCell ref="P200:R200"/>
    <mergeCell ref="S200:T200"/>
    <mergeCell ref="A199:C199"/>
    <mergeCell ref="D199:E199"/>
    <mergeCell ref="F199:H199"/>
    <mergeCell ref="I199:J199"/>
    <mergeCell ref="L199:M199"/>
    <mergeCell ref="P199:R199"/>
    <mergeCell ref="S197:T197"/>
    <mergeCell ref="A198:C198"/>
    <mergeCell ref="D198:E198"/>
    <mergeCell ref="F198:H198"/>
    <mergeCell ref="I198:J198"/>
    <mergeCell ref="L198:M198"/>
    <mergeCell ref="P198:R198"/>
    <mergeCell ref="S198:T198"/>
    <mergeCell ref="A197:C197"/>
    <mergeCell ref="D197:E197"/>
    <mergeCell ref="F197:H197"/>
    <mergeCell ref="I197:J197"/>
    <mergeCell ref="L197:M197"/>
    <mergeCell ref="P197:R197"/>
    <mergeCell ref="S203:T203"/>
    <mergeCell ref="A204:C204"/>
    <mergeCell ref="D204:E204"/>
    <mergeCell ref="F204:H204"/>
    <mergeCell ref="I204:J204"/>
    <mergeCell ref="L204:M204"/>
    <mergeCell ref="P204:R204"/>
    <mergeCell ref="S204:T204"/>
    <mergeCell ref="A203:C203"/>
    <mergeCell ref="D203:E203"/>
    <mergeCell ref="F203:H203"/>
    <mergeCell ref="I203:J203"/>
    <mergeCell ref="L203:M203"/>
    <mergeCell ref="P203:R203"/>
    <mergeCell ref="S201:T201"/>
    <mergeCell ref="A202:C202"/>
    <mergeCell ref="D202:E202"/>
    <mergeCell ref="F202:H202"/>
    <mergeCell ref="I202:J202"/>
    <mergeCell ref="L202:M202"/>
    <mergeCell ref="P202:R202"/>
    <mergeCell ref="S202:T202"/>
    <mergeCell ref="A201:C201"/>
    <mergeCell ref="D201:E201"/>
    <mergeCell ref="F201:H201"/>
    <mergeCell ref="I201:J201"/>
    <mergeCell ref="L201:M201"/>
    <mergeCell ref="P201:R201"/>
    <mergeCell ref="S207:T207"/>
    <mergeCell ref="A208:C208"/>
    <mergeCell ref="D208:E208"/>
    <mergeCell ref="F208:H208"/>
    <mergeCell ref="I208:J208"/>
    <mergeCell ref="L208:M208"/>
    <mergeCell ref="P208:R208"/>
    <mergeCell ref="S208:T208"/>
    <mergeCell ref="A207:C207"/>
    <mergeCell ref="D207:E207"/>
    <mergeCell ref="F207:H207"/>
    <mergeCell ref="I207:J207"/>
    <mergeCell ref="L207:M207"/>
    <mergeCell ref="P207:R207"/>
    <mergeCell ref="S205:T205"/>
    <mergeCell ref="A206:C206"/>
    <mergeCell ref="D206:E206"/>
    <mergeCell ref="F206:H206"/>
    <mergeCell ref="I206:J206"/>
    <mergeCell ref="L206:M206"/>
    <mergeCell ref="P206:R206"/>
    <mergeCell ref="S206:T206"/>
    <mergeCell ref="A205:C205"/>
    <mergeCell ref="D205:E205"/>
    <mergeCell ref="F205:H205"/>
    <mergeCell ref="I205:J205"/>
    <mergeCell ref="L205:M205"/>
    <mergeCell ref="P205:R205"/>
    <mergeCell ref="S211:T211"/>
    <mergeCell ref="A212:C212"/>
    <mergeCell ref="D212:E212"/>
    <mergeCell ref="F212:H212"/>
    <mergeCell ref="I212:J212"/>
    <mergeCell ref="L212:M212"/>
    <mergeCell ref="P212:R212"/>
    <mergeCell ref="S212:T212"/>
    <mergeCell ref="A211:C211"/>
    <mergeCell ref="D211:E211"/>
    <mergeCell ref="F211:H211"/>
    <mergeCell ref="I211:J211"/>
    <mergeCell ref="L211:M211"/>
    <mergeCell ref="P211:R211"/>
    <mergeCell ref="S209:T209"/>
    <mergeCell ref="A210:C210"/>
    <mergeCell ref="D210:E210"/>
    <mergeCell ref="F210:H210"/>
    <mergeCell ref="I210:J210"/>
    <mergeCell ref="L210:M210"/>
    <mergeCell ref="P210:R210"/>
    <mergeCell ref="S210:T210"/>
    <mergeCell ref="A209:C209"/>
    <mergeCell ref="D209:E209"/>
    <mergeCell ref="F209:H209"/>
    <mergeCell ref="I209:J209"/>
    <mergeCell ref="L209:M209"/>
    <mergeCell ref="P209:R209"/>
    <mergeCell ref="S215:T215"/>
    <mergeCell ref="A216:C216"/>
    <mergeCell ref="D216:E216"/>
    <mergeCell ref="F216:H216"/>
    <mergeCell ref="I216:J216"/>
    <mergeCell ref="L216:M216"/>
    <mergeCell ref="P216:R216"/>
    <mergeCell ref="S216:T216"/>
    <mergeCell ref="A215:C215"/>
    <mergeCell ref="D215:E215"/>
    <mergeCell ref="F215:H215"/>
    <mergeCell ref="I215:J215"/>
    <mergeCell ref="L215:M215"/>
    <mergeCell ref="P215:R215"/>
    <mergeCell ref="S213:T213"/>
    <mergeCell ref="A214:C214"/>
    <mergeCell ref="D214:E214"/>
    <mergeCell ref="F214:H214"/>
    <mergeCell ref="I214:J214"/>
    <mergeCell ref="L214:M214"/>
    <mergeCell ref="P214:R214"/>
    <mergeCell ref="S214:T214"/>
    <mergeCell ref="A213:C213"/>
    <mergeCell ref="D213:E213"/>
    <mergeCell ref="F213:H213"/>
    <mergeCell ref="I213:J213"/>
    <mergeCell ref="L213:M213"/>
    <mergeCell ref="P213:R213"/>
    <mergeCell ref="S219:T219"/>
    <mergeCell ref="A220:C220"/>
    <mergeCell ref="D220:E220"/>
    <mergeCell ref="F220:H220"/>
    <mergeCell ref="I220:J220"/>
    <mergeCell ref="L220:M220"/>
    <mergeCell ref="P220:R220"/>
    <mergeCell ref="S220:T220"/>
    <mergeCell ref="A219:C219"/>
    <mergeCell ref="D219:E219"/>
    <mergeCell ref="F219:H219"/>
    <mergeCell ref="I219:J219"/>
    <mergeCell ref="L219:M219"/>
    <mergeCell ref="P219:R219"/>
    <mergeCell ref="S217:T217"/>
    <mergeCell ref="A218:C218"/>
    <mergeCell ref="D218:E218"/>
    <mergeCell ref="F218:H218"/>
    <mergeCell ref="I218:J218"/>
    <mergeCell ref="L218:M218"/>
    <mergeCell ref="P218:R218"/>
    <mergeCell ref="S218:T218"/>
    <mergeCell ref="A217:C217"/>
    <mergeCell ref="D217:E217"/>
    <mergeCell ref="F217:H217"/>
    <mergeCell ref="I217:J217"/>
    <mergeCell ref="L217:M217"/>
    <mergeCell ref="P217:R217"/>
    <mergeCell ref="S223:T223"/>
    <mergeCell ref="A224:C224"/>
    <mergeCell ref="D224:E224"/>
    <mergeCell ref="F224:H224"/>
    <mergeCell ref="I224:J224"/>
    <mergeCell ref="L224:M224"/>
    <mergeCell ref="P224:R224"/>
    <mergeCell ref="S224:T224"/>
    <mergeCell ref="A223:C223"/>
    <mergeCell ref="D223:E223"/>
    <mergeCell ref="F223:H223"/>
    <mergeCell ref="I223:J223"/>
    <mergeCell ref="L223:M223"/>
    <mergeCell ref="P223:R223"/>
    <mergeCell ref="S221:T221"/>
    <mergeCell ref="A222:C222"/>
    <mergeCell ref="D222:E222"/>
    <mergeCell ref="F222:H222"/>
    <mergeCell ref="I222:J222"/>
    <mergeCell ref="L222:M222"/>
    <mergeCell ref="P222:R222"/>
    <mergeCell ref="S222:T222"/>
    <mergeCell ref="A221:C221"/>
    <mergeCell ref="D221:E221"/>
    <mergeCell ref="F221:H221"/>
    <mergeCell ref="I221:J221"/>
    <mergeCell ref="L221:M221"/>
    <mergeCell ref="P221:R221"/>
    <mergeCell ref="S227:T227"/>
    <mergeCell ref="A228:C228"/>
    <mergeCell ref="D228:E228"/>
    <mergeCell ref="F228:H228"/>
    <mergeCell ref="I228:J228"/>
    <mergeCell ref="L228:M228"/>
    <mergeCell ref="P228:R228"/>
    <mergeCell ref="S228:T228"/>
    <mergeCell ref="A227:C227"/>
    <mergeCell ref="D227:E227"/>
    <mergeCell ref="F227:H227"/>
    <mergeCell ref="I227:J227"/>
    <mergeCell ref="L227:M227"/>
    <mergeCell ref="P227:R227"/>
    <mergeCell ref="S225:T225"/>
    <mergeCell ref="A226:C226"/>
    <mergeCell ref="D226:E226"/>
    <mergeCell ref="F226:H226"/>
    <mergeCell ref="I226:J226"/>
    <mergeCell ref="L226:M226"/>
    <mergeCell ref="P226:R226"/>
    <mergeCell ref="S226:T226"/>
    <mergeCell ref="A225:C225"/>
    <mergeCell ref="D225:E225"/>
    <mergeCell ref="F225:H225"/>
    <mergeCell ref="I225:J225"/>
    <mergeCell ref="L225:M225"/>
    <mergeCell ref="P225:R225"/>
    <mergeCell ref="S231:T231"/>
    <mergeCell ref="A232:C232"/>
    <mergeCell ref="D232:E232"/>
    <mergeCell ref="F232:H232"/>
    <mergeCell ref="I232:J232"/>
    <mergeCell ref="L232:M232"/>
    <mergeCell ref="P232:R232"/>
    <mergeCell ref="S232:T232"/>
    <mergeCell ref="A231:C231"/>
    <mergeCell ref="D231:E231"/>
    <mergeCell ref="F231:H231"/>
    <mergeCell ref="I231:J231"/>
    <mergeCell ref="L231:M231"/>
    <mergeCell ref="P231:R231"/>
    <mergeCell ref="S229:T229"/>
    <mergeCell ref="A230:C230"/>
    <mergeCell ref="D230:E230"/>
    <mergeCell ref="F230:H230"/>
    <mergeCell ref="I230:J230"/>
    <mergeCell ref="L230:M230"/>
    <mergeCell ref="P230:R230"/>
    <mergeCell ref="S230:T230"/>
    <mergeCell ref="A229:C229"/>
    <mergeCell ref="D229:E229"/>
    <mergeCell ref="F229:H229"/>
    <mergeCell ref="I229:J229"/>
    <mergeCell ref="L229:M229"/>
    <mergeCell ref="P229:R229"/>
    <mergeCell ref="S235:T235"/>
    <mergeCell ref="A236:C236"/>
    <mergeCell ref="D236:E236"/>
    <mergeCell ref="F236:H236"/>
    <mergeCell ref="I236:J236"/>
    <mergeCell ref="L236:M236"/>
    <mergeCell ref="P236:R236"/>
    <mergeCell ref="S236:T236"/>
    <mergeCell ref="A235:C235"/>
    <mergeCell ref="D235:E235"/>
    <mergeCell ref="F235:H235"/>
    <mergeCell ref="I235:J235"/>
    <mergeCell ref="L235:M235"/>
    <mergeCell ref="P235:R235"/>
    <mergeCell ref="S233:T233"/>
    <mergeCell ref="A234:C234"/>
    <mergeCell ref="D234:E234"/>
    <mergeCell ref="F234:H234"/>
    <mergeCell ref="I234:J234"/>
    <mergeCell ref="L234:M234"/>
    <mergeCell ref="P234:R234"/>
    <mergeCell ref="S234:T234"/>
    <mergeCell ref="A233:C233"/>
    <mergeCell ref="D233:E233"/>
    <mergeCell ref="F233:H233"/>
    <mergeCell ref="I233:J233"/>
    <mergeCell ref="L233:M233"/>
    <mergeCell ref="P233:R233"/>
    <mergeCell ref="S239:T239"/>
    <mergeCell ref="A240:C240"/>
    <mergeCell ref="D240:E240"/>
    <mergeCell ref="F240:H240"/>
    <mergeCell ref="I240:J240"/>
    <mergeCell ref="L240:M240"/>
    <mergeCell ref="P240:R240"/>
    <mergeCell ref="S240:T240"/>
    <mergeCell ref="A239:C239"/>
    <mergeCell ref="D239:E239"/>
    <mergeCell ref="F239:H239"/>
    <mergeCell ref="I239:J239"/>
    <mergeCell ref="L239:M239"/>
    <mergeCell ref="P239:R239"/>
    <mergeCell ref="S237:T237"/>
    <mergeCell ref="A238:C238"/>
    <mergeCell ref="D238:E238"/>
    <mergeCell ref="F238:H238"/>
    <mergeCell ref="I238:J238"/>
    <mergeCell ref="L238:M238"/>
    <mergeCell ref="P238:R238"/>
    <mergeCell ref="S238:T238"/>
    <mergeCell ref="A237:C237"/>
    <mergeCell ref="D237:E237"/>
    <mergeCell ref="F237:H237"/>
    <mergeCell ref="I237:J237"/>
    <mergeCell ref="L237:M237"/>
    <mergeCell ref="P237:R237"/>
    <mergeCell ref="S243:T243"/>
    <mergeCell ref="A244:C244"/>
    <mergeCell ref="D244:E244"/>
    <mergeCell ref="F244:H244"/>
    <mergeCell ref="I244:J244"/>
    <mergeCell ref="L244:M244"/>
    <mergeCell ref="P244:R244"/>
    <mergeCell ref="S244:T244"/>
    <mergeCell ref="A243:C243"/>
    <mergeCell ref="D243:E243"/>
    <mergeCell ref="F243:H243"/>
    <mergeCell ref="I243:J243"/>
    <mergeCell ref="L243:M243"/>
    <mergeCell ref="P243:R243"/>
    <mergeCell ref="A241:T241"/>
    <mergeCell ref="A242:C242"/>
    <mergeCell ref="D242:E242"/>
    <mergeCell ref="F242:H242"/>
    <mergeCell ref="I242:J242"/>
    <mergeCell ref="L242:M242"/>
    <mergeCell ref="P242:R242"/>
    <mergeCell ref="S242:T242"/>
    <mergeCell ref="S247:T247"/>
    <mergeCell ref="A248:C248"/>
    <mergeCell ref="D248:E248"/>
    <mergeCell ref="F248:H248"/>
    <mergeCell ref="I248:J248"/>
    <mergeCell ref="L248:M248"/>
    <mergeCell ref="P248:R248"/>
    <mergeCell ref="S248:T248"/>
    <mergeCell ref="A247:C247"/>
    <mergeCell ref="D247:E247"/>
    <mergeCell ref="F247:H247"/>
    <mergeCell ref="I247:J247"/>
    <mergeCell ref="L247:M247"/>
    <mergeCell ref="P247:R247"/>
    <mergeCell ref="S245:T245"/>
    <mergeCell ref="A246:C246"/>
    <mergeCell ref="D246:E246"/>
    <mergeCell ref="F246:H246"/>
    <mergeCell ref="I246:J246"/>
    <mergeCell ref="L246:M246"/>
    <mergeCell ref="P246:R246"/>
    <mergeCell ref="S246:T246"/>
    <mergeCell ref="A245:C245"/>
    <mergeCell ref="D245:E245"/>
    <mergeCell ref="F245:H245"/>
    <mergeCell ref="I245:J245"/>
    <mergeCell ref="L245:M245"/>
    <mergeCell ref="P245:R245"/>
    <mergeCell ref="S251:T251"/>
    <mergeCell ref="A252:C252"/>
    <mergeCell ref="D252:E252"/>
    <mergeCell ref="F252:H252"/>
    <mergeCell ref="I252:J252"/>
    <mergeCell ref="L252:M252"/>
    <mergeCell ref="P252:R252"/>
    <mergeCell ref="S252:T252"/>
    <mergeCell ref="A251:C251"/>
    <mergeCell ref="D251:E251"/>
    <mergeCell ref="F251:H251"/>
    <mergeCell ref="I251:J251"/>
    <mergeCell ref="L251:M251"/>
    <mergeCell ref="P251:R251"/>
    <mergeCell ref="S249:T249"/>
    <mergeCell ref="A250:C250"/>
    <mergeCell ref="D250:E250"/>
    <mergeCell ref="F250:H250"/>
    <mergeCell ref="I250:J250"/>
    <mergeCell ref="L250:M250"/>
    <mergeCell ref="P250:R250"/>
    <mergeCell ref="S250:T250"/>
    <mergeCell ref="A249:C249"/>
    <mergeCell ref="D249:E249"/>
    <mergeCell ref="F249:H249"/>
    <mergeCell ref="I249:J249"/>
    <mergeCell ref="L249:M249"/>
    <mergeCell ref="P249:R249"/>
    <mergeCell ref="S255:T255"/>
    <mergeCell ref="A256:C256"/>
    <mergeCell ref="D256:E256"/>
    <mergeCell ref="F256:H256"/>
    <mergeCell ref="I256:J256"/>
    <mergeCell ref="L256:M256"/>
    <mergeCell ref="P256:R256"/>
    <mergeCell ref="S256:T256"/>
    <mergeCell ref="A255:C255"/>
    <mergeCell ref="D255:E255"/>
    <mergeCell ref="F255:H255"/>
    <mergeCell ref="I255:J255"/>
    <mergeCell ref="L255:M255"/>
    <mergeCell ref="P255:R255"/>
    <mergeCell ref="S253:T253"/>
    <mergeCell ref="A254:C254"/>
    <mergeCell ref="D254:E254"/>
    <mergeCell ref="F254:H254"/>
    <mergeCell ref="I254:J254"/>
    <mergeCell ref="L254:M254"/>
    <mergeCell ref="P254:R254"/>
    <mergeCell ref="S254:T254"/>
    <mergeCell ref="A253:C253"/>
    <mergeCell ref="D253:E253"/>
    <mergeCell ref="F253:H253"/>
    <mergeCell ref="I253:J253"/>
    <mergeCell ref="L253:M253"/>
    <mergeCell ref="P253:R253"/>
    <mergeCell ref="S259:T259"/>
    <mergeCell ref="A260:C260"/>
    <mergeCell ref="D260:E260"/>
    <mergeCell ref="F260:H260"/>
    <mergeCell ref="I260:J260"/>
    <mergeCell ref="L260:M260"/>
    <mergeCell ref="P260:R260"/>
    <mergeCell ref="S260:T260"/>
    <mergeCell ref="A259:C259"/>
    <mergeCell ref="D259:E259"/>
    <mergeCell ref="F259:H259"/>
    <mergeCell ref="I259:J259"/>
    <mergeCell ref="L259:M259"/>
    <mergeCell ref="P259:R259"/>
    <mergeCell ref="S257:T257"/>
    <mergeCell ref="A258:C258"/>
    <mergeCell ref="D258:E258"/>
    <mergeCell ref="F258:H258"/>
    <mergeCell ref="I258:J258"/>
    <mergeCell ref="L258:M258"/>
    <mergeCell ref="P258:R258"/>
    <mergeCell ref="S258:T258"/>
    <mergeCell ref="A257:C257"/>
    <mergeCell ref="D257:E257"/>
    <mergeCell ref="F257:H257"/>
    <mergeCell ref="I257:J257"/>
    <mergeCell ref="L257:M257"/>
    <mergeCell ref="P257:R257"/>
    <mergeCell ref="S263:T263"/>
    <mergeCell ref="A264:C264"/>
    <mergeCell ref="D264:E264"/>
    <mergeCell ref="F264:H264"/>
    <mergeCell ref="I264:J264"/>
    <mergeCell ref="L264:M264"/>
    <mergeCell ref="P264:R264"/>
    <mergeCell ref="S264:T264"/>
    <mergeCell ref="A263:C263"/>
    <mergeCell ref="D263:E263"/>
    <mergeCell ref="F263:H263"/>
    <mergeCell ref="I263:J263"/>
    <mergeCell ref="L263:M263"/>
    <mergeCell ref="P263:R263"/>
    <mergeCell ref="S261:T261"/>
    <mergeCell ref="A262:C262"/>
    <mergeCell ref="D262:E262"/>
    <mergeCell ref="F262:H262"/>
    <mergeCell ref="I262:J262"/>
    <mergeCell ref="L262:M262"/>
    <mergeCell ref="P262:R262"/>
    <mergeCell ref="S262:T262"/>
    <mergeCell ref="A261:C261"/>
    <mergeCell ref="D261:E261"/>
    <mergeCell ref="F261:H261"/>
    <mergeCell ref="I261:J261"/>
    <mergeCell ref="L261:M261"/>
    <mergeCell ref="P261:R261"/>
    <mergeCell ref="S267:T267"/>
    <mergeCell ref="A268:C268"/>
    <mergeCell ref="D268:E268"/>
    <mergeCell ref="F268:H268"/>
    <mergeCell ref="I268:J268"/>
    <mergeCell ref="L268:M268"/>
    <mergeCell ref="P268:R268"/>
    <mergeCell ref="S268:T268"/>
    <mergeCell ref="A267:C267"/>
    <mergeCell ref="D267:E267"/>
    <mergeCell ref="F267:H267"/>
    <mergeCell ref="I267:J267"/>
    <mergeCell ref="L267:M267"/>
    <mergeCell ref="P267:R267"/>
    <mergeCell ref="S265:T265"/>
    <mergeCell ref="A266:C266"/>
    <mergeCell ref="D266:E266"/>
    <mergeCell ref="F266:H266"/>
    <mergeCell ref="I266:J266"/>
    <mergeCell ref="L266:M266"/>
    <mergeCell ref="P266:R266"/>
    <mergeCell ref="S266:T266"/>
    <mergeCell ref="A265:C265"/>
    <mergeCell ref="D265:E265"/>
    <mergeCell ref="F265:H265"/>
    <mergeCell ref="I265:J265"/>
    <mergeCell ref="L265:M265"/>
    <mergeCell ref="P265:R265"/>
    <mergeCell ref="A271:T271"/>
    <mergeCell ref="A272:T272"/>
    <mergeCell ref="A273:T273"/>
    <mergeCell ref="A274:T274"/>
    <mergeCell ref="A275:T275"/>
    <mergeCell ref="A276:T276"/>
    <mergeCell ref="S269:T269"/>
    <mergeCell ref="A270:C270"/>
    <mergeCell ref="D270:E270"/>
    <mergeCell ref="F270:H270"/>
    <mergeCell ref="I270:J270"/>
    <mergeCell ref="L270:M270"/>
    <mergeCell ref="P270:R270"/>
    <mergeCell ref="S270:T270"/>
    <mergeCell ref="A269:C269"/>
    <mergeCell ref="D269:E269"/>
    <mergeCell ref="F269:H269"/>
    <mergeCell ref="I269:J269"/>
    <mergeCell ref="L269:M269"/>
    <mergeCell ref="P269:R269"/>
    <mergeCell ref="C282:F283"/>
    <mergeCell ref="G282:L282"/>
    <mergeCell ref="M282:P282"/>
    <mergeCell ref="Q282:S283"/>
    <mergeCell ref="G283:L283"/>
    <mergeCell ref="M283:P283"/>
    <mergeCell ref="E280:F280"/>
    <mergeCell ref="G280:P281"/>
    <mergeCell ref="R280:S280"/>
    <mergeCell ref="C281:D281"/>
    <mergeCell ref="E281:F281"/>
    <mergeCell ref="R281:S281"/>
    <mergeCell ref="A277:V277"/>
    <mergeCell ref="A278:B283"/>
    <mergeCell ref="C278:F279"/>
    <mergeCell ref="G278:L278"/>
    <mergeCell ref="M278:P278"/>
    <mergeCell ref="Q278:S279"/>
    <mergeCell ref="T278:V283"/>
    <mergeCell ref="G279:L279"/>
    <mergeCell ref="M279:P279"/>
    <mergeCell ref="C280:D280"/>
    <mergeCell ref="B291:G291"/>
    <mergeCell ref="H291:I291"/>
    <mergeCell ref="J291:U291"/>
    <mergeCell ref="V291:W291"/>
    <mergeCell ref="B289:G289"/>
    <mergeCell ref="H289:I289"/>
    <mergeCell ref="J289:U289"/>
    <mergeCell ref="V289:W289"/>
    <mergeCell ref="B290:G290"/>
    <mergeCell ref="H290:I290"/>
    <mergeCell ref="J290:U290"/>
    <mergeCell ref="V290:W290"/>
    <mergeCell ref="T284:V284"/>
    <mergeCell ref="A285:V285"/>
    <mergeCell ref="A286:V286"/>
    <mergeCell ref="B287:U287"/>
    <mergeCell ref="V287:W287"/>
    <mergeCell ref="B288:G288"/>
    <mergeCell ref="H288:I288"/>
    <mergeCell ref="J288:U288"/>
    <mergeCell ref="V288:W288"/>
    <mergeCell ref="A284:B284"/>
    <mergeCell ref="C284:D284"/>
    <mergeCell ref="E284:F284"/>
    <mergeCell ref="G284:L284"/>
    <mergeCell ref="M284:P284"/>
    <mergeCell ref="R284:S284"/>
  </mergeCells>
  <hyperlinks>
    <hyperlink ref="A274" r:id="rId1" display="http://www.altera.com/literature/dp/cyclone-iv/PCG-01008.pdf" xr:uid="{6CE3B070-2E28-4C59-92E3-CA1F2BD4ED1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694C-14B5-4DCB-8D40-09A821C1C74E}">
  <dimension ref="A1:U291"/>
  <sheetViews>
    <sheetView workbookViewId="0">
      <selection activeCell="K42" sqref="K42"/>
    </sheetView>
  </sheetViews>
  <sheetFormatPr defaultRowHeight="13" x14ac:dyDescent="0.3"/>
  <sheetData>
    <row r="1" spans="1:19" x14ac:dyDescent="0.3">
      <c r="A1" s="69" t="s">
        <v>768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1"/>
    </row>
    <row r="2" spans="1:19" ht="30" x14ac:dyDescent="0.3">
      <c r="A2" s="131" t="s">
        <v>769</v>
      </c>
      <c r="B2" s="132"/>
      <c r="C2" s="133"/>
      <c r="D2" s="124" t="s">
        <v>770</v>
      </c>
      <c r="E2" s="125"/>
      <c r="F2" s="131" t="s">
        <v>771</v>
      </c>
      <c r="G2" s="132"/>
      <c r="H2" s="133"/>
      <c r="I2" s="131" t="s">
        <v>772</v>
      </c>
      <c r="J2" s="133"/>
      <c r="K2" s="15" t="s">
        <v>773</v>
      </c>
      <c r="L2" s="15" t="s">
        <v>774</v>
      </c>
      <c r="M2" s="11" t="s">
        <v>775</v>
      </c>
      <c r="N2" s="15" t="s">
        <v>776</v>
      </c>
      <c r="O2" s="131" t="s">
        <v>777</v>
      </c>
      <c r="P2" s="132"/>
      <c r="Q2" s="132"/>
      <c r="R2" s="133"/>
      <c r="S2" s="15" t="s">
        <v>778</v>
      </c>
    </row>
    <row r="3" spans="1:19" x14ac:dyDescent="0.3">
      <c r="A3" s="128" t="s">
        <v>719</v>
      </c>
      <c r="B3" s="129"/>
      <c r="C3" s="130"/>
      <c r="D3" s="128" t="s">
        <v>779</v>
      </c>
      <c r="E3" s="130"/>
      <c r="F3" s="128" t="s">
        <v>780</v>
      </c>
      <c r="G3" s="129"/>
      <c r="H3" s="130"/>
      <c r="I3" s="113"/>
      <c r="J3" s="114"/>
      <c r="K3" s="12"/>
      <c r="L3" s="16" t="s">
        <v>716</v>
      </c>
      <c r="M3" s="17">
        <v>1</v>
      </c>
      <c r="N3" s="12"/>
      <c r="O3" s="113"/>
      <c r="P3" s="117"/>
      <c r="Q3" s="117"/>
      <c r="R3" s="114"/>
      <c r="S3" s="12"/>
    </row>
    <row r="4" spans="1:19" x14ac:dyDescent="0.3">
      <c r="A4" s="128" t="s">
        <v>719</v>
      </c>
      <c r="B4" s="129"/>
      <c r="C4" s="130"/>
      <c r="D4" s="128" t="s">
        <v>779</v>
      </c>
      <c r="E4" s="130"/>
      <c r="F4" s="128" t="s">
        <v>780</v>
      </c>
      <c r="G4" s="129"/>
      <c r="H4" s="130"/>
      <c r="I4" s="113"/>
      <c r="J4" s="114"/>
      <c r="K4" s="12"/>
      <c r="L4" s="16" t="s">
        <v>717</v>
      </c>
      <c r="M4" s="17">
        <v>2</v>
      </c>
      <c r="N4" s="12"/>
      <c r="O4" s="113"/>
      <c r="P4" s="117"/>
      <c r="Q4" s="117"/>
      <c r="R4" s="114"/>
      <c r="S4" s="12"/>
    </row>
    <row r="5" spans="1:19" x14ac:dyDescent="0.3">
      <c r="A5" s="128" t="s">
        <v>719</v>
      </c>
      <c r="B5" s="129"/>
      <c r="C5" s="130"/>
      <c r="D5" s="128" t="s">
        <v>779</v>
      </c>
      <c r="E5" s="130"/>
      <c r="F5" s="128" t="s">
        <v>780</v>
      </c>
      <c r="G5" s="129"/>
      <c r="H5" s="130"/>
      <c r="I5" s="113"/>
      <c r="J5" s="114"/>
      <c r="K5" s="12"/>
      <c r="L5" s="16" t="s">
        <v>718</v>
      </c>
      <c r="M5" s="17">
        <v>3</v>
      </c>
      <c r="N5" s="12"/>
      <c r="O5" s="113"/>
      <c r="P5" s="117"/>
      <c r="Q5" s="117"/>
      <c r="R5" s="114"/>
      <c r="S5" s="12"/>
    </row>
    <row r="6" spans="1:19" ht="19" x14ac:dyDescent="0.3">
      <c r="A6" s="128" t="s">
        <v>719</v>
      </c>
      <c r="B6" s="129"/>
      <c r="C6" s="130"/>
      <c r="D6" s="128" t="s">
        <v>779</v>
      </c>
      <c r="E6" s="130"/>
      <c r="F6" s="128" t="s">
        <v>780</v>
      </c>
      <c r="G6" s="129"/>
      <c r="H6" s="130"/>
      <c r="I6" s="113"/>
      <c r="J6" s="114"/>
      <c r="K6" s="12"/>
      <c r="L6" s="16" t="s">
        <v>719</v>
      </c>
      <c r="M6" s="12"/>
      <c r="N6" s="16" t="s">
        <v>761</v>
      </c>
      <c r="O6" s="128" t="s">
        <v>761</v>
      </c>
      <c r="P6" s="129"/>
      <c r="Q6" s="129"/>
      <c r="R6" s="130"/>
      <c r="S6" s="16" t="s">
        <v>761</v>
      </c>
    </row>
    <row r="7" spans="1:19" x14ac:dyDescent="0.3">
      <c r="A7" s="128" t="s">
        <v>719</v>
      </c>
      <c r="B7" s="129"/>
      <c r="C7" s="130"/>
      <c r="D7" s="128" t="s">
        <v>779</v>
      </c>
      <c r="E7" s="130"/>
      <c r="F7" s="128" t="s">
        <v>780</v>
      </c>
      <c r="G7" s="129"/>
      <c r="H7" s="130"/>
      <c r="I7" s="128" t="s">
        <v>781</v>
      </c>
      <c r="J7" s="130"/>
      <c r="K7" s="12"/>
      <c r="L7" s="16" t="s">
        <v>720</v>
      </c>
      <c r="M7" s="12"/>
      <c r="N7" s="12"/>
      <c r="O7" s="113"/>
      <c r="P7" s="117"/>
      <c r="Q7" s="117"/>
      <c r="R7" s="114"/>
      <c r="S7" s="12"/>
    </row>
    <row r="8" spans="1:19" ht="19" x14ac:dyDescent="0.3">
      <c r="A8" s="128" t="s">
        <v>719</v>
      </c>
      <c r="B8" s="129"/>
      <c r="C8" s="130"/>
      <c r="D8" s="128" t="s">
        <v>779</v>
      </c>
      <c r="E8" s="130"/>
      <c r="F8" s="128" t="s">
        <v>780</v>
      </c>
      <c r="G8" s="129"/>
      <c r="H8" s="130"/>
      <c r="I8" s="128" t="s">
        <v>782</v>
      </c>
      <c r="J8" s="130"/>
      <c r="K8" s="16" t="s">
        <v>783</v>
      </c>
      <c r="L8" s="16" t="s">
        <v>721</v>
      </c>
      <c r="M8" s="17">
        <v>6</v>
      </c>
      <c r="N8" s="12"/>
      <c r="O8" s="113"/>
      <c r="P8" s="117"/>
      <c r="Q8" s="117"/>
      <c r="R8" s="114"/>
      <c r="S8" s="12"/>
    </row>
    <row r="9" spans="1:19" x14ac:dyDescent="0.3">
      <c r="A9" s="128" t="s">
        <v>719</v>
      </c>
      <c r="B9" s="129"/>
      <c r="C9" s="130"/>
      <c r="D9" s="128" t="s">
        <v>779</v>
      </c>
      <c r="E9" s="130"/>
      <c r="F9" s="128" t="s">
        <v>780</v>
      </c>
      <c r="G9" s="129"/>
      <c r="H9" s="130"/>
      <c r="I9" s="128" t="s">
        <v>779</v>
      </c>
      <c r="J9" s="130"/>
      <c r="K9" s="12"/>
      <c r="L9" s="16" t="s">
        <v>722</v>
      </c>
      <c r="M9" s="17">
        <v>7</v>
      </c>
      <c r="N9" s="12"/>
      <c r="O9" s="113"/>
      <c r="P9" s="117"/>
      <c r="Q9" s="117"/>
      <c r="R9" s="114"/>
      <c r="S9" s="12"/>
    </row>
    <row r="10" spans="1:19" ht="19" x14ac:dyDescent="0.3">
      <c r="A10" s="128" t="s">
        <v>719</v>
      </c>
      <c r="B10" s="129"/>
      <c r="C10" s="130"/>
      <c r="D10" s="128" t="s">
        <v>779</v>
      </c>
      <c r="E10" s="130"/>
      <c r="F10" s="128" t="s">
        <v>780</v>
      </c>
      <c r="G10" s="129"/>
      <c r="H10" s="130"/>
      <c r="I10" s="128" t="s">
        <v>784</v>
      </c>
      <c r="J10" s="130"/>
      <c r="K10" s="16" t="s">
        <v>785</v>
      </c>
      <c r="L10" s="16" t="s">
        <v>723</v>
      </c>
      <c r="M10" s="17">
        <v>8</v>
      </c>
      <c r="N10" s="12"/>
      <c r="O10" s="113"/>
      <c r="P10" s="117"/>
      <c r="Q10" s="117"/>
      <c r="R10" s="114"/>
      <c r="S10" s="12"/>
    </row>
    <row r="11" spans="1:19" x14ac:dyDescent="0.3">
      <c r="A11" s="128" t="s">
        <v>719</v>
      </c>
      <c r="B11" s="129"/>
      <c r="C11" s="130"/>
      <c r="D11" s="128" t="s">
        <v>779</v>
      </c>
      <c r="E11" s="130"/>
      <c r="F11" s="128" t="s">
        <v>780</v>
      </c>
      <c r="G11" s="129"/>
      <c r="H11" s="130"/>
      <c r="I11" s="128" t="s">
        <v>786</v>
      </c>
      <c r="J11" s="130"/>
      <c r="K11" s="12"/>
      <c r="L11" s="16" t="s">
        <v>724</v>
      </c>
      <c r="M11" s="12"/>
      <c r="N11" s="12"/>
      <c r="O11" s="113"/>
      <c r="P11" s="117"/>
      <c r="Q11" s="117"/>
      <c r="R11" s="114"/>
      <c r="S11" s="12"/>
    </row>
    <row r="12" spans="1:19" x14ac:dyDescent="0.3">
      <c r="A12" s="128" t="s">
        <v>719</v>
      </c>
      <c r="B12" s="129"/>
      <c r="C12" s="130"/>
      <c r="D12" s="128" t="s">
        <v>779</v>
      </c>
      <c r="E12" s="130"/>
      <c r="F12" s="128" t="s">
        <v>787</v>
      </c>
      <c r="G12" s="129"/>
      <c r="H12" s="130"/>
      <c r="I12" s="113"/>
      <c r="J12" s="114"/>
      <c r="K12" s="16" t="s">
        <v>787</v>
      </c>
      <c r="L12" s="16" t="s">
        <v>725</v>
      </c>
      <c r="M12" s="17">
        <v>9</v>
      </c>
      <c r="N12" s="12"/>
      <c r="O12" s="113"/>
      <c r="P12" s="117"/>
      <c r="Q12" s="117"/>
      <c r="R12" s="114"/>
      <c r="S12" s="12"/>
    </row>
    <row r="13" spans="1:19" x14ac:dyDescent="0.3">
      <c r="A13" s="128" t="s">
        <v>719</v>
      </c>
      <c r="B13" s="129"/>
      <c r="C13" s="130"/>
      <c r="D13" s="128" t="s">
        <v>779</v>
      </c>
      <c r="E13" s="130"/>
      <c r="F13" s="128" t="s">
        <v>780</v>
      </c>
      <c r="G13" s="129"/>
      <c r="H13" s="130"/>
      <c r="I13" s="113"/>
      <c r="J13" s="114"/>
      <c r="K13" s="12"/>
      <c r="L13" s="16" t="s">
        <v>726</v>
      </c>
      <c r="M13" s="12"/>
      <c r="N13" s="12"/>
      <c r="O13" s="113"/>
      <c r="P13" s="117"/>
      <c r="Q13" s="117"/>
      <c r="R13" s="114"/>
      <c r="S13" s="12"/>
    </row>
    <row r="14" spans="1:19" x14ac:dyDescent="0.3">
      <c r="A14" s="128" t="s">
        <v>719</v>
      </c>
      <c r="B14" s="129"/>
      <c r="C14" s="130"/>
      <c r="D14" s="128" t="s">
        <v>779</v>
      </c>
      <c r="E14" s="130"/>
      <c r="F14" s="128" t="s">
        <v>780</v>
      </c>
      <c r="G14" s="129"/>
      <c r="H14" s="130"/>
      <c r="I14" s="128" t="s">
        <v>788</v>
      </c>
      <c r="J14" s="130"/>
      <c r="K14" s="12"/>
      <c r="L14" s="16" t="s">
        <v>727</v>
      </c>
      <c r="M14" s="12"/>
      <c r="N14" s="12"/>
      <c r="O14" s="113"/>
      <c r="P14" s="117"/>
      <c r="Q14" s="117"/>
      <c r="R14" s="114"/>
      <c r="S14" s="12"/>
    </row>
    <row r="15" spans="1:19" x14ac:dyDescent="0.3">
      <c r="A15" s="128" t="s">
        <v>719</v>
      </c>
      <c r="B15" s="129"/>
      <c r="C15" s="130"/>
      <c r="D15" s="128" t="s">
        <v>779</v>
      </c>
      <c r="E15" s="130"/>
      <c r="F15" s="128" t="s">
        <v>780</v>
      </c>
      <c r="G15" s="129"/>
      <c r="H15" s="130"/>
      <c r="I15" s="128" t="s">
        <v>789</v>
      </c>
      <c r="J15" s="130"/>
      <c r="K15" s="12"/>
      <c r="L15" s="16" t="s">
        <v>728</v>
      </c>
      <c r="M15" s="12"/>
      <c r="N15" s="12"/>
      <c r="O15" s="113"/>
      <c r="P15" s="117"/>
      <c r="Q15" s="117"/>
      <c r="R15" s="114"/>
      <c r="S15" s="12"/>
    </row>
    <row r="16" spans="1:19" ht="19" x14ac:dyDescent="0.3">
      <c r="A16" s="128" t="s">
        <v>719</v>
      </c>
      <c r="B16" s="129"/>
      <c r="C16" s="130"/>
      <c r="D16" s="128" t="s">
        <v>779</v>
      </c>
      <c r="E16" s="130"/>
      <c r="F16" s="128" t="s">
        <v>780</v>
      </c>
      <c r="G16" s="129"/>
      <c r="H16" s="130"/>
      <c r="I16" s="128" t="s">
        <v>790</v>
      </c>
      <c r="J16" s="130"/>
      <c r="K16" s="12"/>
      <c r="L16" s="16" t="s">
        <v>729</v>
      </c>
      <c r="M16" s="17">
        <v>10</v>
      </c>
      <c r="N16" s="16" t="s">
        <v>762</v>
      </c>
      <c r="O16" s="128" t="s">
        <v>762</v>
      </c>
      <c r="P16" s="129"/>
      <c r="Q16" s="129"/>
      <c r="R16" s="130"/>
      <c r="S16" s="16" t="s">
        <v>762</v>
      </c>
    </row>
    <row r="17" spans="1:19" x14ac:dyDescent="0.3">
      <c r="A17" s="128" t="s">
        <v>719</v>
      </c>
      <c r="B17" s="129"/>
      <c r="C17" s="130"/>
      <c r="D17" s="128" t="s">
        <v>779</v>
      </c>
      <c r="E17" s="130"/>
      <c r="F17" s="128" t="s">
        <v>780</v>
      </c>
      <c r="G17" s="129"/>
      <c r="H17" s="130"/>
      <c r="I17" s="128" t="s">
        <v>791</v>
      </c>
      <c r="J17" s="130"/>
      <c r="K17" s="12"/>
      <c r="L17" s="16" t="s">
        <v>730</v>
      </c>
      <c r="M17" s="17">
        <v>11</v>
      </c>
      <c r="N17" s="12"/>
      <c r="O17" s="113"/>
      <c r="P17" s="117"/>
      <c r="Q17" s="117"/>
      <c r="R17" s="114"/>
      <c r="S17" s="12"/>
    </row>
    <row r="18" spans="1:19" x14ac:dyDescent="0.3">
      <c r="A18" s="128" t="s">
        <v>719</v>
      </c>
      <c r="B18" s="129"/>
      <c r="C18" s="130"/>
      <c r="D18" s="128" t="s">
        <v>779</v>
      </c>
      <c r="E18" s="130"/>
      <c r="F18" s="128" t="s">
        <v>792</v>
      </c>
      <c r="G18" s="129"/>
      <c r="H18" s="130"/>
      <c r="I18" s="113"/>
      <c r="J18" s="114"/>
      <c r="K18" s="16" t="s">
        <v>792</v>
      </c>
      <c r="L18" s="16" t="s">
        <v>731</v>
      </c>
      <c r="M18" s="17">
        <v>12</v>
      </c>
      <c r="N18" s="12"/>
      <c r="O18" s="113"/>
      <c r="P18" s="117"/>
      <c r="Q18" s="117"/>
      <c r="R18" s="114"/>
      <c r="S18" s="12"/>
    </row>
    <row r="19" spans="1:19" x14ac:dyDescent="0.3">
      <c r="A19" s="128" t="s">
        <v>719</v>
      </c>
      <c r="B19" s="129"/>
      <c r="C19" s="130"/>
      <c r="D19" s="128" t="s">
        <v>779</v>
      </c>
      <c r="E19" s="130"/>
      <c r="F19" s="128" t="s">
        <v>780</v>
      </c>
      <c r="G19" s="129"/>
      <c r="H19" s="130"/>
      <c r="I19" s="113"/>
      <c r="J19" s="114"/>
      <c r="K19" s="16" t="s">
        <v>793</v>
      </c>
      <c r="L19" s="16" t="s">
        <v>732</v>
      </c>
      <c r="M19" s="17">
        <v>13</v>
      </c>
      <c r="N19" s="12"/>
      <c r="O19" s="113"/>
      <c r="P19" s="117"/>
      <c r="Q19" s="117"/>
      <c r="R19" s="114"/>
      <c r="S19" s="12"/>
    </row>
    <row r="20" spans="1:19" x14ac:dyDescent="0.3">
      <c r="A20" s="128" t="s">
        <v>719</v>
      </c>
      <c r="B20" s="129"/>
      <c r="C20" s="130"/>
      <c r="D20" s="128" t="s">
        <v>779</v>
      </c>
      <c r="E20" s="130"/>
      <c r="F20" s="128" t="s">
        <v>794</v>
      </c>
      <c r="G20" s="129"/>
      <c r="H20" s="130"/>
      <c r="I20" s="113"/>
      <c r="J20" s="114"/>
      <c r="K20" s="16" t="s">
        <v>794</v>
      </c>
      <c r="L20" s="16" t="s">
        <v>733</v>
      </c>
      <c r="M20" s="17">
        <v>14</v>
      </c>
      <c r="N20" s="12"/>
      <c r="O20" s="113"/>
      <c r="P20" s="117"/>
      <c r="Q20" s="117"/>
      <c r="R20" s="114"/>
      <c r="S20" s="12"/>
    </row>
    <row r="21" spans="1:19" x14ac:dyDescent="0.3">
      <c r="A21" s="128" t="s">
        <v>719</v>
      </c>
      <c r="B21" s="129"/>
      <c r="C21" s="130"/>
      <c r="D21" s="128" t="s">
        <v>779</v>
      </c>
      <c r="E21" s="130"/>
      <c r="F21" s="128" t="s">
        <v>795</v>
      </c>
      <c r="G21" s="129"/>
      <c r="H21" s="130"/>
      <c r="I21" s="113"/>
      <c r="J21" s="114"/>
      <c r="K21" s="16" t="s">
        <v>795</v>
      </c>
      <c r="L21" s="16" t="s">
        <v>734</v>
      </c>
      <c r="M21" s="17">
        <v>15</v>
      </c>
      <c r="N21" s="12"/>
      <c r="O21" s="113"/>
      <c r="P21" s="117"/>
      <c r="Q21" s="117"/>
      <c r="R21" s="114"/>
      <c r="S21" s="12"/>
    </row>
    <row r="22" spans="1:19" x14ac:dyDescent="0.3">
      <c r="A22" s="128" t="s">
        <v>719</v>
      </c>
      <c r="B22" s="129"/>
      <c r="C22" s="130"/>
      <c r="D22" s="128" t="s">
        <v>779</v>
      </c>
      <c r="E22" s="130"/>
      <c r="F22" s="128" t="s">
        <v>796</v>
      </c>
      <c r="G22" s="129"/>
      <c r="H22" s="130"/>
      <c r="I22" s="113"/>
      <c r="J22" s="114"/>
      <c r="K22" s="16" t="s">
        <v>796</v>
      </c>
      <c r="L22" s="16" t="s">
        <v>735</v>
      </c>
      <c r="M22" s="17">
        <v>16</v>
      </c>
      <c r="N22" s="12"/>
      <c r="O22" s="113"/>
      <c r="P22" s="117"/>
      <c r="Q22" s="117"/>
      <c r="R22" s="114"/>
      <c r="S22" s="12"/>
    </row>
    <row r="23" spans="1:19" x14ac:dyDescent="0.3">
      <c r="A23" s="128" t="s">
        <v>719</v>
      </c>
      <c r="B23" s="129"/>
      <c r="C23" s="130"/>
      <c r="D23" s="128" t="s">
        <v>779</v>
      </c>
      <c r="E23" s="130"/>
      <c r="F23" s="128" t="s">
        <v>797</v>
      </c>
      <c r="G23" s="129"/>
      <c r="H23" s="130"/>
      <c r="I23" s="113"/>
      <c r="J23" s="114"/>
      <c r="K23" s="16" t="s">
        <v>797</v>
      </c>
      <c r="L23" s="16" t="s">
        <v>736</v>
      </c>
      <c r="M23" s="17">
        <v>18</v>
      </c>
      <c r="N23" s="12"/>
      <c r="O23" s="113"/>
      <c r="P23" s="117"/>
      <c r="Q23" s="117"/>
      <c r="R23" s="114"/>
      <c r="S23" s="12"/>
    </row>
    <row r="24" spans="1:19" x14ac:dyDescent="0.3">
      <c r="A24" s="128" t="s">
        <v>719</v>
      </c>
      <c r="B24" s="129"/>
      <c r="C24" s="130"/>
      <c r="D24" s="128" t="s">
        <v>779</v>
      </c>
      <c r="E24" s="130"/>
      <c r="F24" s="128" t="s">
        <v>798</v>
      </c>
      <c r="G24" s="129"/>
      <c r="H24" s="130"/>
      <c r="I24" s="113"/>
      <c r="J24" s="114"/>
      <c r="K24" s="16" t="s">
        <v>798</v>
      </c>
      <c r="L24" s="16" t="s">
        <v>737</v>
      </c>
      <c r="M24" s="17">
        <v>20</v>
      </c>
      <c r="N24" s="12"/>
      <c r="O24" s="113"/>
      <c r="P24" s="117"/>
      <c r="Q24" s="117"/>
      <c r="R24" s="114"/>
      <c r="S24" s="12"/>
    </row>
    <row r="25" spans="1:19" x14ac:dyDescent="0.3">
      <c r="A25" s="128" t="s">
        <v>719</v>
      </c>
      <c r="B25" s="129"/>
      <c r="C25" s="130"/>
      <c r="D25" s="128" t="s">
        <v>779</v>
      </c>
      <c r="E25" s="130"/>
      <c r="F25" s="128" t="s">
        <v>799</v>
      </c>
      <c r="G25" s="129"/>
      <c r="H25" s="130"/>
      <c r="I25" s="113"/>
      <c r="J25" s="114"/>
      <c r="K25" s="16" t="s">
        <v>799</v>
      </c>
      <c r="L25" s="16" t="s">
        <v>738</v>
      </c>
      <c r="M25" s="17">
        <v>21</v>
      </c>
      <c r="N25" s="12"/>
      <c r="O25" s="113"/>
      <c r="P25" s="117"/>
      <c r="Q25" s="117"/>
      <c r="R25" s="114"/>
      <c r="S25" s="12"/>
    </row>
    <row r="26" spans="1:19" x14ac:dyDescent="0.3">
      <c r="A26" s="128" t="s">
        <v>719</v>
      </c>
      <c r="B26" s="129"/>
      <c r="C26" s="130"/>
      <c r="D26" s="128" t="s">
        <v>779</v>
      </c>
      <c r="E26" s="130"/>
      <c r="F26" s="128" t="s">
        <v>800</v>
      </c>
      <c r="G26" s="129"/>
      <c r="H26" s="130"/>
      <c r="I26" s="128" t="s">
        <v>801</v>
      </c>
      <c r="J26" s="130"/>
      <c r="K26" s="12"/>
      <c r="L26" s="16" t="s">
        <v>739</v>
      </c>
      <c r="M26" s="17">
        <v>23</v>
      </c>
      <c r="N26" s="12"/>
      <c r="O26" s="113"/>
      <c r="P26" s="117"/>
      <c r="Q26" s="117"/>
      <c r="R26" s="114"/>
      <c r="S26" s="12"/>
    </row>
    <row r="27" spans="1:19" x14ac:dyDescent="0.3">
      <c r="A27" s="128" t="s">
        <v>802</v>
      </c>
      <c r="B27" s="129"/>
      <c r="C27" s="130"/>
      <c r="D27" s="128" t="s">
        <v>803</v>
      </c>
      <c r="E27" s="130"/>
      <c r="F27" s="128" t="s">
        <v>804</v>
      </c>
      <c r="G27" s="129"/>
      <c r="H27" s="130"/>
      <c r="I27" s="128" t="s">
        <v>805</v>
      </c>
      <c r="J27" s="130"/>
      <c r="K27" s="12"/>
      <c r="L27" s="16" t="s">
        <v>740</v>
      </c>
      <c r="M27" s="17">
        <v>24</v>
      </c>
      <c r="N27" s="12"/>
      <c r="O27" s="113"/>
      <c r="P27" s="117"/>
      <c r="Q27" s="117"/>
      <c r="R27" s="114"/>
      <c r="S27" s="12"/>
    </row>
    <row r="28" spans="1:19" x14ac:dyDescent="0.3">
      <c r="A28" s="128" t="s">
        <v>802</v>
      </c>
      <c r="B28" s="129"/>
      <c r="C28" s="130"/>
      <c r="D28" s="128" t="s">
        <v>803</v>
      </c>
      <c r="E28" s="130"/>
      <c r="F28" s="128" t="s">
        <v>806</v>
      </c>
      <c r="G28" s="129"/>
      <c r="H28" s="130"/>
      <c r="I28" s="128" t="s">
        <v>807</v>
      </c>
      <c r="J28" s="130"/>
      <c r="K28" s="12"/>
      <c r="L28" s="16" t="s">
        <v>741</v>
      </c>
      <c r="M28" s="17">
        <v>25</v>
      </c>
      <c r="N28" s="12"/>
      <c r="O28" s="113"/>
      <c r="P28" s="117"/>
      <c r="Q28" s="117"/>
      <c r="R28" s="114"/>
      <c r="S28" s="12"/>
    </row>
    <row r="29" spans="1:19" x14ac:dyDescent="0.3">
      <c r="A29" s="128" t="s">
        <v>802</v>
      </c>
      <c r="B29" s="129"/>
      <c r="C29" s="130"/>
      <c r="D29" s="128" t="s">
        <v>803</v>
      </c>
      <c r="E29" s="130"/>
      <c r="F29" s="128" t="s">
        <v>780</v>
      </c>
      <c r="G29" s="129"/>
      <c r="H29" s="130"/>
      <c r="I29" s="128" t="s">
        <v>808</v>
      </c>
      <c r="J29" s="130"/>
      <c r="K29" s="12"/>
      <c r="L29" s="16" t="s">
        <v>742</v>
      </c>
      <c r="M29" s="12"/>
      <c r="N29" s="16" t="s">
        <v>763</v>
      </c>
      <c r="O29" s="113"/>
      <c r="P29" s="117"/>
      <c r="Q29" s="117"/>
      <c r="R29" s="114"/>
      <c r="S29" s="12"/>
    </row>
    <row r="30" spans="1:19" x14ac:dyDescent="0.3">
      <c r="A30" s="128" t="s">
        <v>802</v>
      </c>
      <c r="B30" s="129"/>
      <c r="C30" s="130"/>
      <c r="D30" s="128" t="s">
        <v>803</v>
      </c>
      <c r="E30" s="130"/>
      <c r="F30" s="128" t="s">
        <v>780</v>
      </c>
      <c r="G30" s="129"/>
      <c r="H30" s="130"/>
      <c r="I30" s="128" t="s">
        <v>809</v>
      </c>
      <c r="J30" s="130"/>
      <c r="K30" s="12"/>
      <c r="L30" s="16" t="s">
        <v>743</v>
      </c>
      <c r="M30" s="12"/>
      <c r="N30" s="16" t="s">
        <v>763</v>
      </c>
      <c r="O30" s="113"/>
      <c r="P30" s="117"/>
      <c r="Q30" s="117"/>
      <c r="R30" s="114"/>
      <c r="S30" s="12"/>
    </row>
    <row r="31" spans="1:19" x14ac:dyDescent="0.3">
      <c r="A31" s="128" t="s">
        <v>802</v>
      </c>
      <c r="B31" s="129"/>
      <c r="C31" s="130"/>
      <c r="D31" s="128" t="s">
        <v>803</v>
      </c>
      <c r="E31" s="130"/>
      <c r="F31" s="128" t="s">
        <v>780</v>
      </c>
      <c r="G31" s="129"/>
      <c r="H31" s="130"/>
      <c r="I31" s="113"/>
      <c r="J31" s="114"/>
      <c r="K31" s="12"/>
      <c r="L31" s="16" t="s">
        <v>744</v>
      </c>
      <c r="M31" s="12"/>
      <c r="N31" s="12"/>
      <c r="O31" s="113"/>
      <c r="P31" s="117"/>
      <c r="Q31" s="117"/>
      <c r="R31" s="114"/>
      <c r="S31" s="12"/>
    </row>
    <row r="32" spans="1:19" x14ac:dyDescent="0.3">
      <c r="A32" s="128" t="s">
        <v>802</v>
      </c>
      <c r="B32" s="129"/>
      <c r="C32" s="130"/>
      <c r="D32" s="128" t="s">
        <v>803</v>
      </c>
      <c r="E32" s="130"/>
      <c r="F32" s="128" t="s">
        <v>780</v>
      </c>
      <c r="G32" s="129"/>
      <c r="H32" s="130"/>
      <c r="I32" s="128" t="s">
        <v>810</v>
      </c>
      <c r="J32" s="130"/>
      <c r="K32" s="12"/>
      <c r="L32" s="16" t="s">
        <v>745</v>
      </c>
      <c r="M32" s="12"/>
      <c r="N32" s="12"/>
      <c r="O32" s="113"/>
      <c r="P32" s="117"/>
      <c r="Q32" s="117"/>
      <c r="R32" s="114"/>
      <c r="S32" s="12"/>
    </row>
    <row r="33" spans="1:19" x14ac:dyDescent="0.3">
      <c r="A33" s="128" t="s">
        <v>802</v>
      </c>
      <c r="B33" s="129"/>
      <c r="C33" s="130"/>
      <c r="D33" s="128" t="s">
        <v>803</v>
      </c>
      <c r="E33" s="130"/>
      <c r="F33" s="128" t="s">
        <v>780</v>
      </c>
      <c r="G33" s="129"/>
      <c r="H33" s="130"/>
      <c r="I33" s="128" t="s">
        <v>811</v>
      </c>
      <c r="J33" s="130"/>
      <c r="K33" s="12"/>
      <c r="L33" s="16" t="s">
        <v>746</v>
      </c>
      <c r="M33" s="17">
        <v>28</v>
      </c>
      <c r="N33" s="12"/>
      <c r="O33" s="113"/>
      <c r="P33" s="117"/>
      <c r="Q33" s="117"/>
      <c r="R33" s="114"/>
      <c r="S33" s="12"/>
    </row>
    <row r="34" spans="1:19" x14ac:dyDescent="0.3">
      <c r="A34" s="128" t="s">
        <v>802</v>
      </c>
      <c r="B34" s="129"/>
      <c r="C34" s="130"/>
      <c r="D34" s="128" t="s">
        <v>803</v>
      </c>
      <c r="E34" s="130"/>
      <c r="F34" s="128" t="s">
        <v>780</v>
      </c>
      <c r="G34" s="129"/>
      <c r="H34" s="130"/>
      <c r="I34" s="128" t="s">
        <v>812</v>
      </c>
      <c r="J34" s="130"/>
      <c r="K34" s="12"/>
      <c r="L34" s="16" t="s">
        <v>747</v>
      </c>
      <c r="M34" s="12"/>
      <c r="N34" s="12"/>
      <c r="O34" s="113"/>
      <c r="P34" s="117"/>
      <c r="Q34" s="117"/>
      <c r="R34" s="114"/>
      <c r="S34" s="12"/>
    </row>
    <row r="35" spans="1:19" x14ac:dyDescent="0.3">
      <c r="A35" s="128" t="s">
        <v>802</v>
      </c>
      <c r="B35" s="129"/>
      <c r="C35" s="130"/>
      <c r="D35" s="128" t="s">
        <v>803</v>
      </c>
      <c r="E35" s="130"/>
      <c r="F35" s="128" t="s">
        <v>780</v>
      </c>
      <c r="G35" s="129"/>
      <c r="H35" s="130"/>
      <c r="I35" s="128" t="s">
        <v>813</v>
      </c>
      <c r="J35" s="130"/>
      <c r="K35" s="12"/>
      <c r="L35" s="16" t="s">
        <v>748</v>
      </c>
      <c r="M35" s="12"/>
      <c r="N35" s="16" t="s">
        <v>763</v>
      </c>
      <c r="O35" s="113"/>
      <c r="P35" s="117"/>
      <c r="Q35" s="117"/>
      <c r="R35" s="114"/>
      <c r="S35" s="12"/>
    </row>
    <row r="36" spans="1:19" ht="28.5" x14ac:dyDescent="0.3">
      <c r="A36" s="128" t="s">
        <v>802</v>
      </c>
      <c r="B36" s="129"/>
      <c r="C36" s="130"/>
      <c r="D36" s="128" t="s">
        <v>803</v>
      </c>
      <c r="E36" s="130"/>
      <c r="F36" s="128" t="s">
        <v>780</v>
      </c>
      <c r="G36" s="129"/>
      <c r="H36" s="130"/>
      <c r="I36" s="128" t="s">
        <v>814</v>
      </c>
      <c r="J36" s="130"/>
      <c r="K36" s="12"/>
      <c r="L36" s="16" t="s">
        <v>749</v>
      </c>
      <c r="M36" s="17">
        <v>30</v>
      </c>
      <c r="N36" s="16" t="s">
        <v>764</v>
      </c>
      <c r="O36" s="128" t="s">
        <v>764</v>
      </c>
      <c r="P36" s="129"/>
      <c r="Q36" s="129"/>
      <c r="R36" s="130"/>
      <c r="S36" s="16" t="s">
        <v>764</v>
      </c>
    </row>
    <row r="37" spans="1:19" x14ac:dyDescent="0.3">
      <c r="A37" s="128" t="s">
        <v>802</v>
      </c>
      <c r="B37" s="129"/>
      <c r="C37" s="130"/>
      <c r="D37" s="128" t="s">
        <v>803</v>
      </c>
      <c r="E37" s="130"/>
      <c r="F37" s="128" t="s">
        <v>780</v>
      </c>
      <c r="G37" s="129"/>
      <c r="H37" s="130"/>
      <c r="I37" s="128" t="s">
        <v>815</v>
      </c>
      <c r="J37" s="130"/>
      <c r="K37" s="12"/>
      <c r="L37" s="16" t="s">
        <v>750</v>
      </c>
      <c r="M37" s="12"/>
      <c r="N37" s="16" t="s">
        <v>763</v>
      </c>
      <c r="O37" s="113"/>
      <c r="P37" s="117"/>
      <c r="Q37" s="117"/>
      <c r="R37" s="114"/>
      <c r="S37" s="12"/>
    </row>
    <row r="38" spans="1:19" x14ac:dyDescent="0.3">
      <c r="A38" s="128" t="s">
        <v>802</v>
      </c>
      <c r="B38" s="129"/>
      <c r="C38" s="130"/>
      <c r="D38" s="128" t="s">
        <v>803</v>
      </c>
      <c r="E38" s="130"/>
      <c r="F38" s="128" t="s">
        <v>780</v>
      </c>
      <c r="G38" s="129"/>
      <c r="H38" s="130"/>
      <c r="I38" s="128" t="s">
        <v>803</v>
      </c>
      <c r="J38" s="130"/>
      <c r="K38" s="12"/>
      <c r="L38" s="16" t="s">
        <v>751</v>
      </c>
      <c r="M38" s="17">
        <v>31</v>
      </c>
      <c r="N38" s="12"/>
      <c r="O38" s="113"/>
      <c r="P38" s="117"/>
      <c r="Q38" s="117"/>
      <c r="R38" s="114"/>
      <c r="S38" s="12"/>
    </row>
    <row r="39" spans="1:19" x14ac:dyDescent="0.3">
      <c r="A39" s="128" t="s">
        <v>802</v>
      </c>
      <c r="B39" s="129"/>
      <c r="C39" s="130"/>
      <c r="D39" s="128" t="s">
        <v>803</v>
      </c>
      <c r="E39" s="130"/>
      <c r="F39" s="128" t="s">
        <v>780</v>
      </c>
      <c r="G39" s="129"/>
      <c r="H39" s="130"/>
      <c r="I39" s="128" t="s">
        <v>816</v>
      </c>
      <c r="J39" s="130"/>
      <c r="K39" s="12"/>
      <c r="L39" s="16" t="s">
        <v>752</v>
      </c>
      <c r="M39" s="12"/>
      <c r="N39" s="16" t="s">
        <v>763</v>
      </c>
      <c r="O39" s="113"/>
      <c r="P39" s="117"/>
      <c r="Q39" s="117"/>
      <c r="R39" s="114"/>
      <c r="S39" s="12"/>
    </row>
    <row r="40" spans="1:19" x14ac:dyDescent="0.3">
      <c r="A40" s="128" t="s">
        <v>802</v>
      </c>
      <c r="B40" s="129"/>
      <c r="C40" s="130"/>
      <c r="D40" s="128" t="s">
        <v>803</v>
      </c>
      <c r="E40" s="130"/>
      <c r="F40" s="128" t="s">
        <v>780</v>
      </c>
      <c r="G40" s="129"/>
      <c r="H40" s="130"/>
      <c r="I40" s="128" t="s">
        <v>817</v>
      </c>
      <c r="J40" s="130"/>
      <c r="K40" s="12"/>
      <c r="L40" s="16" t="s">
        <v>753</v>
      </c>
      <c r="M40" s="12"/>
      <c r="N40" s="16" t="s">
        <v>763</v>
      </c>
      <c r="O40" s="113"/>
      <c r="P40" s="117"/>
      <c r="Q40" s="117"/>
      <c r="R40" s="114"/>
      <c r="S40" s="12"/>
    </row>
    <row r="41" spans="1:19" x14ac:dyDescent="0.3">
      <c r="A41" s="128" t="s">
        <v>802</v>
      </c>
      <c r="B41" s="129"/>
      <c r="C41" s="130"/>
      <c r="D41" s="128" t="s">
        <v>803</v>
      </c>
      <c r="E41" s="130"/>
      <c r="F41" s="128" t="s">
        <v>780</v>
      </c>
      <c r="G41" s="129"/>
      <c r="H41" s="130"/>
      <c r="I41" s="128" t="s">
        <v>818</v>
      </c>
      <c r="J41" s="130"/>
      <c r="K41" s="12"/>
      <c r="L41" s="16" t="s">
        <v>754</v>
      </c>
      <c r="M41" s="17">
        <v>32</v>
      </c>
      <c r="N41" s="16" t="s">
        <v>763</v>
      </c>
      <c r="O41" s="113"/>
      <c r="P41" s="117"/>
      <c r="Q41" s="117"/>
      <c r="R41" s="114"/>
      <c r="S41" s="12"/>
    </row>
    <row r="42" spans="1:19" x14ac:dyDescent="0.3">
      <c r="A42" s="128" t="s">
        <v>802</v>
      </c>
      <c r="B42" s="129"/>
      <c r="C42" s="130"/>
      <c r="D42" s="128" t="s">
        <v>803</v>
      </c>
      <c r="E42" s="130"/>
      <c r="F42" s="128" t="s">
        <v>780</v>
      </c>
      <c r="G42" s="129"/>
      <c r="H42" s="130"/>
      <c r="I42" s="128" t="s">
        <v>819</v>
      </c>
      <c r="J42" s="130"/>
      <c r="K42" s="12"/>
      <c r="L42" s="16" t="s">
        <v>755</v>
      </c>
      <c r="M42" s="17">
        <v>33</v>
      </c>
      <c r="N42" s="16" t="s">
        <v>763</v>
      </c>
      <c r="O42" s="113"/>
      <c r="P42" s="117"/>
      <c r="Q42" s="117"/>
      <c r="R42" s="114"/>
      <c r="S42" s="12"/>
    </row>
    <row r="43" spans="1:19" x14ac:dyDescent="0.3">
      <c r="A43" s="128" t="s">
        <v>802</v>
      </c>
      <c r="B43" s="129"/>
      <c r="C43" s="130"/>
      <c r="D43" s="128" t="s">
        <v>803</v>
      </c>
      <c r="E43" s="130"/>
      <c r="F43" s="128" t="s">
        <v>780</v>
      </c>
      <c r="G43" s="129"/>
      <c r="H43" s="130"/>
      <c r="I43" s="113"/>
      <c r="J43" s="114"/>
      <c r="K43" s="12"/>
      <c r="L43" s="12"/>
      <c r="M43" s="17">
        <v>34</v>
      </c>
      <c r="N43" s="12"/>
      <c r="O43" s="113"/>
      <c r="P43" s="117"/>
      <c r="Q43" s="117"/>
      <c r="R43" s="114"/>
      <c r="S43" s="12"/>
    </row>
    <row r="44" spans="1:19" ht="19" x14ac:dyDescent="0.3">
      <c r="A44" s="128" t="s">
        <v>802</v>
      </c>
      <c r="B44" s="129"/>
      <c r="C44" s="130"/>
      <c r="D44" s="128" t="s">
        <v>803</v>
      </c>
      <c r="E44" s="130"/>
      <c r="F44" s="128" t="s">
        <v>780</v>
      </c>
      <c r="G44" s="129"/>
      <c r="H44" s="130"/>
      <c r="I44" s="113"/>
      <c r="J44" s="114"/>
      <c r="K44" s="12"/>
      <c r="L44" s="16" t="s">
        <v>756</v>
      </c>
      <c r="M44" s="12"/>
      <c r="N44" s="16" t="s">
        <v>765</v>
      </c>
      <c r="O44" s="128" t="s">
        <v>765</v>
      </c>
      <c r="P44" s="129"/>
      <c r="Q44" s="129"/>
      <c r="R44" s="130"/>
      <c r="S44" s="16" t="s">
        <v>765</v>
      </c>
    </row>
    <row r="45" spans="1:19" x14ac:dyDescent="0.3">
      <c r="A45" s="128" t="s">
        <v>802</v>
      </c>
      <c r="B45" s="129"/>
      <c r="C45" s="130"/>
      <c r="D45" s="128" t="s">
        <v>803</v>
      </c>
      <c r="E45" s="130"/>
      <c r="F45" s="128" t="s">
        <v>780</v>
      </c>
      <c r="G45" s="129"/>
      <c r="H45" s="130"/>
      <c r="I45" s="128" t="s">
        <v>820</v>
      </c>
      <c r="J45" s="130"/>
      <c r="K45" s="12"/>
      <c r="L45" s="16" t="s">
        <v>757</v>
      </c>
      <c r="M45" s="12"/>
      <c r="N45" s="16" t="s">
        <v>763</v>
      </c>
      <c r="O45" s="113"/>
      <c r="P45" s="117"/>
      <c r="Q45" s="117"/>
      <c r="R45" s="114"/>
      <c r="S45" s="12"/>
    </row>
    <row r="46" spans="1:19" ht="19" x14ac:dyDescent="0.3">
      <c r="A46" s="128" t="s">
        <v>802</v>
      </c>
      <c r="B46" s="129"/>
      <c r="C46" s="130"/>
      <c r="D46" s="128" t="s">
        <v>803</v>
      </c>
      <c r="E46" s="130"/>
      <c r="F46" s="128" t="s">
        <v>780</v>
      </c>
      <c r="G46" s="129"/>
      <c r="H46" s="130"/>
      <c r="I46" s="128" t="s">
        <v>821</v>
      </c>
      <c r="J46" s="130"/>
      <c r="K46" s="12"/>
      <c r="L46" s="16" t="s">
        <v>758</v>
      </c>
      <c r="M46" s="12"/>
      <c r="N46" s="16" t="s">
        <v>766</v>
      </c>
      <c r="O46" s="113"/>
      <c r="P46" s="117"/>
      <c r="Q46" s="117"/>
      <c r="R46" s="114"/>
      <c r="S46" s="12"/>
    </row>
    <row r="47" spans="1:19" x14ac:dyDescent="0.3">
      <c r="A47" s="128" t="s">
        <v>822</v>
      </c>
      <c r="B47" s="129"/>
      <c r="C47" s="130"/>
      <c r="D47" s="128" t="s">
        <v>823</v>
      </c>
      <c r="E47" s="130"/>
      <c r="F47" s="128" t="s">
        <v>780</v>
      </c>
      <c r="G47" s="129"/>
      <c r="H47" s="130"/>
      <c r="I47" s="128" t="s">
        <v>824</v>
      </c>
      <c r="J47" s="130"/>
      <c r="K47" s="12"/>
      <c r="L47" s="16" t="s">
        <v>759</v>
      </c>
      <c r="M47" s="17">
        <v>38</v>
      </c>
      <c r="N47" s="12"/>
      <c r="O47" s="113"/>
      <c r="P47" s="117"/>
      <c r="Q47" s="117"/>
      <c r="R47" s="114"/>
      <c r="S47" s="12"/>
    </row>
    <row r="48" spans="1:19" ht="19" x14ac:dyDescent="0.3">
      <c r="A48" s="128" t="s">
        <v>822</v>
      </c>
      <c r="B48" s="129"/>
      <c r="C48" s="130"/>
      <c r="D48" s="128" t="s">
        <v>823</v>
      </c>
      <c r="E48" s="130"/>
      <c r="F48" s="128" t="s">
        <v>780</v>
      </c>
      <c r="G48" s="129"/>
      <c r="H48" s="130"/>
      <c r="I48" s="128" t="s">
        <v>825</v>
      </c>
      <c r="J48" s="130"/>
      <c r="K48" s="12"/>
      <c r="L48" s="16" t="s">
        <v>760</v>
      </c>
      <c r="M48" s="17">
        <v>39</v>
      </c>
      <c r="N48" s="16" t="s">
        <v>767</v>
      </c>
      <c r="O48" s="128" t="s">
        <v>826</v>
      </c>
      <c r="P48" s="129"/>
      <c r="Q48" s="129"/>
      <c r="R48" s="130"/>
      <c r="S48" s="12"/>
    </row>
    <row r="49" spans="1:19" x14ac:dyDescent="0.3">
      <c r="A49" s="69" t="s">
        <v>768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1"/>
    </row>
    <row r="50" spans="1:19" ht="30" x14ac:dyDescent="0.3">
      <c r="A50" s="131" t="s">
        <v>769</v>
      </c>
      <c r="B50" s="132"/>
      <c r="C50" s="133"/>
      <c r="D50" s="124" t="s">
        <v>770</v>
      </c>
      <c r="E50" s="125"/>
      <c r="F50" s="131" t="s">
        <v>771</v>
      </c>
      <c r="G50" s="132"/>
      <c r="H50" s="133"/>
      <c r="I50" s="131" t="s">
        <v>772</v>
      </c>
      <c r="J50" s="133"/>
      <c r="K50" s="15" t="s">
        <v>773</v>
      </c>
      <c r="L50" s="15" t="s">
        <v>774</v>
      </c>
      <c r="M50" s="11" t="s">
        <v>775</v>
      </c>
      <c r="N50" s="15" t="s">
        <v>776</v>
      </c>
      <c r="O50" s="131" t="s">
        <v>777</v>
      </c>
      <c r="P50" s="132"/>
      <c r="Q50" s="132"/>
      <c r="R50" s="133"/>
      <c r="S50" s="15" t="s">
        <v>778</v>
      </c>
    </row>
    <row r="51" spans="1:19" x14ac:dyDescent="0.3">
      <c r="A51" s="128" t="s">
        <v>822</v>
      </c>
      <c r="B51" s="129"/>
      <c r="C51" s="130"/>
      <c r="D51" s="128" t="s">
        <v>823</v>
      </c>
      <c r="E51" s="130"/>
      <c r="F51" s="128" t="s">
        <v>780</v>
      </c>
      <c r="G51" s="129"/>
      <c r="H51" s="130"/>
      <c r="I51" s="128" t="s">
        <v>827</v>
      </c>
      <c r="J51" s="130"/>
      <c r="K51" s="12"/>
      <c r="L51" s="16" t="s">
        <v>828</v>
      </c>
      <c r="M51" s="12"/>
      <c r="N51" s="16" t="s">
        <v>829</v>
      </c>
      <c r="O51" s="128" t="s">
        <v>830</v>
      </c>
      <c r="P51" s="129"/>
      <c r="Q51" s="129"/>
      <c r="R51" s="130"/>
      <c r="S51" s="12"/>
    </row>
    <row r="52" spans="1:19" x14ac:dyDescent="0.3">
      <c r="A52" s="128" t="s">
        <v>822</v>
      </c>
      <c r="B52" s="129"/>
      <c r="C52" s="130"/>
      <c r="D52" s="128" t="s">
        <v>823</v>
      </c>
      <c r="E52" s="130"/>
      <c r="F52" s="128" t="s">
        <v>780</v>
      </c>
      <c r="G52" s="129"/>
      <c r="H52" s="130"/>
      <c r="I52" s="128" t="s">
        <v>831</v>
      </c>
      <c r="J52" s="130"/>
      <c r="K52" s="12"/>
      <c r="L52" s="16" t="s">
        <v>832</v>
      </c>
      <c r="M52" s="12"/>
      <c r="N52" s="12"/>
      <c r="O52" s="113"/>
      <c r="P52" s="117"/>
      <c r="Q52" s="117"/>
      <c r="R52" s="114"/>
      <c r="S52" s="12"/>
    </row>
    <row r="53" spans="1:19" ht="28.5" x14ac:dyDescent="0.3">
      <c r="A53" s="128" t="s">
        <v>822</v>
      </c>
      <c r="B53" s="129"/>
      <c r="C53" s="130"/>
      <c r="D53" s="128" t="s">
        <v>823</v>
      </c>
      <c r="E53" s="130"/>
      <c r="F53" s="128" t="s">
        <v>780</v>
      </c>
      <c r="G53" s="129"/>
      <c r="H53" s="130"/>
      <c r="I53" s="113"/>
      <c r="J53" s="114"/>
      <c r="K53" s="12"/>
      <c r="L53" s="16" t="s">
        <v>833</v>
      </c>
      <c r="M53" s="17">
        <v>42</v>
      </c>
      <c r="N53" s="16" t="s">
        <v>834</v>
      </c>
      <c r="O53" s="128" t="s">
        <v>834</v>
      </c>
      <c r="P53" s="129"/>
      <c r="Q53" s="129"/>
      <c r="R53" s="130"/>
      <c r="S53" s="16" t="s">
        <v>834</v>
      </c>
    </row>
    <row r="54" spans="1:19" x14ac:dyDescent="0.3">
      <c r="A54" s="128" t="s">
        <v>822</v>
      </c>
      <c r="B54" s="129"/>
      <c r="C54" s="130"/>
      <c r="D54" s="128" t="s">
        <v>823</v>
      </c>
      <c r="E54" s="130"/>
      <c r="F54" s="128" t="s">
        <v>780</v>
      </c>
      <c r="G54" s="129"/>
      <c r="H54" s="130"/>
      <c r="I54" s="128" t="s">
        <v>835</v>
      </c>
      <c r="J54" s="130"/>
      <c r="K54" s="12"/>
      <c r="L54" s="16" t="s">
        <v>836</v>
      </c>
      <c r="M54" s="17">
        <v>43</v>
      </c>
      <c r="N54" s="12"/>
      <c r="O54" s="113"/>
      <c r="P54" s="117"/>
      <c r="Q54" s="117"/>
      <c r="R54" s="114"/>
      <c r="S54" s="12"/>
    </row>
    <row r="55" spans="1:19" x14ac:dyDescent="0.3">
      <c r="A55" s="128" t="s">
        <v>822</v>
      </c>
      <c r="B55" s="129"/>
      <c r="C55" s="130"/>
      <c r="D55" s="128" t="s">
        <v>823</v>
      </c>
      <c r="E55" s="130"/>
      <c r="F55" s="128" t="s">
        <v>780</v>
      </c>
      <c r="G55" s="129"/>
      <c r="H55" s="130"/>
      <c r="I55" s="128" t="s">
        <v>837</v>
      </c>
      <c r="J55" s="130"/>
      <c r="K55" s="12"/>
      <c r="L55" s="16" t="s">
        <v>838</v>
      </c>
      <c r="M55" s="17">
        <v>44</v>
      </c>
      <c r="N55" s="12"/>
      <c r="O55" s="113"/>
      <c r="P55" s="117"/>
      <c r="Q55" s="117"/>
      <c r="R55" s="114"/>
      <c r="S55" s="12"/>
    </row>
    <row r="56" spans="1:19" x14ac:dyDescent="0.3">
      <c r="A56" s="128" t="s">
        <v>822</v>
      </c>
      <c r="B56" s="129"/>
      <c r="C56" s="130"/>
      <c r="D56" s="128" t="s">
        <v>823</v>
      </c>
      <c r="E56" s="130"/>
      <c r="F56" s="128" t="s">
        <v>780</v>
      </c>
      <c r="G56" s="129"/>
      <c r="H56" s="130"/>
      <c r="I56" s="128" t="s">
        <v>839</v>
      </c>
      <c r="J56" s="130"/>
      <c r="K56" s="12"/>
      <c r="L56" s="16" t="s">
        <v>840</v>
      </c>
      <c r="M56" s="12"/>
      <c r="N56" s="16" t="s">
        <v>829</v>
      </c>
      <c r="O56" s="128" t="s">
        <v>830</v>
      </c>
      <c r="P56" s="129"/>
      <c r="Q56" s="129"/>
      <c r="R56" s="130"/>
      <c r="S56" s="12"/>
    </row>
    <row r="57" spans="1:19" x14ac:dyDescent="0.3">
      <c r="A57" s="128" t="s">
        <v>822</v>
      </c>
      <c r="B57" s="129"/>
      <c r="C57" s="130"/>
      <c r="D57" s="128" t="s">
        <v>823</v>
      </c>
      <c r="E57" s="130"/>
      <c r="F57" s="128" t="s">
        <v>780</v>
      </c>
      <c r="G57" s="129"/>
      <c r="H57" s="130"/>
      <c r="I57" s="128" t="s">
        <v>841</v>
      </c>
      <c r="J57" s="130"/>
      <c r="K57" s="12"/>
      <c r="L57" s="16" t="s">
        <v>842</v>
      </c>
      <c r="M57" s="12"/>
      <c r="N57" s="16" t="s">
        <v>829</v>
      </c>
      <c r="O57" s="128" t="s">
        <v>830</v>
      </c>
      <c r="P57" s="129"/>
      <c r="Q57" s="129"/>
      <c r="R57" s="130"/>
      <c r="S57" s="12"/>
    </row>
    <row r="58" spans="1:19" x14ac:dyDescent="0.3">
      <c r="A58" s="128" t="s">
        <v>822</v>
      </c>
      <c r="B58" s="129"/>
      <c r="C58" s="130"/>
      <c r="D58" s="128" t="s">
        <v>823</v>
      </c>
      <c r="E58" s="130"/>
      <c r="F58" s="128" t="s">
        <v>780</v>
      </c>
      <c r="G58" s="129"/>
      <c r="H58" s="130"/>
      <c r="I58" s="113"/>
      <c r="J58" s="114"/>
      <c r="K58" s="12"/>
      <c r="L58" s="16" t="s">
        <v>843</v>
      </c>
      <c r="M58" s="12"/>
      <c r="N58" s="16" t="s">
        <v>829</v>
      </c>
      <c r="O58" s="128" t="s">
        <v>830</v>
      </c>
      <c r="P58" s="129"/>
      <c r="Q58" s="129"/>
      <c r="R58" s="130"/>
      <c r="S58" s="12"/>
    </row>
    <row r="59" spans="1:19" x14ac:dyDescent="0.3">
      <c r="A59" s="128" t="s">
        <v>822</v>
      </c>
      <c r="B59" s="129"/>
      <c r="C59" s="130"/>
      <c r="D59" s="128" t="s">
        <v>823</v>
      </c>
      <c r="E59" s="130"/>
      <c r="F59" s="128" t="s">
        <v>780</v>
      </c>
      <c r="G59" s="129"/>
      <c r="H59" s="130"/>
      <c r="I59" s="128" t="s">
        <v>823</v>
      </c>
      <c r="J59" s="130"/>
      <c r="K59" s="12"/>
      <c r="L59" s="16" t="s">
        <v>844</v>
      </c>
      <c r="M59" s="17">
        <v>46</v>
      </c>
      <c r="N59" s="12"/>
      <c r="O59" s="113"/>
      <c r="P59" s="117"/>
      <c r="Q59" s="117"/>
      <c r="R59" s="114"/>
      <c r="S59" s="12"/>
    </row>
    <row r="60" spans="1:19" ht="19" x14ac:dyDescent="0.3">
      <c r="A60" s="128" t="s">
        <v>822</v>
      </c>
      <c r="B60" s="129"/>
      <c r="C60" s="130"/>
      <c r="D60" s="128" t="s">
        <v>823</v>
      </c>
      <c r="E60" s="130"/>
      <c r="F60" s="128" t="s">
        <v>780</v>
      </c>
      <c r="G60" s="129"/>
      <c r="H60" s="130"/>
      <c r="I60" s="128" t="s">
        <v>845</v>
      </c>
      <c r="J60" s="130"/>
      <c r="K60" s="12"/>
      <c r="L60" s="16" t="s">
        <v>846</v>
      </c>
      <c r="M60" s="12"/>
      <c r="N60" s="16" t="s">
        <v>847</v>
      </c>
      <c r="O60" s="128" t="s">
        <v>847</v>
      </c>
      <c r="P60" s="129"/>
      <c r="Q60" s="129"/>
      <c r="R60" s="130"/>
      <c r="S60" s="16" t="s">
        <v>847</v>
      </c>
    </row>
    <row r="61" spans="1:19" x14ac:dyDescent="0.3">
      <c r="A61" s="128" t="s">
        <v>822</v>
      </c>
      <c r="B61" s="129"/>
      <c r="C61" s="130"/>
      <c r="D61" s="128" t="s">
        <v>823</v>
      </c>
      <c r="E61" s="130"/>
      <c r="F61" s="128" t="s">
        <v>780</v>
      </c>
      <c r="G61" s="129"/>
      <c r="H61" s="130"/>
      <c r="I61" s="128" t="s">
        <v>848</v>
      </c>
      <c r="J61" s="130"/>
      <c r="K61" s="12"/>
      <c r="L61" s="16" t="s">
        <v>849</v>
      </c>
      <c r="M61" s="12"/>
      <c r="N61" s="12"/>
      <c r="O61" s="113"/>
      <c r="P61" s="117"/>
      <c r="Q61" s="117"/>
      <c r="R61" s="114"/>
      <c r="S61" s="12"/>
    </row>
    <row r="62" spans="1:19" x14ac:dyDescent="0.3">
      <c r="A62" s="128" t="s">
        <v>822</v>
      </c>
      <c r="B62" s="129"/>
      <c r="C62" s="130"/>
      <c r="D62" s="128" t="s">
        <v>823</v>
      </c>
      <c r="E62" s="130"/>
      <c r="F62" s="128" t="s">
        <v>780</v>
      </c>
      <c r="G62" s="129"/>
      <c r="H62" s="130"/>
      <c r="I62" s="128" t="s">
        <v>850</v>
      </c>
      <c r="J62" s="130"/>
      <c r="K62" s="12"/>
      <c r="L62" s="16" t="s">
        <v>851</v>
      </c>
      <c r="M62" s="12"/>
      <c r="N62" s="16" t="s">
        <v>829</v>
      </c>
      <c r="O62" s="128" t="s">
        <v>830</v>
      </c>
      <c r="P62" s="129"/>
      <c r="Q62" s="129"/>
      <c r="R62" s="130"/>
      <c r="S62" s="12"/>
    </row>
    <row r="63" spans="1:19" x14ac:dyDescent="0.3">
      <c r="A63" s="128" t="s">
        <v>822</v>
      </c>
      <c r="B63" s="129"/>
      <c r="C63" s="130"/>
      <c r="D63" s="128" t="s">
        <v>823</v>
      </c>
      <c r="E63" s="130"/>
      <c r="F63" s="128" t="s">
        <v>780</v>
      </c>
      <c r="G63" s="129"/>
      <c r="H63" s="130"/>
      <c r="I63" s="128" t="s">
        <v>852</v>
      </c>
      <c r="J63" s="130"/>
      <c r="K63" s="12"/>
      <c r="L63" s="16" t="s">
        <v>853</v>
      </c>
      <c r="M63" s="12"/>
      <c r="N63" s="12"/>
      <c r="O63" s="113"/>
      <c r="P63" s="117"/>
      <c r="Q63" s="117"/>
      <c r="R63" s="114"/>
      <c r="S63" s="12"/>
    </row>
    <row r="64" spans="1:19" x14ac:dyDescent="0.3">
      <c r="A64" s="128" t="s">
        <v>822</v>
      </c>
      <c r="B64" s="129"/>
      <c r="C64" s="130"/>
      <c r="D64" s="128" t="s">
        <v>823</v>
      </c>
      <c r="E64" s="130"/>
      <c r="F64" s="128" t="s">
        <v>780</v>
      </c>
      <c r="G64" s="129"/>
      <c r="H64" s="130"/>
      <c r="I64" s="128" t="s">
        <v>854</v>
      </c>
      <c r="J64" s="130"/>
      <c r="K64" s="12"/>
      <c r="L64" s="16" t="s">
        <v>855</v>
      </c>
      <c r="M64" s="12"/>
      <c r="N64" s="16" t="s">
        <v>829</v>
      </c>
      <c r="O64" s="128" t="s">
        <v>830</v>
      </c>
      <c r="P64" s="129"/>
      <c r="Q64" s="129"/>
      <c r="R64" s="130"/>
      <c r="S64" s="12"/>
    </row>
    <row r="65" spans="1:19" x14ac:dyDescent="0.3">
      <c r="A65" s="128" t="s">
        <v>822</v>
      </c>
      <c r="B65" s="129"/>
      <c r="C65" s="130"/>
      <c r="D65" s="128" t="s">
        <v>823</v>
      </c>
      <c r="E65" s="130"/>
      <c r="F65" s="128" t="s">
        <v>780</v>
      </c>
      <c r="G65" s="129"/>
      <c r="H65" s="130"/>
      <c r="I65" s="128" t="s">
        <v>856</v>
      </c>
      <c r="J65" s="130"/>
      <c r="K65" s="12"/>
      <c r="L65" s="16" t="s">
        <v>857</v>
      </c>
      <c r="M65" s="12"/>
      <c r="N65" s="12"/>
      <c r="O65" s="113"/>
      <c r="P65" s="117"/>
      <c r="Q65" s="117"/>
      <c r="R65" s="114"/>
      <c r="S65" s="12"/>
    </row>
    <row r="66" spans="1:19" x14ac:dyDescent="0.3">
      <c r="A66" s="128" t="s">
        <v>822</v>
      </c>
      <c r="B66" s="129"/>
      <c r="C66" s="130"/>
      <c r="D66" s="128" t="s">
        <v>823</v>
      </c>
      <c r="E66" s="130"/>
      <c r="F66" s="128" t="s">
        <v>780</v>
      </c>
      <c r="G66" s="129"/>
      <c r="H66" s="130"/>
      <c r="I66" s="113"/>
      <c r="J66" s="114"/>
      <c r="K66" s="12"/>
      <c r="L66" s="16" t="s">
        <v>858</v>
      </c>
      <c r="M66" s="12"/>
      <c r="N66" s="16" t="s">
        <v>829</v>
      </c>
      <c r="O66" s="128" t="s">
        <v>830</v>
      </c>
      <c r="P66" s="129"/>
      <c r="Q66" s="129"/>
      <c r="R66" s="130"/>
      <c r="S66" s="12"/>
    </row>
    <row r="67" spans="1:19" x14ac:dyDescent="0.3">
      <c r="A67" s="128" t="s">
        <v>822</v>
      </c>
      <c r="B67" s="129"/>
      <c r="C67" s="130"/>
      <c r="D67" s="128" t="s">
        <v>823</v>
      </c>
      <c r="E67" s="130"/>
      <c r="F67" s="128" t="s">
        <v>780</v>
      </c>
      <c r="G67" s="129"/>
      <c r="H67" s="130"/>
      <c r="I67" s="128" t="s">
        <v>859</v>
      </c>
      <c r="J67" s="130"/>
      <c r="K67" s="12"/>
      <c r="L67" s="16" t="s">
        <v>860</v>
      </c>
      <c r="M67" s="12"/>
      <c r="N67" s="16" t="s">
        <v>829</v>
      </c>
      <c r="O67" s="128" t="s">
        <v>830</v>
      </c>
      <c r="P67" s="129"/>
      <c r="Q67" s="129"/>
      <c r="R67" s="130"/>
      <c r="S67" s="12"/>
    </row>
    <row r="68" spans="1:19" ht="19" x14ac:dyDescent="0.3">
      <c r="A68" s="128" t="s">
        <v>822</v>
      </c>
      <c r="B68" s="129"/>
      <c r="C68" s="130"/>
      <c r="D68" s="128" t="s">
        <v>823</v>
      </c>
      <c r="E68" s="130"/>
      <c r="F68" s="128" t="s">
        <v>780</v>
      </c>
      <c r="G68" s="129"/>
      <c r="H68" s="130"/>
      <c r="I68" s="128" t="s">
        <v>861</v>
      </c>
      <c r="J68" s="130"/>
      <c r="K68" s="12"/>
      <c r="L68" s="16" t="s">
        <v>862</v>
      </c>
      <c r="M68" s="12"/>
      <c r="N68" s="16" t="s">
        <v>863</v>
      </c>
      <c r="O68" s="128" t="s">
        <v>863</v>
      </c>
      <c r="P68" s="129"/>
      <c r="Q68" s="129"/>
      <c r="R68" s="130"/>
      <c r="S68" s="16" t="s">
        <v>863</v>
      </c>
    </row>
    <row r="69" spans="1:19" x14ac:dyDescent="0.3">
      <c r="A69" s="128" t="s">
        <v>822</v>
      </c>
      <c r="B69" s="129"/>
      <c r="C69" s="130"/>
      <c r="D69" s="128" t="s">
        <v>823</v>
      </c>
      <c r="E69" s="130"/>
      <c r="F69" s="128" t="s">
        <v>780</v>
      </c>
      <c r="G69" s="129"/>
      <c r="H69" s="130"/>
      <c r="I69" s="128" t="s">
        <v>864</v>
      </c>
      <c r="J69" s="130"/>
      <c r="K69" s="12"/>
      <c r="L69" s="16" t="s">
        <v>865</v>
      </c>
      <c r="M69" s="17">
        <v>49</v>
      </c>
      <c r="N69" s="16" t="s">
        <v>829</v>
      </c>
      <c r="O69" s="128" t="s">
        <v>830</v>
      </c>
      <c r="P69" s="129"/>
      <c r="Q69" s="129"/>
      <c r="R69" s="130"/>
      <c r="S69" s="16" t="s">
        <v>866</v>
      </c>
    </row>
    <row r="70" spans="1:19" ht="19" x14ac:dyDescent="0.3">
      <c r="A70" s="128" t="s">
        <v>822</v>
      </c>
      <c r="B70" s="129"/>
      <c r="C70" s="130"/>
      <c r="D70" s="128" t="s">
        <v>823</v>
      </c>
      <c r="E70" s="130"/>
      <c r="F70" s="128" t="s">
        <v>780</v>
      </c>
      <c r="G70" s="129"/>
      <c r="H70" s="130"/>
      <c r="I70" s="128" t="s">
        <v>867</v>
      </c>
      <c r="J70" s="130"/>
      <c r="K70" s="12"/>
      <c r="L70" s="16" t="s">
        <v>868</v>
      </c>
      <c r="M70" s="17">
        <v>50</v>
      </c>
      <c r="N70" s="16" t="s">
        <v>826</v>
      </c>
      <c r="O70" s="128" t="s">
        <v>826</v>
      </c>
      <c r="P70" s="129"/>
      <c r="Q70" s="129"/>
      <c r="R70" s="130"/>
      <c r="S70" s="16" t="s">
        <v>866</v>
      </c>
    </row>
    <row r="71" spans="1:19" x14ac:dyDescent="0.3">
      <c r="A71" s="128" t="s">
        <v>822</v>
      </c>
      <c r="B71" s="129"/>
      <c r="C71" s="130"/>
      <c r="D71" s="128" t="s">
        <v>823</v>
      </c>
      <c r="E71" s="130"/>
      <c r="F71" s="128" t="s">
        <v>780</v>
      </c>
      <c r="G71" s="129"/>
      <c r="H71" s="130"/>
      <c r="I71" s="128" t="s">
        <v>869</v>
      </c>
      <c r="J71" s="130"/>
      <c r="K71" s="12"/>
      <c r="L71" s="16" t="s">
        <v>870</v>
      </c>
      <c r="M71" s="17">
        <v>51</v>
      </c>
      <c r="N71" s="16" t="s">
        <v>830</v>
      </c>
      <c r="O71" s="128" t="s">
        <v>830</v>
      </c>
      <c r="P71" s="129"/>
      <c r="Q71" s="129"/>
      <c r="R71" s="130"/>
      <c r="S71" s="16" t="s">
        <v>866</v>
      </c>
    </row>
    <row r="72" spans="1:19" x14ac:dyDescent="0.3">
      <c r="A72" s="128" t="s">
        <v>822</v>
      </c>
      <c r="B72" s="129"/>
      <c r="C72" s="130"/>
      <c r="D72" s="128" t="s">
        <v>823</v>
      </c>
      <c r="E72" s="130"/>
      <c r="F72" s="128" t="s">
        <v>780</v>
      </c>
      <c r="G72" s="129"/>
      <c r="H72" s="130"/>
      <c r="I72" s="128" t="s">
        <v>871</v>
      </c>
      <c r="J72" s="130"/>
      <c r="K72" s="12"/>
      <c r="L72" s="16" t="s">
        <v>872</v>
      </c>
      <c r="M72" s="12"/>
      <c r="N72" s="16" t="s">
        <v>830</v>
      </c>
      <c r="O72" s="128" t="s">
        <v>830</v>
      </c>
      <c r="P72" s="129"/>
      <c r="Q72" s="129"/>
      <c r="R72" s="130"/>
      <c r="S72" s="12"/>
    </row>
    <row r="73" spans="1:19" x14ac:dyDescent="0.3">
      <c r="A73" s="128" t="s">
        <v>822</v>
      </c>
      <c r="B73" s="129"/>
      <c r="C73" s="130"/>
      <c r="D73" s="128" t="s">
        <v>823</v>
      </c>
      <c r="E73" s="130"/>
      <c r="F73" s="128" t="s">
        <v>780</v>
      </c>
      <c r="G73" s="129"/>
      <c r="H73" s="130"/>
      <c r="I73" s="128" t="s">
        <v>873</v>
      </c>
      <c r="J73" s="130"/>
      <c r="K73" s="12"/>
      <c r="L73" s="16" t="s">
        <v>874</v>
      </c>
      <c r="M73" s="17">
        <v>52</v>
      </c>
      <c r="N73" s="12"/>
      <c r="O73" s="113"/>
      <c r="P73" s="117"/>
      <c r="Q73" s="117"/>
      <c r="R73" s="114"/>
      <c r="S73" s="12"/>
    </row>
    <row r="74" spans="1:19" x14ac:dyDescent="0.3">
      <c r="A74" s="128" t="s">
        <v>822</v>
      </c>
      <c r="B74" s="129"/>
      <c r="C74" s="130"/>
      <c r="D74" s="128" t="s">
        <v>823</v>
      </c>
      <c r="E74" s="130"/>
      <c r="F74" s="128" t="s">
        <v>780</v>
      </c>
      <c r="G74" s="129"/>
      <c r="H74" s="130"/>
      <c r="I74" s="128" t="s">
        <v>875</v>
      </c>
      <c r="J74" s="130"/>
      <c r="K74" s="12"/>
      <c r="L74" s="16" t="s">
        <v>876</v>
      </c>
      <c r="M74" s="17">
        <v>53</v>
      </c>
      <c r="N74" s="12"/>
      <c r="O74" s="113"/>
      <c r="P74" s="117"/>
      <c r="Q74" s="117"/>
      <c r="R74" s="114"/>
      <c r="S74" s="12"/>
    </row>
    <row r="75" spans="1:19" x14ac:dyDescent="0.3">
      <c r="A75" s="128" t="s">
        <v>877</v>
      </c>
      <c r="B75" s="129"/>
      <c r="C75" s="130"/>
      <c r="D75" s="128" t="s">
        <v>878</v>
      </c>
      <c r="E75" s="130"/>
      <c r="F75" s="128" t="s">
        <v>780</v>
      </c>
      <c r="G75" s="129"/>
      <c r="H75" s="130"/>
      <c r="I75" s="128" t="s">
        <v>879</v>
      </c>
      <c r="J75" s="130"/>
      <c r="K75" s="12"/>
      <c r="L75" s="16" t="s">
        <v>880</v>
      </c>
      <c r="M75" s="17">
        <v>54</v>
      </c>
      <c r="N75" s="12"/>
      <c r="O75" s="113"/>
      <c r="P75" s="117"/>
      <c r="Q75" s="117"/>
      <c r="R75" s="114"/>
      <c r="S75" s="12"/>
    </row>
    <row r="76" spans="1:19" x14ac:dyDescent="0.3">
      <c r="A76" s="128" t="s">
        <v>877</v>
      </c>
      <c r="B76" s="129"/>
      <c r="C76" s="130"/>
      <c r="D76" s="128" t="s">
        <v>878</v>
      </c>
      <c r="E76" s="130"/>
      <c r="F76" s="128" t="s">
        <v>780</v>
      </c>
      <c r="G76" s="129"/>
      <c r="H76" s="130"/>
      <c r="I76" s="128" t="s">
        <v>881</v>
      </c>
      <c r="J76" s="130"/>
      <c r="K76" s="12"/>
      <c r="L76" s="16" t="s">
        <v>882</v>
      </c>
      <c r="M76" s="17">
        <v>55</v>
      </c>
      <c r="N76" s="12"/>
      <c r="O76" s="113"/>
      <c r="P76" s="117"/>
      <c r="Q76" s="117"/>
      <c r="R76" s="114"/>
      <c r="S76" s="12"/>
    </row>
    <row r="77" spans="1:19" x14ac:dyDescent="0.3">
      <c r="A77" s="128" t="s">
        <v>877</v>
      </c>
      <c r="B77" s="129"/>
      <c r="C77" s="130"/>
      <c r="D77" s="128" t="s">
        <v>878</v>
      </c>
      <c r="E77" s="130"/>
      <c r="F77" s="128" t="s">
        <v>780</v>
      </c>
      <c r="G77" s="129"/>
      <c r="H77" s="130"/>
      <c r="I77" s="128" t="s">
        <v>883</v>
      </c>
      <c r="J77" s="130"/>
      <c r="K77" s="12"/>
      <c r="L77" s="16" t="s">
        <v>884</v>
      </c>
      <c r="M77" s="12"/>
      <c r="N77" s="12"/>
      <c r="O77" s="113"/>
      <c r="P77" s="117"/>
      <c r="Q77" s="117"/>
      <c r="R77" s="114"/>
      <c r="S77" s="12"/>
    </row>
    <row r="78" spans="1:19" x14ac:dyDescent="0.3">
      <c r="A78" s="128" t="s">
        <v>877</v>
      </c>
      <c r="B78" s="129"/>
      <c r="C78" s="130"/>
      <c r="D78" s="128" t="s">
        <v>878</v>
      </c>
      <c r="E78" s="130"/>
      <c r="F78" s="128" t="s">
        <v>780</v>
      </c>
      <c r="G78" s="129"/>
      <c r="H78" s="130"/>
      <c r="I78" s="128" t="s">
        <v>885</v>
      </c>
      <c r="J78" s="130"/>
      <c r="K78" s="12"/>
      <c r="L78" s="16" t="s">
        <v>886</v>
      </c>
      <c r="M78" s="12"/>
      <c r="N78" s="12"/>
      <c r="O78" s="113"/>
      <c r="P78" s="117"/>
      <c r="Q78" s="117"/>
      <c r="R78" s="114"/>
      <c r="S78" s="12"/>
    </row>
    <row r="79" spans="1:19" x14ac:dyDescent="0.3">
      <c r="A79" s="128" t="s">
        <v>877</v>
      </c>
      <c r="B79" s="129"/>
      <c r="C79" s="130"/>
      <c r="D79" s="128" t="s">
        <v>878</v>
      </c>
      <c r="E79" s="130"/>
      <c r="F79" s="128" t="s">
        <v>780</v>
      </c>
      <c r="G79" s="129"/>
      <c r="H79" s="130"/>
      <c r="I79" s="128" t="s">
        <v>887</v>
      </c>
      <c r="J79" s="130"/>
      <c r="K79" s="12"/>
      <c r="L79" s="16" t="s">
        <v>888</v>
      </c>
      <c r="M79" s="12"/>
      <c r="N79" s="12"/>
      <c r="O79" s="113"/>
      <c r="P79" s="117"/>
      <c r="Q79" s="117"/>
      <c r="R79" s="114"/>
      <c r="S79" s="12"/>
    </row>
    <row r="80" spans="1:19" x14ac:dyDescent="0.3">
      <c r="A80" s="128" t="s">
        <v>877</v>
      </c>
      <c r="B80" s="129"/>
      <c r="C80" s="130"/>
      <c r="D80" s="128" t="s">
        <v>878</v>
      </c>
      <c r="E80" s="130"/>
      <c r="F80" s="128" t="s">
        <v>780</v>
      </c>
      <c r="G80" s="129"/>
      <c r="H80" s="130"/>
      <c r="I80" s="128" t="s">
        <v>889</v>
      </c>
      <c r="J80" s="130"/>
      <c r="K80" s="12"/>
      <c r="L80" s="16" t="s">
        <v>890</v>
      </c>
      <c r="M80" s="12"/>
      <c r="N80" s="16" t="s">
        <v>830</v>
      </c>
      <c r="O80" s="128" t="s">
        <v>830</v>
      </c>
      <c r="P80" s="129"/>
      <c r="Q80" s="129"/>
      <c r="R80" s="130"/>
      <c r="S80" s="12"/>
    </row>
    <row r="81" spans="1:19" x14ac:dyDescent="0.3">
      <c r="A81" s="128" t="s">
        <v>877</v>
      </c>
      <c r="B81" s="129"/>
      <c r="C81" s="130"/>
      <c r="D81" s="128" t="s">
        <v>878</v>
      </c>
      <c r="E81" s="130"/>
      <c r="F81" s="128" t="s">
        <v>780</v>
      </c>
      <c r="G81" s="129"/>
      <c r="H81" s="130"/>
      <c r="I81" s="128" t="s">
        <v>891</v>
      </c>
      <c r="J81" s="130"/>
      <c r="K81" s="12"/>
      <c r="L81" s="16" t="s">
        <v>892</v>
      </c>
      <c r="M81" s="17">
        <v>58</v>
      </c>
      <c r="N81" s="16" t="s">
        <v>830</v>
      </c>
      <c r="O81" s="128" t="s">
        <v>830</v>
      </c>
      <c r="P81" s="129"/>
      <c r="Q81" s="129"/>
      <c r="R81" s="130"/>
      <c r="S81" s="16" t="s">
        <v>866</v>
      </c>
    </row>
    <row r="82" spans="1:19" ht="19" x14ac:dyDescent="0.3">
      <c r="A82" s="128" t="s">
        <v>877</v>
      </c>
      <c r="B82" s="129"/>
      <c r="C82" s="130"/>
      <c r="D82" s="128" t="s">
        <v>878</v>
      </c>
      <c r="E82" s="130"/>
      <c r="F82" s="128" t="s">
        <v>780</v>
      </c>
      <c r="G82" s="129"/>
      <c r="H82" s="130"/>
      <c r="I82" s="128" t="s">
        <v>893</v>
      </c>
      <c r="J82" s="130"/>
      <c r="K82" s="12"/>
      <c r="L82" s="16" t="s">
        <v>894</v>
      </c>
      <c r="M82" s="12"/>
      <c r="N82" s="16" t="s">
        <v>895</v>
      </c>
      <c r="O82" s="128" t="s">
        <v>895</v>
      </c>
      <c r="P82" s="129"/>
      <c r="Q82" s="129"/>
      <c r="R82" s="130"/>
      <c r="S82" s="16" t="s">
        <v>895</v>
      </c>
    </row>
    <row r="83" spans="1:19" x14ac:dyDescent="0.3">
      <c r="A83" s="128" t="s">
        <v>877</v>
      </c>
      <c r="B83" s="129"/>
      <c r="C83" s="130"/>
      <c r="D83" s="128" t="s">
        <v>878</v>
      </c>
      <c r="E83" s="130"/>
      <c r="F83" s="128" t="s">
        <v>780</v>
      </c>
      <c r="G83" s="129"/>
      <c r="H83" s="130"/>
      <c r="I83" s="128" t="s">
        <v>896</v>
      </c>
      <c r="J83" s="130"/>
      <c r="K83" s="12"/>
      <c r="L83" s="16" t="s">
        <v>897</v>
      </c>
      <c r="M83" s="17">
        <v>59</v>
      </c>
      <c r="N83" s="16" t="s">
        <v>830</v>
      </c>
      <c r="O83" s="128" t="s">
        <v>830</v>
      </c>
      <c r="P83" s="129"/>
      <c r="Q83" s="129"/>
      <c r="R83" s="130"/>
      <c r="S83" s="16" t="s">
        <v>866</v>
      </c>
    </row>
    <row r="84" spans="1:19" x14ac:dyDescent="0.3">
      <c r="A84" s="128" t="s">
        <v>877</v>
      </c>
      <c r="B84" s="129"/>
      <c r="C84" s="130"/>
      <c r="D84" s="128" t="s">
        <v>878</v>
      </c>
      <c r="E84" s="130"/>
      <c r="F84" s="128" t="s">
        <v>780</v>
      </c>
      <c r="G84" s="129"/>
      <c r="H84" s="130"/>
      <c r="I84" s="128" t="s">
        <v>898</v>
      </c>
      <c r="J84" s="130"/>
      <c r="K84" s="12"/>
      <c r="L84" s="16" t="s">
        <v>899</v>
      </c>
      <c r="M84" s="17">
        <v>60</v>
      </c>
      <c r="N84" s="12"/>
      <c r="O84" s="113"/>
      <c r="P84" s="117"/>
      <c r="Q84" s="117"/>
      <c r="R84" s="114"/>
      <c r="S84" s="16" t="s">
        <v>866</v>
      </c>
    </row>
    <row r="85" spans="1:19" x14ac:dyDescent="0.3">
      <c r="A85" s="128" t="s">
        <v>877</v>
      </c>
      <c r="B85" s="129"/>
      <c r="C85" s="130"/>
      <c r="D85" s="128" t="s">
        <v>878</v>
      </c>
      <c r="E85" s="130"/>
      <c r="F85" s="128" t="s">
        <v>780</v>
      </c>
      <c r="G85" s="129"/>
      <c r="H85" s="130"/>
      <c r="I85" s="128" t="s">
        <v>900</v>
      </c>
      <c r="J85" s="130"/>
      <c r="K85" s="12"/>
      <c r="L85" s="16" t="s">
        <v>901</v>
      </c>
      <c r="M85" s="12"/>
      <c r="N85" s="16" t="s">
        <v>830</v>
      </c>
      <c r="O85" s="128" t="s">
        <v>830</v>
      </c>
      <c r="P85" s="129"/>
      <c r="Q85" s="129"/>
      <c r="R85" s="130"/>
      <c r="S85" s="12"/>
    </row>
    <row r="86" spans="1:19" x14ac:dyDescent="0.3">
      <c r="A86" s="128" t="s">
        <v>877</v>
      </c>
      <c r="B86" s="129"/>
      <c r="C86" s="130"/>
      <c r="D86" s="128" t="s">
        <v>878</v>
      </c>
      <c r="E86" s="130"/>
      <c r="F86" s="128" t="s">
        <v>780</v>
      </c>
      <c r="G86" s="129"/>
      <c r="H86" s="130"/>
      <c r="I86" s="128" t="s">
        <v>902</v>
      </c>
      <c r="J86" s="130"/>
      <c r="K86" s="12"/>
      <c r="L86" s="16" t="s">
        <v>903</v>
      </c>
      <c r="M86" s="12"/>
      <c r="N86" s="16" t="s">
        <v>830</v>
      </c>
      <c r="O86" s="128" t="s">
        <v>830</v>
      </c>
      <c r="P86" s="129"/>
      <c r="Q86" s="129"/>
      <c r="R86" s="130"/>
      <c r="S86" s="12"/>
    </row>
    <row r="87" spans="1:19" x14ac:dyDescent="0.3">
      <c r="A87" s="128" t="s">
        <v>877</v>
      </c>
      <c r="B87" s="129"/>
      <c r="C87" s="130"/>
      <c r="D87" s="128" t="s">
        <v>878</v>
      </c>
      <c r="E87" s="130"/>
      <c r="F87" s="128" t="s">
        <v>780</v>
      </c>
      <c r="G87" s="129"/>
      <c r="H87" s="130"/>
      <c r="I87" s="128" t="s">
        <v>904</v>
      </c>
      <c r="J87" s="130"/>
      <c r="K87" s="12"/>
      <c r="L87" s="16" t="s">
        <v>905</v>
      </c>
      <c r="M87" s="12"/>
      <c r="N87" s="12"/>
      <c r="O87" s="113"/>
      <c r="P87" s="117"/>
      <c r="Q87" s="117"/>
      <c r="R87" s="114"/>
      <c r="S87" s="12"/>
    </row>
    <row r="88" spans="1:19" x14ac:dyDescent="0.3">
      <c r="A88" s="128" t="s">
        <v>877</v>
      </c>
      <c r="B88" s="129"/>
      <c r="C88" s="130"/>
      <c r="D88" s="128" t="s">
        <v>878</v>
      </c>
      <c r="E88" s="130"/>
      <c r="F88" s="128" t="s">
        <v>780</v>
      </c>
      <c r="G88" s="129"/>
      <c r="H88" s="130"/>
      <c r="I88" s="128" t="s">
        <v>906</v>
      </c>
      <c r="J88" s="130"/>
      <c r="K88" s="12"/>
      <c r="L88" s="16" t="s">
        <v>907</v>
      </c>
      <c r="M88" s="12"/>
      <c r="N88" s="12"/>
      <c r="O88" s="113"/>
      <c r="P88" s="117"/>
      <c r="Q88" s="117"/>
      <c r="R88" s="114"/>
      <c r="S88" s="12"/>
    </row>
    <row r="89" spans="1:19" ht="19" x14ac:dyDescent="0.3">
      <c r="A89" s="128" t="s">
        <v>877</v>
      </c>
      <c r="B89" s="129"/>
      <c r="C89" s="130"/>
      <c r="D89" s="128" t="s">
        <v>878</v>
      </c>
      <c r="E89" s="130"/>
      <c r="F89" s="128" t="s">
        <v>780</v>
      </c>
      <c r="G89" s="129"/>
      <c r="H89" s="130"/>
      <c r="I89" s="113"/>
      <c r="J89" s="114"/>
      <c r="K89" s="12"/>
      <c r="L89" s="16" t="s">
        <v>908</v>
      </c>
      <c r="M89" s="17">
        <v>64</v>
      </c>
      <c r="N89" s="16" t="s">
        <v>909</v>
      </c>
      <c r="O89" s="128" t="s">
        <v>909</v>
      </c>
      <c r="P89" s="129"/>
      <c r="Q89" s="129"/>
      <c r="R89" s="130"/>
      <c r="S89" s="12"/>
    </row>
    <row r="90" spans="1:19" x14ac:dyDescent="0.3">
      <c r="A90" s="128" t="s">
        <v>877</v>
      </c>
      <c r="B90" s="129"/>
      <c r="C90" s="130"/>
      <c r="D90" s="128" t="s">
        <v>878</v>
      </c>
      <c r="E90" s="130"/>
      <c r="F90" s="128" t="s">
        <v>780</v>
      </c>
      <c r="G90" s="129"/>
      <c r="H90" s="130"/>
      <c r="I90" s="128" t="s">
        <v>878</v>
      </c>
      <c r="J90" s="130"/>
      <c r="K90" s="12"/>
      <c r="L90" s="16" t="s">
        <v>910</v>
      </c>
      <c r="M90" s="17">
        <v>65</v>
      </c>
      <c r="N90" s="12"/>
      <c r="O90" s="113"/>
      <c r="P90" s="117"/>
      <c r="Q90" s="117"/>
      <c r="R90" s="114"/>
      <c r="S90" s="12"/>
    </row>
    <row r="91" spans="1:19" x14ac:dyDescent="0.3">
      <c r="A91" s="128" t="s">
        <v>877</v>
      </c>
      <c r="B91" s="129"/>
      <c r="C91" s="130"/>
      <c r="D91" s="128" t="s">
        <v>878</v>
      </c>
      <c r="E91" s="130"/>
      <c r="F91" s="128" t="s">
        <v>780</v>
      </c>
      <c r="G91" s="129"/>
      <c r="H91" s="130"/>
      <c r="I91" s="128" t="s">
        <v>911</v>
      </c>
      <c r="J91" s="130"/>
      <c r="K91" s="12"/>
      <c r="L91" s="16" t="s">
        <v>912</v>
      </c>
      <c r="M91" s="12"/>
      <c r="N91" s="12"/>
      <c r="O91" s="113"/>
      <c r="P91" s="117"/>
      <c r="Q91" s="117"/>
      <c r="R91" s="114"/>
      <c r="S91" s="12"/>
    </row>
    <row r="92" spans="1:19" x14ac:dyDescent="0.3">
      <c r="A92" s="128" t="s">
        <v>877</v>
      </c>
      <c r="B92" s="129"/>
      <c r="C92" s="130"/>
      <c r="D92" s="128" t="s">
        <v>878</v>
      </c>
      <c r="E92" s="130"/>
      <c r="F92" s="128" t="s">
        <v>780</v>
      </c>
      <c r="G92" s="129"/>
      <c r="H92" s="130"/>
      <c r="I92" s="128" t="s">
        <v>913</v>
      </c>
      <c r="J92" s="130"/>
      <c r="K92" s="12"/>
      <c r="L92" s="16" t="s">
        <v>914</v>
      </c>
      <c r="M92" s="12"/>
      <c r="N92" s="16" t="s">
        <v>830</v>
      </c>
      <c r="O92" s="128" t="s">
        <v>830</v>
      </c>
      <c r="P92" s="129"/>
      <c r="Q92" s="129"/>
      <c r="R92" s="130"/>
      <c r="S92" s="12"/>
    </row>
    <row r="93" spans="1:19" x14ac:dyDescent="0.3">
      <c r="A93" s="128" t="s">
        <v>877</v>
      </c>
      <c r="B93" s="129"/>
      <c r="C93" s="130"/>
      <c r="D93" s="128" t="s">
        <v>878</v>
      </c>
      <c r="E93" s="130"/>
      <c r="F93" s="128" t="s">
        <v>780</v>
      </c>
      <c r="G93" s="129"/>
      <c r="H93" s="130"/>
      <c r="I93" s="128" t="s">
        <v>915</v>
      </c>
      <c r="J93" s="130"/>
      <c r="K93" s="12"/>
      <c r="L93" s="16" t="s">
        <v>916</v>
      </c>
      <c r="M93" s="17">
        <v>66</v>
      </c>
      <c r="N93" s="12"/>
      <c r="O93" s="113"/>
      <c r="P93" s="117"/>
      <c r="Q93" s="117"/>
      <c r="R93" s="114"/>
      <c r="S93" s="16" t="s">
        <v>866</v>
      </c>
    </row>
    <row r="94" spans="1:19" x14ac:dyDescent="0.3">
      <c r="A94" s="128" t="s">
        <v>877</v>
      </c>
      <c r="B94" s="129"/>
      <c r="C94" s="130"/>
      <c r="D94" s="128" t="s">
        <v>878</v>
      </c>
      <c r="E94" s="130"/>
      <c r="F94" s="128" t="s">
        <v>780</v>
      </c>
      <c r="G94" s="129"/>
      <c r="H94" s="130"/>
      <c r="I94" s="128" t="s">
        <v>917</v>
      </c>
      <c r="J94" s="130"/>
      <c r="K94" s="12"/>
      <c r="L94" s="16" t="s">
        <v>918</v>
      </c>
      <c r="M94" s="17">
        <v>67</v>
      </c>
      <c r="N94" s="12"/>
      <c r="O94" s="113"/>
      <c r="P94" s="117"/>
      <c r="Q94" s="117"/>
      <c r="R94" s="114"/>
      <c r="S94" s="16" t="s">
        <v>866</v>
      </c>
    </row>
    <row r="95" spans="1:19" x14ac:dyDescent="0.3">
      <c r="A95" s="128" t="s">
        <v>877</v>
      </c>
      <c r="B95" s="129"/>
      <c r="C95" s="130"/>
      <c r="D95" s="128" t="s">
        <v>878</v>
      </c>
      <c r="E95" s="130"/>
      <c r="F95" s="128" t="s">
        <v>780</v>
      </c>
      <c r="G95" s="129"/>
      <c r="H95" s="130"/>
      <c r="I95" s="128" t="s">
        <v>919</v>
      </c>
      <c r="J95" s="130"/>
      <c r="K95" s="12"/>
      <c r="L95" s="16" t="s">
        <v>920</v>
      </c>
      <c r="M95" s="12"/>
      <c r="N95" s="16" t="s">
        <v>830</v>
      </c>
      <c r="O95" s="128" t="s">
        <v>830</v>
      </c>
      <c r="P95" s="129"/>
      <c r="Q95" s="129"/>
      <c r="R95" s="130"/>
      <c r="S95" s="12"/>
    </row>
    <row r="96" spans="1:19" ht="19" x14ac:dyDescent="0.3">
      <c r="A96" s="128" t="s">
        <v>877</v>
      </c>
      <c r="B96" s="129"/>
      <c r="C96" s="130"/>
      <c r="D96" s="128" t="s">
        <v>878</v>
      </c>
      <c r="E96" s="130"/>
      <c r="F96" s="128" t="s">
        <v>780</v>
      </c>
      <c r="G96" s="129"/>
      <c r="H96" s="130"/>
      <c r="I96" s="128" t="s">
        <v>921</v>
      </c>
      <c r="J96" s="130"/>
      <c r="K96" s="12"/>
      <c r="L96" s="16" t="s">
        <v>922</v>
      </c>
      <c r="M96" s="17">
        <v>68</v>
      </c>
      <c r="N96" s="16" t="s">
        <v>923</v>
      </c>
      <c r="O96" s="128" t="s">
        <v>923</v>
      </c>
      <c r="P96" s="129"/>
      <c r="Q96" s="129"/>
      <c r="R96" s="130"/>
      <c r="S96" s="16" t="s">
        <v>923</v>
      </c>
    </row>
    <row r="97" spans="1:19" x14ac:dyDescent="0.3">
      <c r="A97" s="69" t="s">
        <v>768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1"/>
    </row>
    <row r="98" spans="1:19" ht="30" x14ac:dyDescent="0.3">
      <c r="A98" s="131" t="s">
        <v>769</v>
      </c>
      <c r="B98" s="132"/>
      <c r="C98" s="133"/>
      <c r="D98" s="124" t="s">
        <v>770</v>
      </c>
      <c r="E98" s="125"/>
      <c r="F98" s="131" t="s">
        <v>771</v>
      </c>
      <c r="G98" s="132"/>
      <c r="H98" s="133"/>
      <c r="I98" s="131" t="s">
        <v>772</v>
      </c>
      <c r="J98" s="133"/>
      <c r="K98" s="15" t="s">
        <v>773</v>
      </c>
      <c r="L98" s="15" t="s">
        <v>774</v>
      </c>
      <c r="M98" s="11" t="s">
        <v>775</v>
      </c>
      <c r="N98" s="15" t="s">
        <v>776</v>
      </c>
      <c r="O98" s="131" t="s">
        <v>777</v>
      </c>
      <c r="P98" s="132"/>
      <c r="Q98" s="132"/>
      <c r="R98" s="133"/>
      <c r="S98" s="15" t="s">
        <v>778</v>
      </c>
    </row>
    <row r="99" spans="1:19" x14ac:dyDescent="0.3">
      <c r="A99" s="128" t="s">
        <v>877</v>
      </c>
      <c r="B99" s="129"/>
      <c r="C99" s="130"/>
      <c r="D99" s="128" t="s">
        <v>878</v>
      </c>
      <c r="E99" s="130"/>
      <c r="F99" s="128" t="s">
        <v>780</v>
      </c>
      <c r="G99" s="129"/>
      <c r="H99" s="130"/>
      <c r="I99" s="113"/>
      <c r="J99" s="114"/>
      <c r="K99" s="12"/>
      <c r="L99" s="16" t="s">
        <v>924</v>
      </c>
      <c r="M99" s="17">
        <v>69</v>
      </c>
      <c r="N99" s="12"/>
      <c r="O99" s="113"/>
      <c r="P99" s="117"/>
      <c r="Q99" s="117"/>
      <c r="R99" s="114"/>
      <c r="S99" s="12"/>
    </row>
    <row r="100" spans="1:19" x14ac:dyDescent="0.3">
      <c r="A100" s="128" t="s">
        <v>877</v>
      </c>
      <c r="B100" s="129"/>
      <c r="C100" s="130"/>
      <c r="D100" s="128" t="s">
        <v>878</v>
      </c>
      <c r="E100" s="130"/>
      <c r="F100" s="128" t="s">
        <v>780</v>
      </c>
      <c r="G100" s="129"/>
      <c r="H100" s="130"/>
      <c r="I100" s="128" t="s">
        <v>925</v>
      </c>
      <c r="J100" s="130"/>
      <c r="K100" s="12"/>
      <c r="L100" s="16" t="s">
        <v>926</v>
      </c>
      <c r="M100" s="17">
        <v>70</v>
      </c>
      <c r="N100" s="12"/>
      <c r="O100" s="113"/>
      <c r="P100" s="117"/>
      <c r="Q100" s="117"/>
      <c r="R100" s="114"/>
      <c r="S100" s="12"/>
    </row>
    <row r="101" spans="1:19" x14ac:dyDescent="0.3">
      <c r="A101" s="128" t="s">
        <v>877</v>
      </c>
      <c r="B101" s="129"/>
      <c r="C101" s="130"/>
      <c r="D101" s="128" t="s">
        <v>878</v>
      </c>
      <c r="E101" s="130"/>
      <c r="F101" s="128" t="s">
        <v>780</v>
      </c>
      <c r="G101" s="129"/>
      <c r="H101" s="130"/>
      <c r="I101" s="128" t="s">
        <v>927</v>
      </c>
      <c r="J101" s="130"/>
      <c r="K101" s="12"/>
      <c r="L101" s="16" t="s">
        <v>928</v>
      </c>
      <c r="M101" s="17">
        <v>71</v>
      </c>
      <c r="N101" s="12"/>
      <c r="O101" s="113"/>
      <c r="P101" s="117"/>
      <c r="Q101" s="117"/>
      <c r="R101" s="114"/>
      <c r="S101" s="12"/>
    </row>
    <row r="102" spans="1:19" x14ac:dyDescent="0.3">
      <c r="A102" s="128" t="s">
        <v>877</v>
      </c>
      <c r="B102" s="129"/>
      <c r="C102" s="130"/>
      <c r="D102" s="128" t="s">
        <v>878</v>
      </c>
      <c r="E102" s="130"/>
      <c r="F102" s="128" t="s">
        <v>780</v>
      </c>
      <c r="G102" s="129"/>
      <c r="H102" s="130"/>
      <c r="I102" s="128" t="s">
        <v>929</v>
      </c>
      <c r="J102" s="130"/>
      <c r="K102" s="12"/>
      <c r="L102" s="16" t="s">
        <v>930</v>
      </c>
      <c r="M102" s="17">
        <v>72</v>
      </c>
      <c r="N102" s="12"/>
      <c r="O102" s="113"/>
      <c r="P102" s="117"/>
      <c r="Q102" s="117"/>
      <c r="R102" s="114"/>
      <c r="S102" s="12"/>
    </row>
    <row r="103" spans="1:19" x14ac:dyDescent="0.3">
      <c r="A103" s="128" t="s">
        <v>877</v>
      </c>
      <c r="B103" s="129"/>
      <c r="C103" s="130"/>
      <c r="D103" s="128" t="s">
        <v>878</v>
      </c>
      <c r="E103" s="130"/>
      <c r="F103" s="128" t="s">
        <v>780</v>
      </c>
      <c r="G103" s="129"/>
      <c r="H103" s="130"/>
      <c r="I103" s="128" t="s">
        <v>931</v>
      </c>
      <c r="J103" s="130"/>
      <c r="K103" s="12"/>
      <c r="L103" s="16" t="s">
        <v>932</v>
      </c>
      <c r="M103" s="12"/>
      <c r="N103" s="12"/>
      <c r="O103" s="113"/>
      <c r="P103" s="117"/>
      <c r="Q103" s="117"/>
      <c r="R103" s="114"/>
      <c r="S103" s="12"/>
    </row>
    <row r="104" spans="1:19" x14ac:dyDescent="0.3">
      <c r="A104" s="128" t="s">
        <v>933</v>
      </c>
      <c r="B104" s="129"/>
      <c r="C104" s="130"/>
      <c r="D104" s="128" t="s">
        <v>934</v>
      </c>
      <c r="E104" s="130"/>
      <c r="F104" s="128" t="s">
        <v>780</v>
      </c>
      <c r="G104" s="129"/>
      <c r="H104" s="130"/>
      <c r="I104" s="113"/>
      <c r="J104" s="114"/>
      <c r="K104" s="12"/>
      <c r="L104" s="16" t="s">
        <v>935</v>
      </c>
      <c r="M104" s="17">
        <v>73</v>
      </c>
      <c r="N104" s="12"/>
      <c r="O104" s="113"/>
      <c r="P104" s="117"/>
      <c r="Q104" s="117"/>
      <c r="R104" s="114"/>
      <c r="S104" s="12"/>
    </row>
    <row r="105" spans="1:19" x14ac:dyDescent="0.3">
      <c r="A105" s="128" t="s">
        <v>933</v>
      </c>
      <c r="B105" s="129"/>
      <c r="C105" s="130"/>
      <c r="D105" s="128" t="s">
        <v>934</v>
      </c>
      <c r="E105" s="130"/>
      <c r="F105" s="128" t="s">
        <v>780</v>
      </c>
      <c r="G105" s="129"/>
      <c r="H105" s="130"/>
      <c r="I105" s="113"/>
      <c r="J105" s="114"/>
      <c r="K105" s="12"/>
      <c r="L105" s="16" t="s">
        <v>936</v>
      </c>
      <c r="M105" s="17">
        <v>74</v>
      </c>
      <c r="N105" s="12"/>
      <c r="O105" s="113"/>
      <c r="P105" s="117"/>
      <c r="Q105" s="117"/>
      <c r="R105" s="114"/>
      <c r="S105" s="12"/>
    </row>
    <row r="106" spans="1:19" x14ac:dyDescent="0.3">
      <c r="A106" s="128" t="s">
        <v>933</v>
      </c>
      <c r="B106" s="129"/>
      <c r="C106" s="130"/>
      <c r="D106" s="128" t="s">
        <v>934</v>
      </c>
      <c r="E106" s="130"/>
      <c r="F106" s="128" t="s">
        <v>780</v>
      </c>
      <c r="G106" s="129"/>
      <c r="H106" s="130"/>
      <c r="I106" s="113"/>
      <c r="J106" s="114"/>
      <c r="K106" s="12"/>
      <c r="L106" s="16" t="s">
        <v>937</v>
      </c>
      <c r="M106" s="17">
        <v>75</v>
      </c>
      <c r="N106" s="12"/>
      <c r="O106" s="113"/>
      <c r="P106" s="117"/>
      <c r="Q106" s="117"/>
      <c r="R106" s="114"/>
      <c r="S106" s="12"/>
    </row>
    <row r="107" spans="1:19" x14ac:dyDescent="0.3">
      <c r="A107" s="128" t="s">
        <v>933</v>
      </c>
      <c r="B107" s="129"/>
      <c r="C107" s="130"/>
      <c r="D107" s="128" t="s">
        <v>934</v>
      </c>
      <c r="E107" s="130"/>
      <c r="F107" s="128" t="s">
        <v>780</v>
      </c>
      <c r="G107" s="129"/>
      <c r="H107" s="130"/>
      <c r="I107" s="113"/>
      <c r="J107" s="114"/>
      <c r="K107" s="12"/>
      <c r="L107" s="16" t="s">
        <v>938</v>
      </c>
      <c r="M107" s="12"/>
      <c r="N107" s="12"/>
      <c r="O107" s="113"/>
      <c r="P107" s="117"/>
      <c r="Q107" s="117"/>
      <c r="R107" s="114"/>
      <c r="S107" s="12"/>
    </row>
    <row r="108" spans="1:19" ht="19" x14ac:dyDescent="0.3">
      <c r="A108" s="128" t="s">
        <v>933</v>
      </c>
      <c r="B108" s="129"/>
      <c r="C108" s="130"/>
      <c r="D108" s="128" t="s">
        <v>934</v>
      </c>
      <c r="E108" s="130"/>
      <c r="F108" s="128" t="s">
        <v>780</v>
      </c>
      <c r="G108" s="129"/>
      <c r="H108" s="130"/>
      <c r="I108" s="128" t="s">
        <v>939</v>
      </c>
      <c r="J108" s="130"/>
      <c r="K108" s="12"/>
      <c r="L108" s="16" t="s">
        <v>940</v>
      </c>
      <c r="M108" s="17">
        <v>76</v>
      </c>
      <c r="N108" s="16" t="s">
        <v>941</v>
      </c>
      <c r="O108" s="113"/>
      <c r="P108" s="117"/>
      <c r="Q108" s="117"/>
      <c r="R108" s="114"/>
      <c r="S108" s="12"/>
    </row>
    <row r="109" spans="1:19" x14ac:dyDescent="0.3">
      <c r="A109" s="128" t="s">
        <v>933</v>
      </c>
      <c r="B109" s="129"/>
      <c r="C109" s="130"/>
      <c r="D109" s="128" t="s">
        <v>934</v>
      </c>
      <c r="E109" s="130"/>
      <c r="F109" s="128" t="s">
        <v>780</v>
      </c>
      <c r="G109" s="129"/>
      <c r="H109" s="130"/>
      <c r="I109" s="128" t="s">
        <v>942</v>
      </c>
      <c r="J109" s="130"/>
      <c r="K109" s="12"/>
      <c r="L109" s="16" t="s">
        <v>943</v>
      </c>
      <c r="M109" s="17">
        <v>77</v>
      </c>
      <c r="N109" s="16" t="s">
        <v>944</v>
      </c>
      <c r="O109" s="113"/>
      <c r="P109" s="117"/>
      <c r="Q109" s="117"/>
      <c r="R109" s="114"/>
      <c r="S109" s="12"/>
    </row>
    <row r="110" spans="1:19" ht="19" x14ac:dyDescent="0.3">
      <c r="A110" s="128" t="s">
        <v>933</v>
      </c>
      <c r="B110" s="129"/>
      <c r="C110" s="130"/>
      <c r="D110" s="128" t="s">
        <v>934</v>
      </c>
      <c r="E110" s="130"/>
      <c r="F110" s="128" t="s">
        <v>780</v>
      </c>
      <c r="G110" s="129"/>
      <c r="H110" s="130"/>
      <c r="I110" s="128" t="s">
        <v>945</v>
      </c>
      <c r="J110" s="130"/>
      <c r="K110" s="12"/>
      <c r="L110" s="16" t="s">
        <v>946</v>
      </c>
      <c r="M110" s="12"/>
      <c r="N110" s="16" t="s">
        <v>947</v>
      </c>
      <c r="O110" s="128" t="s">
        <v>947</v>
      </c>
      <c r="P110" s="129"/>
      <c r="Q110" s="129"/>
      <c r="R110" s="130"/>
      <c r="S110" s="16" t="s">
        <v>947</v>
      </c>
    </row>
    <row r="111" spans="1:19" x14ac:dyDescent="0.3">
      <c r="A111" s="128" t="s">
        <v>933</v>
      </c>
      <c r="B111" s="129"/>
      <c r="C111" s="130"/>
      <c r="D111" s="128" t="s">
        <v>934</v>
      </c>
      <c r="E111" s="130"/>
      <c r="F111" s="128" t="s">
        <v>780</v>
      </c>
      <c r="G111" s="129"/>
      <c r="H111" s="130"/>
      <c r="I111" s="128" t="s">
        <v>948</v>
      </c>
      <c r="J111" s="130"/>
      <c r="K111" s="12"/>
      <c r="L111" s="16" t="s">
        <v>949</v>
      </c>
      <c r="M111" s="12"/>
      <c r="N111" s="16" t="s">
        <v>944</v>
      </c>
      <c r="O111" s="113"/>
      <c r="P111" s="117"/>
      <c r="Q111" s="117"/>
      <c r="R111" s="114"/>
      <c r="S111" s="12"/>
    </row>
    <row r="112" spans="1:19" x14ac:dyDescent="0.3">
      <c r="A112" s="128" t="s">
        <v>933</v>
      </c>
      <c r="B112" s="129"/>
      <c r="C112" s="130"/>
      <c r="D112" s="128" t="s">
        <v>934</v>
      </c>
      <c r="E112" s="130"/>
      <c r="F112" s="128" t="s">
        <v>780</v>
      </c>
      <c r="G112" s="129"/>
      <c r="H112" s="130"/>
      <c r="I112" s="113"/>
      <c r="J112" s="114"/>
      <c r="K112" s="12"/>
      <c r="L112" s="16" t="s">
        <v>950</v>
      </c>
      <c r="M112" s="12"/>
      <c r="N112" s="12"/>
      <c r="O112" s="113"/>
      <c r="P112" s="117"/>
      <c r="Q112" s="117"/>
      <c r="R112" s="114"/>
      <c r="S112" s="12"/>
    </row>
    <row r="113" spans="1:19" x14ac:dyDescent="0.3">
      <c r="A113" s="128" t="s">
        <v>933</v>
      </c>
      <c r="B113" s="129"/>
      <c r="C113" s="130"/>
      <c r="D113" s="128" t="s">
        <v>934</v>
      </c>
      <c r="E113" s="130"/>
      <c r="F113" s="128" t="s">
        <v>780</v>
      </c>
      <c r="G113" s="129"/>
      <c r="H113" s="130"/>
      <c r="I113" s="128" t="s">
        <v>951</v>
      </c>
      <c r="J113" s="130"/>
      <c r="K113" s="12"/>
      <c r="L113" s="16" t="s">
        <v>952</v>
      </c>
      <c r="M113" s="12"/>
      <c r="N113" s="16" t="s">
        <v>944</v>
      </c>
      <c r="O113" s="113"/>
      <c r="P113" s="117"/>
      <c r="Q113" s="117"/>
      <c r="R113" s="114"/>
      <c r="S113" s="12"/>
    </row>
    <row r="114" spans="1:19" x14ac:dyDescent="0.3">
      <c r="A114" s="128" t="s">
        <v>933</v>
      </c>
      <c r="B114" s="129"/>
      <c r="C114" s="130"/>
      <c r="D114" s="128" t="s">
        <v>934</v>
      </c>
      <c r="E114" s="130"/>
      <c r="F114" s="128" t="s">
        <v>780</v>
      </c>
      <c r="G114" s="129"/>
      <c r="H114" s="130"/>
      <c r="I114" s="128" t="s">
        <v>953</v>
      </c>
      <c r="J114" s="130"/>
      <c r="K114" s="12"/>
      <c r="L114" s="16" t="s">
        <v>954</v>
      </c>
      <c r="M114" s="12"/>
      <c r="N114" s="16" t="s">
        <v>944</v>
      </c>
      <c r="O114" s="113"/>
      <c r="P114" s="117"/>
      <c r="Q114" s="117"/>
      <c r="R114" s="114"/>
      <c r="S114" s="12"/>
    </row>
    <row r="115" spans="1:19" x14ac:dyDescent="0.3">
      <c r="A115" s="128" t="s">
        <v>933</v>
      </c>
      <c r="B115" s="129"/>
      <c r="C115" s="130"/>
      <c r="D115" s="128" t="s">
        <v>934</v>
      </c>
      <c r="E115" s="130"/>
      <c r="F115" s="128" t="s">
        <v>780</v>
      </c>
      <c r="G115" s="129"/>
      <c r="H115" s="130"/>
      <c r="I115" s="128" t="s">
        <v>934</v>
      </c>
      <c r="J115" s="130"/>
      <c r="K115" s="12"/>
      <c r="L115" s="16" t="s">
        <v>955</v>
      </c>
      <c r="M115" s="17">
        <v>80</v>
      </c>
      <c r="N115" s="12"/>
      <c r="O115" s="113"/>
      <c r="P115" s="117"/>
      <c r="Q115" s="117"/>
      <c r="R115" s="114"/>
      <c r="S115" s="12"/>
    </row>
    <row r="116" spans="1:19" x14ac:dyDescent="0.3">
      <c r="A116" s="128" t="s">
        <v>933</v>
      </c>
      <c r="B116" s="129"/>
      <c r="C116" s="130"/>
      <c r="D116" s="128" t="s">
        <v>934</v>
      </c>
      <c r="E116" s="130"/>
      <c r="F116" s="128" t="s">
        <v>780</v>
      </c>
      <c r="G116" s="129"/>
      <c r="H116" s="130"/>
      <c r="I116" s="113"/>
      <c r="J116" s="114"/>
      <c r="K116" s="12"/>
      <c r="L116" s="16" t="s">
        <v>956</v>
      </c>
      <c r="M116" s="12"/>
      <c r="N116" s="16" t="s">
        <v>944</v>
      </c>
      <c r="O116" s="113"/>
      <c r="P116" s="117"/>
      <c r="Q116" s="117"/>
      <c r="R116" s="114"/>
      <c r="S116" s="12"/>
    </row>
    <row r="117" spans="1:19" x14ac:dyDescent="0.3">
      <c r="A117" s="128" t="s">
        <v>933</v>
      </c>
      <c r="B117" s="129"/>
      <c r="C117" s="130"/>
      <c r="D117" s="128" t="s">
        <v>934</v>
      </c>
      <c r="E117" s="130"/>
      <c r="F117" s="128" t="s">
        <v>780</v>
      </c>
      <c r="G117" s="129"/>
      <c r="H117" s="130"/>
      <c r="I117" s="128" t="s">
        <v>957</v>
      </c>
      <c r="J117" s="130"/>
      <c r="K117" s="12"/>
      <c r="L117" s="16" t="s">
        <v>958</v>
      </c>
      <c r="M117" s="12"/>
      <c r="N117" s="16" t="s">
        <v>944</v>
      </c>
      <c r="O117" s="113"/>
      <c r="P117" s="117"/>
      <c r="Q117" s="117"/>
      <c r="R117" s="114"/>
      <c r="S117" s="12"/>
    </row>
    <row r="118" spans="1:19" x14ac:dyDescent="0.3">
      <c r="A118" s="128" t="s">
        <v>933</v>
      </c>
      <c r="B118" s="129"/>
      <c r="C118" s="130"/>
      <c r="D118" s="128" t="s">
        <v>934</v>
      </c>
      <c r="E118" s="130"/>
      <c r="F118" s="128" t="s">
        <v>780</v>
      </c>
      <c r="G118" s="129"/>
      <c r="H118" s="130"/>
      <c r="I118" s="128" t="s">
        <v>959</v>
      </c>
      <c r="J118" s="130"/>
      <c r="K118" s="12"/>
      <c r="L118" s="16" t="s">
        <v>960</v>
      </c>
      <c r="M118" s="12"/>
      <c r="N118" s="12"/>
      <c r="O118" s="113"/>
      <c r="P118" s="117"/>
      <c r="Q118" s="117"/>
      <c r="R118" s="114"/>
      <c r="S118" s="12"/>
    </row>
    <row r="119" spans="1:19" x14ac:dyDescent="0.3">
      <c r="A119" s="128" t="s">
        <v>933</v>
      </c>
      <c r="B119" s="129"/>
      <c r="C119" s="130"/>
      <c r="D119" s="128" t="s">
        <v>934</v>
      </c>
      <c r="E119" s="130"/>
      <c r="F119" s="128" t="s">
        <v>780</v>
      </c>
      <c r="G119" s="129"/>
      <c r="H119" s="130"/>
      <c r="I119" s="113"/>
      <c r="J119" s="114"/>
      <c r="K119" s="12"/>
      <c r="L119" s="16" t="s">
        <v>961</v>
      </c>
      <c r="M119" s="17">
        <v>83</v>
      </c>
      <c r="N119" s="12"/>
      <c r="O119" s="113"/>
      <c r="P119" s="117"/>
      <c r="Q119" s="117"/>
      <c r="R119" s="114"/>
      <c r="S119" s="12"/>
    </row>
    <row r="120" spans="1:19" x14ac:dyDescent="0.3">
      <c r="A120" s="128" t="s">
        <v>933</v>
      </c>
      <c r="B120" s="129"/>
      <c r="C120" s="130"/>
      <c r="D120" s="128" t="s">
        <v>934</v>
      </c>
      <c r="E120" s="130"/>
      <c r="F120" s="128" t="s">
        <v>780</v>
      </c>
      <c r="G120" s="129"/>
      <c r="H120" s="130"/>
      <c r="I120" s="128" t="s">
        <v>962</v>
      </c>
      <c r="J120" s="130"/>
      <c r="K120" s="12"/>
      <c r="L120" s="16" t="s">
        <v>963</v>
      </c>
      <c r="M120" s="17">
        <v>84</v>
      </c>
      <c r="N120" s="16" t="s">
        <v>944</v>
      </c>
      <c r="O120" s="113"/>
      <c r="P120" s="117"/>
      <c r="Q120" s="117"/>
      <c r="R120" s="114"/>
      <c r="S120" s="12"/>
    </row>
    <row r="121" spans="1:19" ht="28.5" x14ac:dyDescent="0.3">
      <c r="A121" s="128" t="s">
        <v>933</v>
      </c>
      <c r="B121" s="129"/>
      <c r="C121" s="130"/>
      <c r="D121" s="128" t="s">
        <v>934</v>
      </c>
      <c r="E121" s="130"/>
      <c r="F121" s="128" t="s">
        <v>780</v>
      </c>
      <c r="G121" s="129"/>
      <c r="H121" s="130"/>
      <c r="I121" s="128" t="s">
        <v>964</v>
      </c>
      <c r="J121" s="130"/>
      <c r="K121" s="12"/>
      <c r="L121" s="16" t="s">
        <v>965</v>
      </c>
      <c r="M121" s="17">
        <v>85</v>
      </c>
      <c r="N121" s="16" t="s">
        <v>966</v>
      </c>
      <c r="O121" s="128" t="s">
        <v>966</v>
      </c>
      <c r="P121" s="129"/>
      <c r="Q121" s="129"/>
      <c r="R121" s="130"/>
      <c r="S121" s="16" t="s">
        <v>966</v>
      </c>
    </row>
    <row r="122" spans="1:19" x14ac:dyDescent="0.3">
      <c r="A122" s="128" t="s">
        <v>933</v>
      </c>
      <c r="B122" s="129"/>
      <c r="C122" s="130"/>
      <c r="D122" s="128" t="s">
        <v>934</v>
      </c>
      <c r="E122" s="130"/>
      <c r="F122" s="128" t="s">
        <v>780</v>
      </c>
      <c r="G122" s="129"/>
      <c r="H122" s="130"/>
      <c r="I122" s="128" t="s">
        <v>967</v>
      </c>
      <c r="J122" s="130"/>
      <c r="K122" s="16" t="s">
        <v>968</v>
      </c>
      <c r="L122" s="16" t="s">
        <v>969</v>
      </c>
      <c r="M122" s="17">
        <v>86</v>
      </c>
      <c r="N122" s="12"/>
      <c r="O122" s="113"/>
      <c r="P122" s="117"/>
      <c r="Q122" s="117"/>
      <c r="R122" s="114"/>
      <c r="S122" s="12"/>
    </row>
    <row r="123" spans="1:19" x14ac:dyDescent="0.3">
      <c r="A123" s="128" t="s">
        <v>933</v>
      </c>
      <c r="B123" s="129"/>
      <c r="C123" s="130"/>
      <c r="D123" s="128" t="s">
        <v>934</v>
      </c>
      <c r="E123" s="130"/>
      <c r="F123" s="128" t="s">
        <v>780</v>
      </c>
      <c r="G123" s="129"/>
      <c r="H123" s="130"/>
      <c r="I123" s="128" t="s">
        <v>970</v>
      </c>
      <c r="J123" s="130"/>
      <c r="K123" s="16" t="s">
        <v>971</v>
      </c>
      <c r="L123" s="16" t="s">
        <v>972</v>
      </c>
      <c r="M123" s="17">
        <v>87</v>
      </c>
      <c r="N123" s="12"/>
      <c r="O123" s="113"/>
      <c r="P123" s="117"/>
      <c r="Q123" s="117"/>
      <c r="R123" s="114"/>
      <c r="S123" s="12"/>
    </row>
    <row r="124" spans="1:19" x14ac:dyDescent="0.3">
      <c r="A124" s="128" t="s">
        <v>933</v>
      </c>
      <c r="B124" s="129"/>
      <c r="C124" s="130"/>
      <c r="D124" s="128" t="s">
        <v>934</v>
      </c>
      <c r="E124" s="130"/>
      <c r="F124" s="128" t="s">
        <v>780</v>
      </c>
      <c r="G124" s="129"/>
      <c r="H124" s="130"/>
      <c r="I124" s="128" t="s">
        <v>973</v>
      </c>
      <c r="J124" s="130"/>
      <c r="K124" s="12"/>
      <c r="L124" s="16" t="s">
        <v>974</v>
      </c>
      <c r="M124" s="12"/>
      <c r="N124" s="16" t="s">
        <v>944</v>
      </c>
      <c r="O124" s="113"/>
      <c r="P124" s="117"/>
      <c r="Q124" s="117"/>
      <c r="R124" s="114"/>
      <c r="S124" s="12"/>
    </row>
    <row r="125" spans="1:19" x14ac:dyDescent="0.3">
      <c r="A125" s="128" t="s">
        <v>933</v>
      </c>
      <c r="B125" s="129"/>
      <c r="C125" s="130"/>
      <c r="D125" s="128" t="s">
        <v>934</v>
      </c>
      <c r="E125" s="130"/>
      <c r="F125" s="128" t="s">
        <v>780</v>
      </c>
      <c r="G125" s="129"/>
      <c r="H125" s="130"/>
      <c r="I125" s="128" t="s">
        <v>975</v>
      </c>
      <c r="J125" s="130"/>
      <c r="K125" s="12"/>
      <c r="L125" s="16" t="s">
        <v>976</v>
      </c>
      <c r="M125" s="12"/>
      <c r="N125" s="12"/>
      <c r="O125" s="113"/>
      <c r="P125" s="117"/>
      <c r="Q125" s="117"/>
      <c r="R125" s="114"/>
      <c r="S125" s="12"/>
    </row>
    <row r="126" spans="1:19" x14ac:dyDescent="0.3">
      <c r="A126" s="128" t="s">
        <v>933</v>
      </c>
      <c r="B126" s="129"/>
      <c r="C126" s="130"/>
      <c r="D126" s="128" t="s">
        <v>934</v>
      </c>
      <c r="E126" s="130"/>
      <c r="F126" s="128" t="s">
        <v>780</v>
      </c>
      <c r="G126" s="129"/>
      <c r="H126" s="130"/>
      <c r="I126" s="113"/>
      <c r="J126" s="114"/>
      <c r="K126" s="12"/>
      <c r="L126" s="16" t="s">
        <v>977</v>
      </c>
      <c r="M126" s="12"/>
      <c r="N126" s="16" t="s">
        <v>944</v>
      </c>
      <c r="O126" s="113"/>
      <c r="P126" s="117"/>
      <c r="Q126" s="117"/>
      <c r="R126" s="114"/>
      <c r="S126" s="12"/>
    </row>
    <row r="127" spans="1:19" x14ac:dyDescent="0.3">
      <c r="A127" s="128" t="s">
        <v>933</v>
      </c>
      <c r="B127" s="129"/>
      <c r="C127" s="130"/>
      <c r="D127" s="128" t="s">
        <v>934</v>
      </c>
      <c r="E127" s="130"/>
      <c r="F127" s="128" t="s">
        <v>978</v>
      </c>
      <c r="G127" s="129"/>
      <c r="H127" s="130"/>
      <c r="I127" s="128" t="s">
        <v>979</v>
      </c>
      <c r="J127" s="130"/>
      <c r="K127" s="12"/>
      <c r="L127" s="16" t="s">
        <v>980</v>
      </c>
      <c r="M127" s="17">
        <v>88</v>
      </c>
      <c r="N127" s="12"/>
      <c r="O127" s="113"/>
      <c r="P127" s="117"/>
      <c r="Q127" s="117"/>
      <c r="R127" s="114"/>
      <c r="S127" s="12"/>
    </row>
    <row r="128" spans="1:19" x14ac:dyDescent="0.3">
      <c r="A128" s="128" t="s">
        <v>933</v>
      </c>
      <c r="B128" s="129"/>
      <c r="C128" s="130"/>
      <c r="D128" s="128" t="s">
        <v>934</v>
      </c>
      <c r="E128" s="130"/>
      <c r="F128" s="128" t="s">
        <v>981</v>
      </c>
      <c r="G128" s="129"/>
      <c r="H128" s="130"/>
      <c r="I128" s="128" t="s">
        <v>982</v>
      </c>
      <c r="J128" s="130"/>
      <c r="K128" s="12"/>
      <c r="L128" s="16" t="s">
        <v>983</v>
      </c>
      <c r="M128" s="17">
        <v>89</v>
      </c>
      <c r="N128" s="12"/>
      <c r="O128" s="113"/>
      <c r="P128" s="117"/>
      <c r="Q128" s="117"/>
      <c r="R128" s="114"/>
      <c r="S128" s="12"/>
    </row>
    <row r="129" spans="1:19" x14ac:dyDescent="0.3">
      <c r="A129" s="128" t="s">
        <v>984</v>
      </c>
      <c r="B129" s="129"/>
      <c r="C129" s="130"/>
      <c r="D129" s="128" t="s">
        <v>985</v>
      </c>
      <c r="E129" s="130"/>
      <c r="F129" s="128" t="s">
        <v>986</v>
      </c>
      <c r="G129" s="129"/>
      <c r="H129" s="130"/>
      <c r="I129" s="128" t="s">
        <v>987</v>
      </c>
      <c r="J129" s="130"/>
      <c r="K129" s="12"/>
      <c r="L129" s="16" t="s">
        <v>988</v>
      </c>
      <c r="M129" s="17">
        <v>90</v>
      </c>
      <c r="N129" s="12"/>
      <c r="O129" s="113"/>
      <c r="P129" s="117"/>
      <c r="Q129" s="117"/>
      <c r="R129" s="114"/>
      <c r="S129" s="12"/>
    </row>
    <row r="130" spans="1:19" x14ac:dyDescent="0.3">
      <c r="A130" s="128" t="s">
        <v>984</v>
      </c>
      <c r="B130" s="129"/>
      <c r="C130" s="130"/>
      <c r="D130" s="128" t="s">
        <v>985</v>
      </c>
      <c r="E130" s="130"/>
      <c r="F130" s="128" t="s">
        <v>989</v>
      </c>
      <c r="G130" s="129"/>
      <c r="H130" s="130"/>
      <c r="I130" s="128" t="s">
        <v>990</v>
      </c>
      <c r="J130" s="130"/>
      <c r="K130" s="12"/>
      <c r="L130" s="16" t="s">
        <v>991</v>
      </c>
      <c r="M130" s="17">
        <v>91</v>
      </c>
      <c r="N130" s="12"/>
      <c r="O130" s="113"/>
      <c r="P130" s="117"/>
      <c r="Q130" s="117"/>
      <c r="R130" s="114"/>
      <c r="S130" s="12"/>
    </row>
    <row r="131" spans="1:19" ht="19" x14ac:dyDescent="0.3">
      <c r="A131" s="128" t="s">
        <v>984</v>
      </c>
      <c r="B131" s="129"/>
      <c r="C131" s="130"/>
      <c r="D131" s="128" t="s">
        <v>985</v>
      </c>
      <c r="E131" s="130"/>
      <c r="F131" s="128" t="s">
        <v>992</v>
      </c>
      <c r="G131" s="129"/>
      <c r="H131" s="130"/>
      <c r="I131" s="113"/>
      <c r="J131" s="114"/>
      <c r="K131" s="16" t="s">
        <v>992</v>
      </c>
      <c r="L131" s="16" t="s">
        <v>993</v>
      </c>
      <c r="M131" s="17">
        <v>92</v>
      </c>
      <c r="N131" s="12"/>
      <c r="O131" s="113"/>
      <c r="P131" s="117"/>
      <c r="Q131" s="117"/>
      <c r="R131" s="114"/>
      <c r="S131" s="12"/>
    </row>
    <row r="132" spans="1:19" x14ac:dyDescent="0.3">
      <c r="A132" s="128" t="s">
        <v>984</v>
      </c>
      <c r="B132" s="129"/>
      <c r="C132" s="130"/>
      <c r="D132" s="128" t="s">
        <v>985</v>
      </c>
      <c r="E132" s="130"/>
      <c r="F132" s="128" t="s">
        <v>994</v>
      </c>
      <c r="G132" s="129"/>
      <c r="H132" s="130"/>
      <c r="I132" s="113"/>
      <c r="J132" s="114"/>
      <c r="K132" s="16" t="s">
        <v>994</v>
      </c>
      <c r="L132" s="16" t="s">
        <v>995</v>
      </c>
      <c r="M132" s="17">
        <v>94</v>
      </c>
      <c r="N132" s="12"/>
      <c r="O132" s="113"/>
      <c r="P132" s="117"/>
      <c r="Q132" s="117"/>
      <c r="R132" s="114"/>
      <c r="S132" s="12"/>
    </row>
    <row r="133" spans="1:19" x14ac:dyDescent="0.3">
      <c r="A133" s="128" t="s">
        <v>984</v>
      </c>
      <c r="B133" s="129"/>
      <c r="C133" s="130"/>
      <c r="D133" s="128" t="s">
        <v>985</v>
      </c>
      <c r="E133" s="130"/>
      <c r="F133" s="128" t="s">
        <v>996</v>
      </c>
      <c r="G133" s="129"/>
      <c r="H133" s="130"/>
      <c r="I133" s="113"/>
      <c r="J133" s="114"/>
      <c r="K133" s="16" t="s">
        <v>996</v>
      </c>
      <c r="L133" s="16" t="s">
        <v>997</v>
      </c>
      <c r="M133" s="17">
        <v>96</v>
      </c>
      <c r="N133" s="12"/>
      <c r="O133" s="113"/>
      <c r="P133" s="117"/>
      <c r="Q133" s="117"/>
      <c r="R133" s="114"/>
      <c r="S133" s="12"/>
    </row>
    <row r="134" spans="1:19" x14ac:dyDescent="0.3">
      <c r="A134" s="128" t="s">
        <v>984</v>
      </c>
      <c r="B134" s="129"/>
      <c r="C134" s="130"/>
      <c r="D134" s="128" t="s">
        <v>985</v>
      </c>
      <c r="E134" s="130"/>
      <c r="F134" s="128" t="s">
        <v>998</v>
      </c>
      <c r="G134" s="129"/>
      <c r="H134" s="130"/>
      <c r="I134" s="113"/>
      <c r="J134" s="114"/>
      <c r="K134" s="16" t="s">
        <v>998</v>
      </c>
      <c r="L134" s="16" t="s">
        <v>999</v>
      </c>
      <c r="M134" s="17">
        <v>97</v>
      </c>
      <c r="N134" s="12"/>
      <c r="O134" s="113"/>
      <c r="P134" s="117"/>
      <c r="Q134" s="117"/>
      <c r="R134" s="114"/>
      <c r="S134" s="12"/>
    </row>
    <row r="135" spans="1:19" x14ac:dyDescent="0.3">
      <c r="A135" s="128" t="s">
        <v>984</v>
      </c>
      <c r="B135" s="129"/>
      <c r="C135" s="130"/>
      <c r="D135" s="128" t="s">
        <v>985</v>
      </c>
      <c r="E135" s="130"/>
      <c r="F135" s="128" t="s">
        <v>780</v>
      </c>
      <c r="G135" s="129"/>
      <c r="H135" s="130"/>
      <c r="I135" s="128" t="s">
        <v>1000</v>
      </c>
      <c r="J135" s="130"/>
      <c r="K135" s="16" t="s">
        <v>1001</v>
      </c>
      <c r="L135" s="16" t="s">
        <v>1002</v>
      </c>
      <c r="M135" s="17">
        <v>98</v>
      </c>
      <c r="N135" s="12"/>
      <c r="O135" s="113"/>
      <c r="P135" s="117"/>
      <c r="Q135" s="117"/>
      <c r="R135" s="114"/>
      <c r="S135" s="12"/>
    </row>
    <row r="136" spans="1:19" ht="19" x14ac:dyDescent="0.3">
      <c r="A136" s="128" t="s">
        <v>984</v>
      </c>
      <c r="B136" s="129"/>
      <c r="C136" s="130"/>
      <c r="D136" s="128" t="s">
        <v>985</v>
      </c>
      <c r="E136" s="130"/>
      <c r="F136" s="128" t="s">
        <v>780</v>
      </c>
      <c r="G136" s="129"/>
      <c r="H136" s="130"/>
      <c r="I136" s="128" t="s">
        <v>1003</v>
      </c>
      <c r="J136" s="130"/>
      <c r="K136" s="16" t="s">
        <v>1004</v>
      </c>
      <c r="L136" s="16" t="s">
        <v>1005</v>
      </c>
      <c r="M136" s="17">
        <v>99</v>
      </c>
      <c r="N136" s="12"/>
      <c r="O136" s="113"/>
      <c r="P136" s="117"/>
      <c r="Q136" s="117"/>
      <c r="R136" s="114"/>
      <c r="S136" s="12"/>
    </row>
    <row r="137" spans="1:19" x14ac:dyDescent="0.3">
      <c r="A137" s="128" t="s">
        <v>984</v>
      </c>
      <c r="B137" s="129"/>
      <c r="C137" s="130"/>
      <c r="D137" s="128" t="s">
        <v>985</v>
      </c>
      <c r="E137" s="130"/>
      <c r="F137" s="128" t="s">
        <v>780</v>
      </c>
      <c r="G137" s="129"/>
      <c r="H137" s="130"/>
      <c r="I137" s="113"/>
      <c r="J137" s="114"/>
      <c r="K137" s="12"/>
      <c r="L137" s="16" t="s">
        <v>1006</v>
      </c>
      <c r="M137" s="17">
        <v>100</v>
      </c>
      <c r="N137" s="12"/>
      <c r="O137" s="113"/>
      <c r="P137" s="117"/>
      <c r="Q137" s="117"/>
      <c r="R137" s="114"/>
      <c r="S137" s="12"/>
    </row>
    <row r="138" spans="1:19" x14ac:dyDescent="0.3">
      <c r="A138" s="128" t="s">
        <v>984</v>
      </c>
      <c r="B138" s="129"/>
      <c r="C138" s="130"/>
      <c r="D138" s="128" t="s">
        <v>985</v>
      </c>
      <c r="E138" s="130"/>
      <c r="F138" s="128" t="s">
        <v>780</v>
      </c>
      <c r="G138" s="129"/>
      <c r="H138" s="130"/>
      <c r="I138" s="128" t="s">
        <v>1007</v>
      </c>
      <c r="J138" s="130"/>
      <c r="K138" s="16" t="s">
        <v>1008</v>
      </c>
      <c r="L138" s="16" t="s">
        <v>1009</v>
      </c>
      <c r="M138" s="17">
        <v>101</v>
      </c>
      <c r="N138" s="12"/>
      <c r="O138" s="113"/>
      <c r="P138" s="117"/>
      <c r="Q138" s="117"/>
      <c r="R138" s="114"/>
      <c r="S138" s="12"/>
    </row>
    <row r="139" spans="1:19" x14ac:dyDescent="0.3">
      <c r="A139" s="128" t="s">
        <v>984</v>
      </c>
      <c r="B139" s="129"/>
      <c r="C139" s="130"/>
      <c r="D139" s="128" t="s">
        <v>985</v>
      </c>
      <c r="E139" s="130"/>
      <c r="F139" s="128" t="s">
        <v>780</v>
      </c>
      <c r="G139" s="129"/>
      <c r="H139" s="130"/>
      <c r="I139" s="128" t="s">
        <v>1010</v>
      </c>
      <c r="J139" s="130"/>
      <c r="K139" s="16" t="s">
        <v>1011</v>
      </c>
      <c r="L139" s="16" t="s">
        <v>1012</v>
      </c>
      <c r="M139" s="17">
        <v>103</v>
      </c>
      <c r="N139" s="12"/>
      <c r="O139" s="113"/>
      <c r="P139" s="117"/>
      <c r="Q139" s="117"/>
      <c r="R139" s="114"/>
      <c r="S139" s="12"/>
    </row>
    <row r="140" spans="1:19" ht="19" x14ac:dyDescent="0.3">
      <c r="A140" s="128" t="s">
        <v>984</v>
      </c>
      <c r="B140" s="129"/>
      <c r="C140" s="130"/>
      <c r="D140" s="128" t="s">
        <v>985</v>
      </c>
      <c r="E140" s="130"/>
      <c r="F140" s="128" t="s">
        <v>780</v>
      </c>
      <c r="G140" s="129"/>
      <c r="H140" s="130"/>
      <c r="I140" s="113"/>
      <c r="J140" s="114"/>
      <c r="K140" s="12"/>
      <c r="L140" s="16" t="s">
        <v>1013</v>
      </c>
      <c r="M140" s="17">
        <v>104</v>
      </c>
      <c r="N140" s="16" t="s">
        <v>1014</v>
      </c>
      <c r="O140" s="128" t="s">
        <v>1014</v>
      </c>
      <c r="P140" s="129"/>
      <c r="Q140" s="129"/>
      <c r="R140" s="130"/>
      <c r="S140" s="16" t="s">
        <v>1014</v>
      </c>
    </row>
    <row r="141" spans="1:19" x14ac:dyDescent="0.3">
      <c r="A141" s="128" t="s">
        <v>984</v>
      </c>
      <c r="B141" s="129"/>
      <c r="C141" s="130"/>
      <c r="D141" s="128" t="s">
        <v>985</v>
      </c>
      <c r="E141" s="130"/>
      <c r="F141" s="128" t="s">
        <v>780</v>
      </c>
      <c r="G141" s="129"/>
      <c r="H141" s="130"/>
      <c r="I141" s="128" t="s">
        <v>985</v>
      </c>
      <c r="J141" s="130"/>
      <c r="K141" s="12"/>
      <c r="L141" s="16" t="s">
        <v>1015</v>
      </c>
      <c r="M141" s="17">
        <v>105</v>
      </c>
      <c r="N141" s="12"/>
      <c r="O141" s="113"/>
      <c r="P141" s="117"/>
      <c r="Q141" s="117"/>
      <c r="R141" s="114"/>
      <c r="S141" s="12"/>
    </row>
    <row r="142" spans="1:19" x14ac:dyDescent="0.3">
      <c r="A142" s="128" t="s">
        <v>984</v>
      </c>
      <c r="B142" s="129"/>
      <c r="C142" s="130"/>
      <c r="D142" s="128" t="s">
        <v>985</v>
      </c>
      <c r="E142" s="130"/>
      <c r="F142" s="128" t="s">
        <v>780</v>
      </c>
      <c r="G142" s="129"/>
      <c r="H142" s="130"/>
      <c r="I142" s="128" t="s">
        <v>1016</v>
      </c>
      <c r="J142" s="130"/>
      <c r="K142" s="12"/>
      <c r="L142" s="16" t="s">
        <v>1017</v>
      </c>
      <c r="M142" s="12"/>
      <c r="N142" s="12"/>
      <c r="O142" s="113"/>
      <c r="P142" s="117"/>
      <c r="Q142" s="117"/>
      <c r="R142" s="114"/>
      <c r="S142" s="12"/>
    </row>
    <row r="143" spans="1:19" x14ac:dyDescent="0.3">
      <c r="A143" s="128" t="s">
        <v>984</v>
      </c>
      <c r="B143" s="129"/>
      <c r="C143" s="130"/>
      <c r="D143" s="128" t="s">
        <v>985</v>
      </c>
      <c r="E143" s="130"/>
      <c r="F143" s="128" t="s">
        <v>780</v>
      </c>
      <c r="G143" s="129"/>
      <c r="H143" s="130"/>
      <c r="I143" s="128" t="s">
        <v>1018</v>
      </c>
      <c r="J143" s="130"/>
      <c r="K143" s="12"/>
      <c r="L143" s="16" t="s">
        <v>1019</v>
      </c>
      <c r="M143" s="12"/>
      <c r="N143" s="12"/>
      <c r="O143" s="113"/>
      <c r="P143" s="117"/>
      <c r="Q143" s="117"/>
      <c r="R143" s="114"/>
      <c r="S143" s="12"/>
    </row>
    <row r="144" spans="1:19" x14ac:dyDescent="0.3">
      <c r="A144" s="128" t="s">
        <v>984</v>
      </c>
      <c r="B144" s="129"/>
      <c r="C144" s="130"/>
      <c r="D144" s="128" t="s">
        <v>985</v>
      </c>
      <c r="E144" s="130"/>
      <c r="F144" s="128" t="s">
        <v>780</v>
      </c>
      <c r="G144" s="129"/>
      <c r="H144" s="130"/>
      <c r="I144" s="113"/>
      <c r="J144" s="114"/>
      <c r="K144" s="12"/>
      <c r="L144" s="16" t="s">
        <v>1020</v>
      </c>
      <c r="M144" s="12"/>
      <c r="N144" s="12"/>
      <c r="O144" s="113"/>
      <c r="P144" s="117"/>
      <c r="Q144" s="117"/>
      <c r="R144" s="114"/>
      <c r="S144" s="12"/>
    </row>
    <row r="145" spans="1:19" x14ac:dyDescent="0.3">
      <c r="A145" s="69" t="s">
        <v>768</v>
      </c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1"/>
    </row>
    <row r="146" spans="1:19" ht="30" x14ac:dyDescent="0.3">
      <c r="A146" s="131" t="s">
        <v>769</v>
      </c>
      <c r="B146" s="132"/>
      <c r="C146" s="133"/>
      <c r="D146" s="124" t="s">
        <v>770</v>
      </c>
      <c r="E146" s="125"/>
      <c r="F146" s="131" t="s">
        <v>771</v>
      </c>
      <c r="G146" s="132"/>
      <c r="H146" s="133"/>
      <c r="I146" s="131" t="s">
        <v>772</v>
      </c>
      <c r="J146" s="133"/>
      <c r="K146" s="15" t="s">
        <v>773</v>
      </c>
      <c r="L146" s="15" t="s">
        <v>774</v>
      </c>
      <c r="M146" s="11" t="s">
        <v>775</v>
      </c>
      <c r="N146" s="15" t="s">
        <v>776</v>
      </c>
      <c r="O146" s="131" t="s">
        <v>777</v>
      </c>
      <c r="P146" s="132"/>
      <c r="Q146" s="132"/>
      <c r="R146" s="133"/>
      <c r="S146" s="15" t="s">
        <v>778</v>
      </c>
    </row>
    <row r="147" spans="1:19" ht="19" x14ac:dyDescent="0.3">
      <c r="A147" s="128" t="s">
        <v>984</v>
      </c>
      <c r="B147" s="129"/>
      <c r="C147" s="130"/>
      <c r="D147" s="128" t="s">
        <v>985</v>
      </c>
      <c r="E147" s="130"/>
      <c r="F147" s="128" t="s">
        <v>780</v>
      </c>
      <c r="G147" s="129"/>
      <c r="H147" s="130"/>
      <c r="I147" s="128" t="s">
        <v>1021</v>
      </c>
      <c r="J147" s="130"/>
      <c r="K147" s="12"/>
      <c r="L147" s="16" t="s">
        <v>1022</v>
      </c>
      <c r="M147" s="17">
        <v>106</v>
      </c>
      <c r="N147" s="16" t="s">
        <v>1023</v>
      </c>
      <c r="O147" s="128" t="s">
        <v>1023</v>
      </c>
      <c r="P147" s="129"/>
      <c r="Q147" s="129"/>
      <c r="R147" s="130"/>
      <c r="S147" s="12"/>
    </row>
    <row r="148" spans="1:19" x14ac:dyDescent="0.3">
      <c r="A148" s="128" t="s">
        <v>984</v>
      </c>
      <c r="B148" s="129"/>
      <c r="C148" s="130"/>
      <c r="D148" s="128" t="s">
        <v>985</v>
      </c>
      <c r="E148" s="130"/>
      <c r="F148" s="128" t="s">
        <v>780</v>
      </c>
      <c r="G148" s="129"/>
      <c r="H148" s="130"/>
      <c r="I148" s="128" t="s">
        <v>1024</v>
      </c>
      <c r="J148" s="130"/>
      <c r="K148" s="12"/>
      <c r="L148" s="16" t="s">
        <v>1025</v>
      </c>
      <c r="M148" s="12"/>
      <c r="N148" s="12"/>
      <c r="O148" s="113"/>
      <c r="P148" s="117"/>
      <c r="Q148" s="117"/>
      <c r="R148" s="114"/>
      <c r="S148" s="12"/>
    </row>
    <row r="149" spans="1:19" x14ac:dyDescent="0.3">
      <c r="A149" s="128" t="s">
        <v>1026</v>
      </c>
      <c r="B149" s="129"/>
      <c r="C149" s="130"/>
      <c r="D149" s="128" t="s">
        <v>1027</v>
      </c>
      <c r="E149" s="130"/>
      <c r="F149" s="128" t="s">
        <v>780</v>
      </c>
      <c r="G149" s="129"/>
      <c r="H149" s="130"/>
      <c r="I149" s="128" t="s">
        <v>1028</v>
      </c>
      <c r="J149" s="130"/>
      <c r="K149" s="12"/>
      <c r="L149" s="16" t="s">
        <v>1029</v>
      </c>
      <c r="M149" s="12"/>
      <c r="N149" s="12"/>
      <c r="O149" s="113"/>
      <c r="P149" s="117"/>
      <c r="Q149" s="117"/>
      <c r="R149" s="114"/>
      <c r="S149" s="12"/>
    </row>
    <row r="150" spans="1:19" x14ac:dyDescent="0.3">
      <c r="A150" s="128" t="s">
        <v>1026</v>
      </c>
      <c r="B150" s="129"/>
      <c r="C150" s="130"/>
      <c r="D150" s="128" t="s">
        <v>1027</v>
      </c>
      <c r="E150" s="130"/>
      <c r="F150" s="128" t="s">
        <v>780</v>
      </c>
      <c r="G150" s="129"/>
      <c r="H150" s="130"/>
      <c r="I150" s="128" t="s">
        <v>1030</v>
      </c>
      <c r="J150" s="130"/>
      <c r="K150" s="12"/>
      <c r="L150" s="16" t="s">
        <v>1031</v>
      </c>
      <c r="M150" s="12"/>
      <c r="N150" s="16" t="s">
        <v>1032</v>
      </c>
      <c r="O150" s="128" t="s">
        <v>1032</v>
      </c>
      <c r="P150" s="129"/>
      <c r="Q150" s="129"/>
      <c r="R150" s="130"/>
      <c r="S150" s="12"/>
    </row>
    <row r="151" spans="1:19" x14ac:dyDescent="0.3">
      <c r="A151" s="128" t="s">
        <v>1026</v>
      </c>
      <c r="B151" s="129"/>
      <c r="C151" s="130"/>
      <c r="D151" s="128" t="s">
        <v>1027</v>
      </c>
      <c r="E151" s="130"/>
      <c r="F151" s="128" t="s">
        <v>780</v>
      </c>
      <c r="G151" s="129"/>
      <c r="H151" s="130"/>
      <c r="I151" s="128" t="s">
        <v>1033</v>
      </c>
      <c r="J151" s="130"/>
      <c r="K151" s="12"/>
      <c r="L151" s="16" t="s">
        <v>1034</v>
      </c>
      <c r="M151" s="12"/>
      <c r="N151" s="12"/>
      <c r="O151" s="113"/>
      <c r="P151" s="117"/>
      <c r="Q151" s="117"/>
      <c r="R151" s="114"/>
      <c r="S151" s="12"/>
    </row>
    <row r="152" spans="1:19" ht="19" x14ac:dyDescent="0.3">
      <c r="A152" s="128" t="s">
        <v>1026</v>
      </c>
      <c r="B152" s="129"/>
      <c r="C152" s="130"/>
      <c r="D152" s="128" t="s">
        <v>1027</v>
      </c>
      <c r="E152" s="130"/>
      <c r="F152" s="128" t="s">
        <v>780</v>
      </c>
      <c r="G152" s="129"/>
      <c r="H152" s="130"/>
      <c r="I152" s="128" t="s">
        <v>1035</v>
      </c>
      <c r="J152" s="130"/>
      <c r="K152" s="12"/>
      <c r="L152" s="16" t="s">
        <v>1036</v>
      </c>
      <c r="M152" s="17">
        <v>110</v>
      </c>
      <c r="N152" s="16" t="s">
        <v>1037</v>
      </c>
      <c r="O152" s="128" t="s">
        <v>1037</v>
      </c>
      <c r="P152" s="129"/>
      <c r="Q152" s="129"/>
      <c r="R152" s="130"/>
      <c r="S152" s="16" t="s">
        <v>1037</v>
      </c>
    </row>
    <row r="153" spans="1:19" x14ac:dyDescent="0.3">
      <c r="A153" s="128" t="s">
        <v>1026</v>
      </c>
      <c r="B153" s="129"/>
      <c r="C153" s="130"/>
      <c r="D153" s="128" t="s">
        <v>1027</v>
      </c>
      <c r="E153" s="130"/>
      <c r="F153" s="128" t="s">
        <v>780</v>
      </c>
      <c r="G153" s="129"/>
      <c r="H153" s="130"/>
      <c r="I153" s="128" t="s">
        <v>1038</v>
      </c>
      <c r="J153" s="130"/>
      <c r="K153" s="12"/>
      <c r="L153" s="16" t="s">
        <v>1039</v>
      </c>
      <c r="M153" s="12"/>
      <c r="N153" s="12"/>
      <c r="O153" s="113"/>
      <c r="P153" s="117"/>
      <c r="Q153" s="117"/>
      <c r="R153" s="114"/>
      <c r="S153" s="12"/>
    </row>
    <row r="154" spans="1:19" x14ac:dyDescent="0.3">
      <c r="A154" s="128" t="s">
        <v>1026</v>
      </c>
      <c r="B154" s="129"/>
      <c r="C154" s="130"/>
      <c r="D154" s="128" t="s">
        <v>1027</v>
      </c>
      <c r="E154" s="130"/>
      <c r="F154" s="128" t="s">
        <v>780</v>
      </c>
      <c r="G154" s="129"/>
      <c r="H154" s="130"/>
      <c r="I154" s="128" t="s">
        <v>1040</v>
      </c>
      <c r="J154" s="130"/>
      <c r="K154" s="12"/>
      <c r="L154" s="16" t="s">
        <v>1041</v>
      </c>
      <c r="M154" s="17">
        <v>111</v>
      </c>
      <c r="N154" s="16" t="s">
        <v>1032</v>
      </c>
      <c r="O154" s="128" t="s">
        <v>1032</v>
      </c>
      <c r="P154" s="129"/>
      <c r="Q154" s="129"/>
      <c r="R154" s="130"/>
      <c r="S154" s="12"/>
    </row>
    <row r="155" spans="1:19" x14ac:dyDescent="0.3">
      <c r="A155" s="128" t="s">
        <v>1026</v>
      </c>
      <c r="B155" s="129"/>
      <c r="C155" s="130"/>
      <c r="D155" s="128" t="s">
        <v>1027</v>
      </c>
      <c r="E155" s="130"/>
      <c r="F155" s="128" t="s">
        <v>780</v>
      </c>
      <c r="G155" s="129"/>
      <c r="H155" s="130"/>
      <c r="I155" s="128" t="s">
        <v>1042</v>
      </c>
      <c r="J155" s="130"/>
      <c r="K155" s="12"/>
      <c r="L155" s="16" t="s">
        <v>1043</v>
      </c>
      <c r="M155" s="17">
        <v>112</v>
      </c>
      <c r="N155" s="12"/>
      <c r="O155" s="113"/>
      <c r="P155" s="117"/>
      <c r="Q155" s="117"/>
      <c r="R155" s="114"/>
      <c r="S155" s="12"/>
    </row>
    <row r="156" spans="1:19" x14ac:dyDescent="0.3">
      <c r="A156" s="128" t="s">
        <v>1026</v>
      </c>
      <c r="B156" s="129"/>
      <c r="C156" s="130"/>
      <c r="D156" s="128" t="s">
        <v>1027</v>
      </c>
      <c r="E156" s="130"/>
      <c r="F156" s="128" t="s">
        <v>780</v>
      </c>
      <c r="G156" s="129"/>
      <c r="H156" s="130"/>
      <c r="I156" s="128" t="s">
        <v>1044</v>
      </c>
      <c r="J156" s="130"/>
      <c r="K156" s="12"/>
      <c r="L156" s="16" t="s">
        <v>1045</v>
      </c>
      <c r="M156" s="17">
        <v>113</v>
      </c>
      <c r="N156" s="12"/>
      <c r="O156" s="113"/>
      <c r="P156" s="117"/>
      <c r="Q156" s="117"/>
      <c r="R156" s="114"/>
      <c r="S156" s="12"/>
    </row>
    <row r="157" spans="1:19" x14ac:dyDescent="0.3">
      <c r="A157" s="128" t="s">
        <v>1026</v>
      </c>
      <c r="B157" s="129"/>
      <c r="C157" s="130"/>
      <c r="D157" s="128" t="s">
        <v>1027</v>
      </c>
      <c r="E157" s="130"/>
      <c r="F157" s="128" t="s">
        <v>780</v>
      </c>
      <c r="G157" s="129"/>
      <c r="H157" s="130"/>
      <c r="I157" s="128" t="s">
        <v>1046</v>
      </c>
      <c r="J157" s="130"/>
      <c r="K157" s="12"/>
      <c r="L157" s="16" t="s">
        <v>1047</v>
      </c>
      <c r="M157" s="17">
        <v>114</v>
      </c>
      <c r="N157" s="12"/>
      <c r="O157" s="113"/>
      <c r="P157" s="117"/>
      <c r="Q157" s="117"/>
      <c r="R157" s="114"/>
      <c r="S157" s="16" t="s">
        <v>1048</v>
      </c>
    </row>
    <row r="158" spans="1:19" x14ac:dyDescent="0.3">
      <c r="A158" s="128" t="s">
        <v>1026</v>
      </c>
      <c r="B158" s="129"/>
      <c r="C158" s="130"/>
      <c r="D158" s="128" t="s">
        <v>1027</v>
      </c>
      <c r="E158" s="130"/>
      <c r="F158" s="128" t="s">
        <v>780</v>
      </c>
      <c r="G158" s="129"/>
      <c r="H158" s="130"/>
      <c r="I158" s="128" t="s">
        <v>1049</v>
      </c>
      <c r="J158" s="130"/>
      <c r="K158" s="12"/>
      <c r="L158" s="16" t="s">
        <v>1050</v>
      </c>
      <c r="M158" s="17">
        <v>115</v>
      </c>
      <c r="N158" s="12"/>
      <c r="O158" s="113"/>
      <c r="P158" s="117"/>
      <c r="Q158" s="117"/>
      <c r="R158" s="114"/>
      <c r="S158" s="16" t="s">
        <v>1048</v>
      </c>
    </row>
    <row r="159" spans="1:19" x14ac:dyDescent="0.3">
      <c r="A159" s="128" t="s">
        <v>1026</v>
      </c>
      <c r="B159" s="129"/>
      <c r="C159" s="130"/>
      <c r="D159" s="128" t="s">
        <v>1027</v>
      </c>
      <c r="E159" s="130"/>
      <c r="F159" s="128" t="s">
        <v>780</v>
      </c>
      <c r="G159" s="129"/>
      <c r="H159" s="130"/>
      <c r="I159" s="128" t="s">
        <v>1051</v>
      </c>
      <c r="J159" s="130"/>
      <c r="K159" s="12"/>
      <c r="L159" s="16" t="s">
        <v>1052</v>
      </c>
      <c r="M159" s="12"/>
      <c r="N159" s="16" t="s">
        <v>1032</v>
      </c>
      <c r="O159" s="128" t="s">
        <v>1032</v>
      </c>
      <c r="P159" s="129"/>
      <c r="Q159" s="129"/>
      <c r="R159" s="130"/>
      <c r="S159" s="12"/>
    </row>
    <row r="160" spans="1:19" x14ac:dyDescent="0.3">
      <c r="A160" s="128" t="s">
        <v>1026</v>
      </c>
      <c r="B160" s="129"/>
      <c r="C160" s="130"/>
      <c r="D160" s="128" t="s">
        <v>1027</v>
      </c>
      <c r="E160" s="130"/>
      <c r="F160" s="128" t="s">
        <v>780</v>
      </c>
      <c r="G160" s="129"/>
      <c r="H160" s="130"/>
      <c r="I160" s="128" t="s">
        <v>1053</v>
      </c>
      <c r="J160" s="130"/>
      <c r="K160" s="12"/>
      <c r="L160" s="16" t="s">
        <v>1054</v>
      </c>
      <c r="M160" s="12"/>
      <c r="N160" s="16" t="s">
        <v>1032</v>
      </c>
      <c r="O160" s="128" t="s">
        <v>1032</v>
      </c>
      <c r="P160" s="129"/>
      <c r="Q160" s="129"/>
      <c r="R160" s="130"/>
      <c r="S160" s="12"/>
    </row>
    <row r="161" spans="1:19" x14ac:dyDescent="0.3">
      <c r="A161" s="128" t="s">
        <v>1026</v>
      </c>
      <c r="B161" s="129"/>
      <c r="C161" s="130"/>
      <c r="D161" s="128" t="s">
        <v>1027</v>
      </c>
      <c r="E161" s="130"/>
      <c r="F161" s="128" t="s">
        <v>780</v>
      </c>
      <c r="G161" s="129"/>
      <c r="H161" s="130"/>
      <c r="I161" s="128" t="s">
        <v>1055</v>
      </c>
      <c r="J161" s="130"/>
      <c r="K161" s="12"/>
      <c r="L161" s="16" t="s">
        <v>1056</v>
      </c>
      <c r="M161" s="12"/>
      <c r="N161" s="16" t="s">
        <v>1032</v>
      </c>
      <c r="O161" s="128" t="s">
        <v>1032</v>
      </c>
      <c r="P161" s="129"/>
      <c r="Q161" s="129"/>
      <c r="R161" s="130"/>
      <c r="S161" s="12"/>
    </row>
    <row r="162" spans="1:19" x14ac:dyDescent="0.3">
      <c r="A162" s="128" t="s">
        <v>1026</v>
      </c>
      <c r="B162" s="129"/>
      <c r="C162" s="130"/>
      <c r="D162" s="128" t="s">
        <v>1027</v>
      </c>
      <c r="E162" s="130"/>
      <c r="F162" s="128" t="s">
        <v>780</v>
      </c>
      <c r="G162" s="129"/>
      <c r="H162" s="130"/>
      <c r="I162" s="128" t="s">
        <v>1057</v>
      </c>
      <c r="J162" s="130"/>
      <c r="K162" s="12"/>
      <c r="L162" s="16" t="s">
        <v>1058</v>
      </c>
      <c r="M162" s="12"/>
      <c r="N162" s="16" t="s">
        <v>1032</v>
      </c>
      <c r="O162" s="128" t="s">
        <v>1032</v>
      </c>
      <c r="P162" s="129"/>
      <c r="Q162" s="129"/>
      <c r="R162" s="130"/>
      <c r="S162" s="12"/>
    </row>
    <row r="163" spans="1:19" x14ac:dyDescent="0.3">
      <c r="A163" s="128" t="s">
        <v>1026</v>
      </c>
      <c r="B163" s="129"/>
      <c r="C163" s="130"/>
      <c r="D163" s="128" t="s">
        <v>1027</v>
      </c>
      <c r="E163" s="130"/>
      <c r="F163" s="128" t="s">
        <v>780</v>
      </c>
      <c r="G163" s="129"/>
      <c r="H163" s="130"/>
      <c r="I163" s="128" t="s">
        <v>1027</v>
      </c>
      <c r="J163" s="130"/>
      <c r="K163" s="12"/>
      <c r="L163" s="16" t="s">
        <v>1059</v>
      </c>
      <c r="M163" s="17">
        <v>119</v>
      </c>
      <c r="N163" s="12"/>
      <c r="O163" s="113"/>
      <c r="P163" s="117"/>
      <c r="Q163" s="117"/>
      <c r="R163" s="114"/>
      <c r="S163" s="12"/>
    </row>
    <row r="164" spans="1:19" x14ac:dyDescent="0.3">
      <c r="A164" s="128" t="s">
        <v>1026</v>
      </c>
      <c r="B164" s="129"/>
      <c r="C164" s="130"/>
      <c r="D164" s="128" t="s">
        <v>1027</v>
      </c>
      <c r="E164" s="130"/>
      <c r="F164" s="128" t="s">
        <v>780</v>
      </c>
      <c r="G164" s="129"/>
      <c r="H164" s="130"/>
      <c r="I164" s="128" t="s">
        <v>1060</v>
      </c>
      <c r="J164" s="130"/>
      <c r="K164" s="12"/>
      <c r="L164" s="16" t="s">
        <v>1061</v>
      </c>
      <c r="M164" s="17">
        <v>120</v>
      </c>
      <c r="N164" s="12"/>
      <c r="O164" s="113"/>
      <c r="P164" s="117"/>
      <c r="Q164" s="117"/>
      <c r="R164" s="114"/>
      <c r="S164" s="16" t="s">
        <v>1048</v>
      </c>
    </row>
    <row r="165" spans="1:19" ht="19" x14ac:dyDescent="0.3">
      <c r="A165" s="128" t="s">
        <v>1026</v>
      </c>
      <c r="B165" s="129"/>
      <c r="C165" s="130"/>
      <c r="D165" s="128" t="s">
        <v>1027</v>
      </c>
      <c r="E165" s="130"/>
      <c r="F165" s="128" t="s">
        <v>780</v>
      </c>
      <c r="G165" s="129"/>
      <c r="H165" s="130"/>
      <c r="I165" s="128" t="s">
        <v>1062</v>
      </c>
      <c r="J165" s="130"/>
      <c r="K165" s="12"/>
      <c r="L165" s="16" t="s">
        <v>1063</v>
      </c>
      <c r="M165" s="17">
        <v>121</v>
      </c>
      <c r="N165" s="16" t="s">
        <v>1064</v>
      </c>
      <c r="O165" s="128" t="s">
        <v>1064</v>
      </c>
      <c r="P165" s="129"/>
      <c r="Q165" s="129"/>
      <c r="R165" s="130"/>
      <c r="S165" s="12"/>
    </row>
    <row r="166" spans="1:19" x14ac:dyDescent="0.3">
      <c r="A166" s="128" t="s">
        <v>1026</v>
      </c>
      <c r="B166" s="129"/>
      <c r="C166" s="130"/>
      <c r="D166" s="128" t="s">
        <v>1027</v>
      </c>
      <c r="E166" s="130"/>
      <c r="F166" s="128" t="s">
        <v>780</v>
      </c>
      <c r="G166" s="129"/>
      <c r="H166" s="130"/>
      <c r="I166" s="128" t="s">
        <v>1065</v>
      </c>
      <c r="J166" s="130"/>
      <c r="K166" s="12"/>
      <c r="L166" s="16" t="s">
        <v>1066</v>
      </c>
      <c r="M166" s="12"/>
      <c r="N166" s="12"/>
      <c r="O166" s="113"/>
      <c r="P166" s="117"/>
      <c r="Q166" s="117"/>
      <c r="R166" s="114"/>
      <c r="S166" s="12"/>
    </row>
    <row r="167" spans="1:19" x14ac:dyDescent="0.3">
      <c r="A167" s="128" t="s">
        <v>1026</v>
      </c>
      <c r="B167" s="129"/>
      <c r="C167" s="130"/>
      <c r="D167" s="128" t="s">
        <v>1027</v>
      </c>
      <c r="E167" s="130"/>
      <c r="F167" s="128" t="s">
        <v>780</v>
      </c>
      <c r="G167" s="129"/>
      <c r="H167" s="130"/>
      <c r="I167" s="128" t="s">
        <v>1067</v>
      </c>
      <c r="J167" s="130"/>
      <c r="K167" s="12"/>
      <c r="L167" s="16" t="s">
        <v>1068</v>
      </c>
      <c r="M167" s="12"/>
      <c r="N167" s="12"/>
      <c r="O167" s="113"/>
      <c r="P167" s="117"/>
      <c r="Q167" s="117"/>
      <c r="R167" s="114"/>
      <c r="S167" s="12"/>
    </row>
    <row r="168" spans="1:19" x14ac:dyDescent="0.3">
      <c r="A168" s="128" t="s">
        <v>1026</v>
      </c>
      <c r="B168" s="129"/>
      <c r="C168" s="130"/>
      <c r="D168" s="128" t="s">
        <v>1027</v>
      </c>
      <c r="E168" s="130"/>
      <c r="F168" s="128" t="s">
        <v>780</v>
      </c>
      <c r="G168" s="129"/>
      <c r="H168" s="130"/>
      <c r="I168" s="128" t="s">
        <v>1069</v>
      </c>
      <c r="J168" s="130"/>
      <c r="K168" s="12"/>
      <c r="L168" s="16" t="s">
        <v>1070</v>
      </c>
      <c r="M168" s="12"/>
      <c r="N168" s="16" t="s">
        <v>1032</v>
      </c>
      <c r="O168" s="128" t="s">
        <v>1032</v>
      </c>
      <c r="P168" s="129"/>
      <c r="Q168" s="129"/>
      <c r="R168" s="130"/>
      <c r="S168" s="12"/>
    </row>
    <row r="169" spans="1:19" x14ac:dyDescent="0.3">
      <c r="A169" s="128" t="s">
        <v>1026</v>
      </c>
      <c r="B169" s="129"/>
      <c r="C169" s="130"/>
      <c r="D169" s="128" t="s">
        <v>1027</v>
      </c>
      <c r="E169" s="130"/>
      <c r="F169" s="128" t="s">
        <v>780</v>
      </c>
      <c r="G169" s="129"/>
      <c r="H169" s="130"/>
      <c r="I169" s="128" t="s">
        <v>1071</v>
      </c>
      <c r="J169" s="130"/>
      <c r="K169" s="12"/>
      <c r="L169" s="16" t="s">
        <v>1072</v>
      </c>
      <c r="M169" s="12"/>
      <c r="N169" s="16" t="s">
        <v>1032</v>
      </c>
      <c r="O169" s="128" t="s">
        <v>1032</v>
      </c>
      <c r="P169" s="129"/>
      <c r="Q169" s="129"/>
      <c r="R169" s="130"/>
      <c r="S169" s="12"/>
    </row>
    <row r="170" spans="1:19" x14ac:dyDescent="0.3">
      <c r="A170" s="128" t="s">
        <v>1026</v>
      </c>
      <c r="B170" s="129"/>
      <c r="C170" s="130"/>
      <c r="D170" s="128" t="s">
        <v>1027</v>
      </c>
      <c r="E170" s="130"/>
      <c r="F170" s="128" t="s">
        <v>780</v>
      </c>
      <c r="G170" s="129"/>
      <c r="H170" s="130"/>
      <c r="I170" s="128" t="s">
        <v>1073</v>
      </c>
      <c r="J170" s="130"/>
      <c r="K170" s="12"/>
      <c r="L170" s="16" t="s">
        <v>1074</v>
      </c>
      <c r="M170" s="12"/>
      <c r="N170" s="16" t="s">
        <v>1032</v>
      </c>
      <c r="O170" s="128" t="s">
        <v>1032</v>
      </c>
      <c r="P170" s="129"/>
      <c r="Q170" s="129"/>
      <c r="R170" s="130"/>
      <c r="S170" s="12"/>
    </row>
    <row r="171" spans="1:19" ht="19" x14ac:dyDescent="0.3">
      <c r="A171" s="128" t="s">
        <v>1026</v>
      </c>
      <c r="B171" s="129"/>
      <c r="C171" s="130"/>
      <c r="D171" s="128" t="s">
        <v>1027</v>
      </c>
      <c r="E171" s="130"/>
      <c r="F171" s="128" t="s">
        <v>780</v>
      </c>
      <c r="G171" s="129"/>
      <c r="H171" s="130"/>
      <c r="I171" s="128" t="s">
        <v>1075</v>
      </c>
      <c r="J171" s="130"/>
      <c r="K171" s="12"/>
      <c r="L171" s="16" t="s">
        <v>1076</v>
      </c>
      <c r="M171" s="17">
        <v>124</v>
      </c>
      <c r="N171" s="16" t="s">
        <v>1077</v>
      </c>
      <c r="O171" s="128" t="s">
        <v>1077</v>
      </c>
      <c r="P171" s="129"/>
      <c r="Q171" s="129"/>
      <c r="R171" s="130"/>
      <c r="S171" s="12"/>
    </row>
    <row r="172" spans="1:19" ht="19" x14ac:dyDescent="0.3">
      <c r="A172" s="128" t="s">
        <v>1026</v>
      </c>
      <c r="B172" s="129"/>
      <c r="C172" s="130"/>
      <c r="D172" s="128" t="s">
        <v>1027</v>
      </c>
      <c r="E172" s="130"/>
      <c r="F172" s="128" t="s">
        <v>780</v>
      </c>
      <c r="G172" s="129"/>
      <c r="H172" s="130"/>
      <c r="I172" s="113"/>
      <c r="J172" s="114"/>
      <c r="K172" s="12"/>
      <c r="L172" s="16" t="s">
        <v>1078</v>
      </c>
      <c r="M172" s="17">
        <v>125</v>
      </c>
      <c r="N172" s="16" t="s">
        <v>1079</v>
      </c>
      <c r="O172" s="128" t="s">
        <v>1079</v>
      </c>
      <c r="P172" s="129"/>
      <c r="Q172" s="129"/>
      <c r="R172" s="130"/>
      <c r="S172" s="12"/>
    </row>
    <row r="173" spans="1:19" x14ac:dyDescent="0.3">
      <c r="A173" s="128" t="s">
        <v>1026</v>
      </c>
      <c r="B173" s="129"/>
      <c r="C173" s="130"/>
      <c r="D173" s="128" t="s">
        <v>1027</v>
      </c>
      <c r="E173" s="130"/>
      <c r="F173" s="128" t="s">
        <v>780</v>
      </c>
      <c r="G173" s="129"/>
      <c r="H173" s="130"/>
      <c r="I173" s="128" t="s">
        <v>1080</v>
      </c>
      <c r="J173" s="130"/>
      <c r="K173" s="12"/>
      <c r="L173" s="16" t="s">
        <v>1081</v>
      </c>
      <c r="M173" s="17">
        <v>126</v>
      </c>
      <c r="N173" s="12"/>
      <c r="O173" s="113"/>
      <c r="P173" s="117"/>
      <c r="Q173" s="117"/>
      <c r="R173" s="114"/>
      <c r="S173" s="12"/>
    </row>
    <row r="174" spans="1:19" x14ac:dyDescent="0.3">
      <c r="A174" s="128" t="s">
        <v>1026</v>
      </c>
      <c r="B174" s="129"/>
      <c r="C174" s="130"/>
      <c r="D174" s="128" t="s">
        <v>1027</v>
      </c>
      <c r="E174" s="130"/>
      <c r="F174" s="128" t="s">
        <v>780</v>
      </c>
      <c r="G174" s="129"/>
      <c r="H174" s="130"/>
      <c r="I174" s="128" t="s">
        <v>1082</v>
      </c>
      <c r="J174" s="130"/>
      <c r="K174" s="12"/>
      <c r="L174" s="16" t="s">
        <v>1083</v>
      </c>
      <c r="M174" s="17">
        <v>127</v>
      </c>
      <c r="N174" s="12"/>
      <c r="O174" s="113"/>
      <c r="P174" s="117"/>
      <c r="Q174" s="117"/>
      <c r="R174" s="114"/>
      <c r="S174" s="12"/>
    </row>
    <row r="175" spans="1:19" x14ac:dyDescent="0.3">
      <c r="A175" s="128" t="s">
        <v>1084</v>
      </c>
      <c r="B175" s="129"/>
      <c r="C175" s="130"/>
      <c r="D175" s="128" t="s">
        <v>1085</v>
      </c>
      <c r="E175" s="130"/>
      <c r="F175" s="128" t="s">
        <v>780</v>
      </c>
      <c r="G175" s="129"/>
      <c r="H175" s="130"/>
      <c r="I175" s="128" t="s">
        <v>1086</v>
      </c>
      <c r="J175" s="130"/>
      <c r="K175" s="12"/>
      <c r="L175" s="16" t="s">
        <v>1087</v>
      </c>
      <c r="M175" s="17">
        <v>128</v>
      </c>
      <c r="N175" s="12"/>
      <c r="O175" s="113"/>
      <c r="P175" s="117"/>
      <c r="Q175" s="117"/>
      <c r="R175" s="114"/>
      <c r="S175" s="12"/>
    </row>
    <row r="176" spans="1:19" x14ac:dyDescent="0.3">
      <c r="A176" s="128" t="s">
        <v>1084</v>
      </c>
      <c r="B176" s="129"/>
      <c r="C176" s="130"/>
      <c r="D176" s="128" t="s">
        <v>1085</v>
      </c>
      <c r="E176" s="130"/>
      <c r="F176" s="128" t="s">
        <v>780</v>
      </c>
      <c r="G176" s="129"/>
      <c r="H176" s="130"/>
      <c r="I176" s="128" t="s">
        <v>1088</v>
      </c>
      <c r="J176" s="130"/>
      <c r="K176" s="12"/>
      <c r="L176" s="16" t="s">
        <v>1084</v>
      </c>
      <c r="M176" s="17">
        <v>129</v>
      </c>
      <c r="N176" s="12"/>
      <c r="O176" s="113"/>
      <c r="P176" s="117"/>
      <c r="Q176" s="117"/>
      <c r="R176" s="114"/>
      <c r="S176" s="12"/>
    </row>
    <row r="177" spans="1:19" ht="19" x14ac:dyDescent="0.3">
      <c r="A177" s="128" t="s">
        <v>1084</v>
      </c>
      <c r="B177" s="129"/>
      <c r="C177" s="130"/>
      <c r="D177" s="128" t="s">
        <v>1085</v>
      </c>
      <c r="E177" s="130"/>
      <c r="F177" s="128" t="s">
        <v>780</v>
      </c>
      <c r="G177" s="129"/>
      <c r="H177" s="130"/>
      <c r="I177" s="113"/>
      <c r="J177" s="114"/>
      <c r="K177" s="12"/>
      <c r="L177" s="16" t="s">
        <v>1089</v>
      </c>
      <c r="M177" s="12"/>
      <c r="N177" s="16" t="s">
        <v>1090</v>
      </c>
      <c r="O177" s="128" t="s">
        <v>1090</v>
      </c>
      <c r="P177" s="129"/>
      <c r="Q177" s="129"/>
      <c r="R177" s="130"/>
      <c r="S177" s="16" t="s">
        <v>1090</v>
      </c>
    </row>
    <row r="178" spans="1:19" x14ac:dyDescent="0.3">
      <c r="A178" s="128" t="s">
        <v>1084</v>
      </c>
      <c r="B178" s="129"/>
      <c r="C178" s="130"/>
      <c r="D178" s="128" t="s">
        <v>1085</v>
      </c>
      <c r="E178" s="130"/>
      <c r="F178" s="128" t="s">
        <v>780</v>
      </c>
      <c r="G178" s="129"/>
      <c r="H178" s="130"/>
      <c r="I178" s="113"/>
      <c r="J178" s="114"/>
      <c r="K178" s="12"/>
      <c r="L178" s="16" t="s">
        <v>1091</v>
      </c>
      <c r="M178" s="12"/>
      <c r="N178" s="16" t="s">
        <v>1092</v>
      </c>
      <c r="O178" s="128" t="s">
        <v>1032</v>
      </c>
      <c r="P178" s="129"/>
      <c r="Q178" s="129"/>
      <c r="R178" s="130"/>
      <c r="S178" s="12"/>
    </row>
    <row r="179" spans="1:19" x14ac:dyDescent="0.3">
      <c r="A179" s="128" t="s">
        <v>1084</v>
      </c>
      <c r="B179" s="129"/>
      <c r="C179" s="130"/>
      <c r="D179" s="128" t="s">
        <v>1085</v>
      </c>
      <c r="E179" s="130"/>
      <c r="F179" s="128" t="s">
        <v>780</v>
      </c>
      <c r="G179" s="129"/>
      <c r="H179" s="130"/>
      <c r="I179" s="128" t="s">
        <v>1093</v>
      </c>
      <c r="J179" s="130"/>
      <c r="K179" s="16" t="s">
        <v>1094</v>
      </c>
      <c r="L179" s="16" t="s">
        <v>1095</v>
      </c>
      <c r="M179" s="17">
        <v>132</v>
      </c>
      <c r="N179" s="16" t="s">
        <v>1092</v>
      </c>
      <c r="O179" s="128" t="s">
        <v>1032</v>
      </c>
      <c r="P179" s="129"/>
      <c r="Q179" s="129"/>
      <c r="R179" s="130"/>
      <c r="S179" s="16" t="s">
        <v>1048</v>
      </c>
    </row>
    <row r="180" spans="1:19" x14ac:dyDescent="0.3">
      <c r="A180" s="128" t="s">
        <v>1084</v>
      </c>
      <c r="B180" s="129"/>
      <c r="C180" s="130"/>
      <c r="D180" s="128" t="s">
        <v>1085</v>
      </c>
      <c r="E180" s="130"/>
      <c r="F180" s="128" t="s">
        <v>780</v>
      </c>
      <c r="G180" s="129"/>
      <c r="H180" s="130"/>
      <c r="I180" s="128" t="s">
        <v>1096</v>
      </c>
      <c r="J180" s="130"/>
      <c r="K180" s="16" t="s">
        <v>1097</v>
      </c>
      <c r="L180" s="16" t="s">
        <v>1098</v>
      </c>
      <c r="M180" s="17">
        <v>133</v>
      </c>
      <c r="N180" s="12"/>
      <c r="O180" s="113"/>
      <c r="P180" s="117"/>
      <c r="Q180" s="117"/>
      <c r="R180" s="114"/>
      <c r="S180" s="16" t="s">
        <v>1048</v>
      </c>
    </row>
    <row r="181" spans="1:19" x14ac:dyDescent="0.3">
      <c r="A181" s="128" t="s">
        <v>1084</v>
      </c>
      <c r="B181" s="129"/>
      <c r="C181" s="130"/>
      <c r="D181" s="128" t="s">
        <v>1085</v>
      </c>
      <c r="E181" s="130"/>
      <c r="F181" s="128" t="s">
        <v>780</v>
      </c>
      <c r="G181" s="129"/>
      <c r="H181" s="130"/>
      <c r="I181" s="128" t="s">
        <v>1099</v>
      </c>
      <c r="J181" s="130"/>
      <c r="K181" s="12"/>
      <c r="L181" s="16" t="s">
        <v>1100</v>
      </c>
      <c r="M181" s="12"/>
      <c r="N181" s="16" t="s">
        <v>1092</v>
      </c>
      <c r="O181" s="128" t="s">
        <v>1032</v>
      </c>
      <c r="P181" s="129"/>
      <c r="Q181" s="129"/>
      <c r="R181" s="130"/>
      <c r="S181" s="12"/>
    </row>
    <row r="182" spans="1:19" x14ac:dyDescent="0.3">
      <c r="A182" s="128" t="s">
        <v>1084</v>
      </c>
      <c r="B182" s="129"/>
      <c r="C182" s="130"/>
      <c r="D182" s="128" t="s">
        <v>1085</v>
      </c>
      <c r="E182" s="130"/>
      <c r="F182" s="128" t="s">
        <v>780</v>
      </c>
      <c r="G182" s="129"/>
      <c r="H182" s="130"/>
      <c r="I182" s="128" t="s">
        <v>1101</v>
      </c>
      <c r="J182" s="130"/>
      <c r="K182" s="16" t="s">
        <v>1102</v>
      </c>
      <c r="L182" s="16" t="s">
        <v>1026</v>
      </c>
      <c r="M182" s="12"/>
      <c r="N182" s="16" t="s">
        <v>1092</v>
      </c>
      <c r="O182" s="128" t="s">
        <v>1032</v>
      </c>
      <c r="P182" s="129"/>
      <c r="Q182" s="129"/>
      <c r="R182" s="130"/>
      <c r="S182" s="12"/>
    </row>
    <row r="183" spans="1:19" x14ac:dyDescent="0.3">
      <c r="A183" s="128" t="s">
        <v>1084</v>
      </c>
      <c r="B183" s="129"/>
      <c r="C183" s="130"/>
      <c r="D183" s="128" t="s">
        <v>1085</v>
      </c>
      <c r="E183" s="130"/>
      <c r="F183" s="128" t="s">
        <v>780</v>
      </c>
      <c r="G183" s="129"/>
      <c r="H183" s="130"/>
      <c r="I183" s="128" t="s">
        <v>1103</v>
      </c>
      <c r="J183" s="130"/>
      <c r="K183" s="12"/>
      <c r="L183" s="16" t="s">
        <v>1104</v>
      </c>
      <c r="M183" s="17">
        <v>135</v>
      </c>
      <c r="N183" s="12"/>
      <c r="O183" s="113"/>
      <c r="P183" s="117"/>
      <c r="Q183" s="117"/>
      <c r="R183" s="114"/>
      <c r="S183" s="16" t="s">
        <v>1048</v>
      </c>
    </row>
    <row r="184" spans="1:19" x14ac:dyDescent="0.3">
      <c r="A184" s="128" t="s">
        <v>1084</v>
      </c>
      <c r="B184" s="129"/>
      <c r="C184" s="130"/>
      <c r="D184" s="128" t="s">
        <v>1085</v>
      </c>
      <c r="E184" s="130"/>
      <c r="F184" s="128" t="s">
        <v>780</v>
      </c>
      <c r="G184" s="129"/>
      <c r="H184" s="130"/>
      <c r="I184" s="128" t="s">
        <v>1105</v>
      </c>
      <c r="J184" s="130"/>
      <c r="K184" s="12"/>
      <c r="L184" s="16" t="s">
        <v>1106</v>
      </c>
      <c r="M184" s="12"/>
      <c r="N184" s="12"/>
      <c r="O184" s="113"/>
      <c r="P184" s="117"/>
      <c r="Q184" s="117"/>
      <c r="R184" s="114"/>
      <c r="S184" s="12"/>
    </row>
    <row r="185" spans="1:19" x14ac:dyDescent="0.3">
      <c r="A185" s="128" t="s">
        <v>1084</v>
      </c>
      <c r="B185" s="129"/>
      <c r="C185" s="130"/>
      <c r="D185" s="128" t="s">
        <v>1085</v>
      </c>
      <c r="E185" s="130"/>
      <c r="F185" s="128" t="s">
        <v>780</v>
      </c>
      <c r="G185" s="129"/>
      <c r="H185" s="130"/>
      <c r="I185" s="128" t="s">
        <v>1085</v>
      </c>
      <c r="J185" s="130"/>
      <c r="K185" s="12"/>
      <c r="L185" s="16" t="s">
        <v>1107</v>
      </c>
      <c r="M185" s="17">
        <v>136</v>
      </c>
      <c r="N185" s="12"/>
      <c r="O185" s="113"/>
      <c r="P185" s="117"/>
      <c r="Q185" s="117"/>
      <c r="R185" s="114"/>
      <c r="S185" s="12"/>
    </row>
    <row r="186" spans="1:19" ht="19" x14ac:dyDescent="0.3">
      <c r="A186" s="128" t="s">
        <v>1084</v>
      </c>
      <c r="B186" s="129"/>
      <c r="C186" s="130"/>
      <c r="D186" s="128" t="s">
        <v>1085</v>
      </c>
      <c r="E186" s="130"/>
      <c r="F186" s="128" t="s">
        <v>780</v>
      </c>
      <c r="G186" s="129"/>
      <c r="H186" s="130"/>
      <c r="I186" s="128" t="s">
        <v>1108</v>
      </c>
      <c r="J186" s="130"/>
      <c r="K186" s="12"/>
      <c r="L186" s="16" t="s">
        <v>1109</v>
      </c>
      <c r="M186" s="12"/>
      <c r="N186" s="16" t="s">
        <v>1110</v>
      </c>
      <c r="O186" s="128" t="s">
        <v>1110</v>
      </c>
      <c r="P186" s="129"/>
      <c r="Q186" s="129"/>
      <c r="R186" s="130"/>
      <c r="S186" s="16" t="s">
        <v>1110</v>
      </c>
    </row>
    <row r="187" spans="1:19" x14ac:dyDescent="0.3">
      <c r="A187" s="128" t="s">
        <v>1084</v>
      </c>
      <c r="B187" s="129"/>
      <c r="C187" s="130"/>
      <c r="D187" s="128" t="s">
        <v>1085</v>
      </c>
      <c r="E187" s="130"/>
      <c r="F187" s="128" t="s">
        <v>780</v>
      </c>
      <c r="G187" s="129"/>
      <c r="H187" s="130"/>
      <c r="I187" s="128" t="s">
        <v>1111</v>
      </c>
      <c r="J187" s="130"/>
      <c r="K187" s="12"/>
      <c r="L187" s="16" t="s">
        <v>984</v>
      </c>
      <c r="M187" s="12"/>
      <c r="N187" s="16" t="s">
        <v>1092</v>
      </c>
      <c r="O187" s="128" t="s">
        <v>1032</v>
      </c>
      <c r="P187" s="129"/>
      <c r="Q187" s="129"/>
      <c r="R187" s="130"/>
      <c r="S187" s="12"/>
    </row>
    <row r="188" spans="1:19" x14ac:dyDescent="0.3">
      <c r="A188" s="128" t="s">
        <v>1084</v>
      </c>
      <c r="B188" s="129"/>
      <c r="C188" s="130"/>
      <c r="D188" s="128" t="s">
        <v>1085</v>
      </c>
      <c r="E188" s="130"/>
      <c r="F188" s="128" t="s">
        <v>780</v>
      </c>
      <c r="G188" s="129"/>
      <c r="H188" s="130"/>
      <c r="I188" s="113"/>
      <c r="J188" s="114"/>
      <c r="K188" s="16" t="s">
        <v>1112</v>
      </c>
      <c r="L188" s="16" t="s">
        <v>1113</v>
      </c>
      <c r="M188" s="17">
        <v>137</v>
      </c>
      <c r="N188" s="16" t="s">
        <v>1092</v>
      </c>
      <c r="O188" s="128" t="s">
        <v>1032</v>
      </c>
      <c r="P188" s="129"/>
      <c r="Q188" s="129"/>
      <c r="R188" s="130"/>
      <c r="S188" s="16" t="s">
        <v>1048</v>
      </c>
    </row>
    <row r="189" spans="1:19" x14ac:dyDescent="0.3">
      <c r="A189" s="128" t="s">
        <v>1084</v>
      </c>
      <c r="B189" s="129"/>
      <c r="C189" s="130"/>
      <c r="D189" s="128" t="s">
        <v>1085</v>
      </c>
      <c r="E189" s="130"/>
      <c r="F189" s="128" t="s">
        <v>780</v>
      </c>
      <c r="G189" s="129"/>
      <c r="H189" s="130"/>
      <c r="I189" s="113"/>
      <c r="J189" s="114"/>
      <c r="K189" s="16" t="s">
        <v>1114</v>
      </c>
      <c r="L189" s="16" t="s">
        <v>1115</v>
      </c>
      <c r="M189" s="17">
        <v>138</v>
      </c>
      <c r="N189" s="16" t="s">
        <v>1092</v>
      </c>
      <c r="O189" s="128" t="s">
        <v>1032</v>
      </c>
      <c r="P189" s="129"/>
      <c r="Q189" s="129"/>
      <c r="R189" s="130"/>
      <c r="S189" s="12"/>
    </row>
    <row r="190" spans="1:19" x14ac:dyDescent="0.3">
      <c r="A190" s="128" t="s">
        <v>1084</v>
      </c>
      <c r="B190" s="129"/>
      <c r="C190" s="130"/>
      <c r="D190" s="128" t="s">
        <v>1085</v>
      </c>
      <c r="E190" s="130"/>
      <c r="F190" s="128" t="s">
        <v>780</v>
      </c>
      <c r="G190" s="129"/>
      <c r="H190" s="130"/>
      <c r="I190" s="128" t="s">
        <v>1116</v>
      </c>
      <c r="J190" s="130"/>
      <c r="K190" s="16" t="s">
        <v>1117</v>
      </c>
      <c r="L190" s="16" t="s">
        <v>1118</v>
      </c>
      <c r="M190" s="12"/>
      <c r="N190" s="16" t="s">
        <v>1092</v>
      </c>
      <c r="O190" s="128" t="s">
        <v>1032</v>
      </c>
      <c r="P190" s="129"/>
      <c r="Q190" s="129"/>
      <c r="R190" s="130"/>
      <c r="S190" s="12"/>
    </row>
    <row r="191" spans="1:19" x14ac:dyDescent="0.3">
      <c r="A191" s="128" t="s">
        <v>1084</v>
      </c>
      <c r="B191" s="129"/>
      <c r="C191" s="130"/>
      <c r="D191" s="128" t="s">
        <v>1085</v>
      </c>
      <c r="E191" s="130"/>
      <c r="F191" s="128" t="s">
        <v>780</v>
      </c>
      <c r="G191" s="129"/>
      <c r="H191" s="130"/>
      <c r="I191" s="128" t="s">
        <v>1119</v>
      </c>
      <c r="J191" s="130"/>
      <c r="K191" s="12"/>
      <c r="L191" s="16" t="s">
        <v>1120</v>
      </c>
      <c r="M191" s="12"/>
      <c r="N191" s="12"/>
      <c r="O191" s="113"/>
      <c r="P191" s="117"/>
      <c r="Q191" s="117"/>
      <c r="R191" s="114"/>
      <c r="S191" s="12"/>
    </row>
    <row r="192" spans="1:19" x14ac:dyDescent="0.3">
      <c r="A192" s="128" t="s">
        <v>1084</v>
      </c>
      <c r="B192" s="129"/>
      <c r="C192" s="130"/>
      <c r="D192" s="128" t="s">
        <v>1085</v>
      </c>
      <c r="E192" s="130"/>
      <c r="F192" s="128" t="s">
        <v>780</v>
      </c>
      <c r="G192" s="129"/>
      <c r="H192" s="130"/>
      <c r="I192" s="128" t="s">
        <v>1121</v>
      </c>
      <c r="J192" s="130"/>
      <c r="K192" s="12"/>
      <c r="L192" s="16" t="s">
        <v>933</v>
      </c>
      <c r="M192" s="17">
        <v>141</v>
      </c>
      <c r="N192" s="16" t="s">
        <v>1092</v>
      </c>
      <c r="O192" s="128" t="s">
        <v>1032</v>
      </c>
      <c r="P192" s="129"/>
      <c r="Q192" s="129"/>
      <c r="R192" s="130"/>
      <c r="S192" s="12"/>
    </row>
    <row r="193" spans="1:19" x14ac:dyDescent="0.3">
      <c r="A193" s="69" t="s">
        <v>768</v>
      </c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1"/>
    </row>
    <row r="194" spans="1:19" ht="30" x14ac:dyDescent="0.3">
      <c r="A194" s="131" t="s">
        <v>769</v>
      </c>
      <c r="B194" s="132"/>
      <c r="C194" s="133"/>
      <c r="D194" s="124" t="s">
        <v>770</v>
      </c>
      <c r="E194" s="125"/>
      <c r="F194" s="131" t="s">
        <v>771</v>
      </c>
      <c r="G194" s="132"/>
      <c r="H194" s="133"/>
      <c r="I194" s="131" t="s">
        <v>772</v>
      </c>
      <c r="J194" s="133"/>
      <c r="K194" s="15" t="s">
        <v>773</v>
      </c>
      <c r="L194" s="15" t="s">
        <v>774</v>
      </c>
      <c r="M194" s="11" t="s">
        <v>775</v>
      </c>
      <c r="N194" s="15" t="s">
        <v>776</v>
      </c>
      <c r="O194" s="131" t="s">
        <v>777</v>
      </c>
      <c r="P194" s="132"/>
      <c r="Q194" s="132"/>
      <c r="R194" s="133"/>
      <c r="S194" s="15" t="s">
        <v>778</v>
      </c>
    </row>
    <row r="195" spans="1:19" ht="19" x14ac:dyDescent="0.3">
      <c r="A195" s="128" t="s">
        <v>1084</v>
      </c>
      <c r="B195" s="129"/>
      <c r="C195" s="130"/>
      <c r="D195" s="128" t="s">
        <v>1085</v>
      </c>
      <c r="E195" s="130"/>
      <c r="F195" s="128" t="s">
        <v>780</v>
      </c>
      <c r="G195" s="129"/>
      <c r="H195" s="130"/>
      <c r="I195" s="128" t="s">
        <v>1122</v>
      </c>
      <c r="J195" s="130"/>
      <c r="K195" s="12"/>
      <c r="L195" s="16" t="s">
        <v>1123</v>
      </c>
      <c r="M195" s="12"/>
      <c r="N195" s="16" t="s">
        <v>1124</v>
      </c>
      <c r="O195" s="128" t="s">
        <v>1077</v>
      </c>
      <c r="P195" s="129"/>
      <c r="Q195" s="129"/>
      <c r="R195" s="130"/>
      <c r="S195" s="12"/>
    </row>
    <row r="196" spans="1:19" x14ac:dyDescent="0.3">
      <c r="A196" s="128" t="s">
        <v>1084</v>
      </c>
      <c r="B196" s="129"/>
      <c r="C196" s="130"/>
      <c r="D196" s="128" t="s">
        <v>1085</v>
      </c>
      <c r="E196" s="130"/>
      <c r="F196" s="128" t="s">
        <v>780</v>
      </c>
      <c r="G196" s="129"/>
      <c r="H196" s="130"/>
      <c r="I196" s="128" t="s">
        <v>1125</v>
      </c>
      <c r="J196" s="130"/>
      <c r="K196" s="12"/>
      <c r="L196" s="16" t="s">
        <v>877</v>
      </c>
      <c r="M196" s="12"/>
      <c r="N196" s="12"/>
      <c r="O196" s="113"/>
      <c r="P196" s="117"/>
      <c r="Q196" s="117"/>
      <c r="R196" s="114"/>
      <c r="S196" s="12"/>
    </row>
    <row r="197" spans="1:19" x14ac:dyDescent="0.3">
      <c r="A197" s="128" t="s">
        <v>1084</v>
      </c>
      <c r="B197" s="129"/>
      <c r="C197" s="130"/>
      <c r="D197" s="128" t="s">
        <v>1085</v>
      </c>
      <c r="E197" s="130"/>
      <c r="F197" s="128" t="s">
        <v>780</v>
      </c>
      <c r="G197" s="129"/>
      <c r="H197" s="130"/>
      <c r="I197" s="128" t="s">
        <v>1126</v>
      </c>
      <c r="J197" s="130"/>
      <c r="K197" s="12"/>
      <c r="L197" s="16" t="s">
        <v>1127</v>
      </c>
      <c r="M197" s="12"/>
      <c r="N197" s="12"/>
      <c r="O197" s="113"/>
      <c r="P197" s="117"/>
      <c r="Q197" s="117"/>
      <c r="R197" s="114"/>
      <c r="S197" s="12"/>
    </row>
    <row r="198" spans="1:19" x14ac:dyDescent="0.3">
      <c r="A198" s="128" t="s">
        <v>1084</v>
      </c>
      <c r="B198" s="129"/>
      <c r="C198" s="130"/>
      <c r="D198" s="128" t="s">
        <v>1085</v>
      </c>
      <c r="E198" s="130"/>
      <c r="F198" s="128" t="s">
        <v>780</v>
      </c>
      <c r="G198" s="129"/>
      <c r="H198" s="130"/>
      <c r="I198" s="128" t="s">
        <v>1128</v>
      </c>
      <c r="J198" s="130"/>
      <c r="K198" s="12"/>
      <c r="L198" s="16" t="s">
        <v>1129</v>
      </c>
      <c r="M198" s="12"/>
      <c r="N198" s="12"/>
      <c r="O198" s="113"/>
      <c r="P198" s="117"/>
      <c r="Q198" s="117"/>
      <c r="R198" s="114"/>
      <c r="S198" s="12"/>
    </row>
    <row r="199" spans="1:19" x14ac:dyDescent="0.3">
      <c r="A199" s="128" t="s">
        <v>1084</v>
      </c>
      <c r="B199" s="129"/>
      <c r="C199" s="130"/>
      <c r="D199" s="128" t="s">
        <v>1085</v>
      </c>
      <c r="E199" s="130"/>
      <c r="F199" s="128" t="s">
        <v>780</v>
      </c>
      <c r="G199" s="129"/>
      <c r="H199" s="130"/>
      <c r="I199" s="128" t="s">
        <v>1130</v>
      </c>
      <c r="J199" s="130"/>
      <c r="K199" s="12"/>
      <c r="L199" s="16" t="s">
        <v>1131</v>
      </c>
      <c r="M199" s="12"/>
      <c r="N199" s="12"/>
      <c r="O199" s="113"/>
      <c r="P199" s="117"/>
      <c r="Q199" s="117"/>
      <c r="R199" s="114"/>
      <c r="S199" s="12"/>
    </row>
    <row r="200" spans="1:19" ht="28.5" x14ac:dyDescent="0.3">
      <c r="A200" s="128" t="s">
        <v>1084</v>
      </c>
      <c r="B200" s="129"/>
      <c r="C200" s="130"/>
      <c r="D200" s="128" t="s">
        <v>1085</v>
      </c>
      <c r="E200" s="130"/>
      <c r="F200" s="128" t="s">
        <v>780</v>
      </c>
      <c r="G200" s="129"/>
      <c r="H200" s="130"/>
      <c r="I200" s="128" t="s">
        <v>1132</v>
      </c>
      <c r="J200" s="130"/>
      <c r="K200" s="12"/>
      <c r="L200" s="16" t="s">
        <v>822</v>
      </c>
      <c r="M200" s="17">
        <v>142</v>
      </c>
      <c r="N200" s="16" t="s">
        <v>1133</v>
      </c>
      <c r="O200" s="128" t="s">
        <v>1133</v>
      </c>
      <c r="P200" s="129"/>
      <c r="Q200" s="129"/>
      <c r="R200" s="130"/>
      <c r="S200" s="16" t="s">
        <v>1133</v>
      </c>
    </row>
    <row r="201" spans="1:19" x14ac:dyDescent="0.3">
      <c r="A201" s="128" t="s">
        <v>1084</v>
      </c>
      <c r="B201" s="129"/>
      <c r="C201" s="130"/>
      <c r="D201" s="128" t="s">
        <v>1085</v>
      </c>
      <c r="E201" s="130"/>
      <c r="F201" s="128" t="s">
        <v>780</v>
      </c>
      <c r="G201" s="129"/>
      <c r="H201" s="130"/>
      <c r="I201" s="128" t="s">
        <v>1134</v>
      </c>
      <c r="J201" s="130"/>
      <c r="K201" s="12"/>
      <c r="L201" s="16" t="s">
        <v>1135</v>
      </c>
      <c r="M201" s="17">
        <v>143</v>
      </c>
      <c r="N201" s="12"/>
      <c r="O201" s="113"/>
      <c r="P201" s="117"/>
      <c r="Q201" s="117"/>
      <c r="R201" s="114"/>
      <c r="S201" s="16" t="s">
        <v>1048</v>
      </c>
    </row>
    <row r="202" spans="1:19" x14ac:dyDescent="0.3">
      <c r="A202" s="128" t="s">
        <v>1084</v>
      </c>
      <c r="B202" s="129"/>
      <c r="C202" s="130"/>
      <c r="D202" s="128" t="s">
        <v>1085</v>
      </c>
      <c r="E202" s="130"/>
      <c r="F202" s="128" t="s">
        <v>780</v>
      </c>
      <c r="G202" s="129"/>
      <c r="H202" s="130"/>
      <c r="I202" s="128" t="s">
        <v>1136</v>
      </c>
      <c r="J202" s="130"/>
      <c r="K202" s="12"/>
      <c r="L202" s="16" t="s">
        <v>1137</v>
      </c>
      <c r="M202" s="17">
        <v>144</v>
      </c>
      <c r="N202" s="12"/>
      <c r="O202" s="113"/>
      <c r="P202" s="117"/>
      <c r="Q202" s="117"/>
      <c r="R202" s="114"/>
      <c r="S202" s="16" t="s">
        <v>1138</v>
      </c>
    </row>
    <row r="203" spans="1:19" x14ac:dyDescent="0.3">
      <c r="A203" s="113"/>
      <c r="B203" s="117"/>
      <c r="C203" s="114"/>
      <c r="D203" s="113"/>
      <c r="E203" s="114"/>
      <c r="F203" s="128" t="s">
        <v>1139</v>
      </c>
      <c r="G203" s="129"/>
      <c r="H203" s="130"/>
      <c r="I203" s="113"/>
      <c r="J203" s="114"/>
      <c r="K203" s="12"/>
      <c r="L203" s="16" t="s">
        <v>1140</v>
      </c>
      <c r="M203" s="17">
        <v>19</v>
      </c>
      <c r="N203" s="12"/>
      <c r="O203" s="113"/>
      <c r="P203" s="117"/>
      <c r="Q203" s="117"/>
      <c r="R203" s="114"/>
      <c r="S203" s="12"/>
    </row>
    <row r="204" spans="1:19" x14ac:dyDescent="0.3">
      <c r="A204" s="113"/>
      <c r="B204" s="117"/>
      <c r="C204" s="114"/>
      <c r="D204" s="113"/>
      <c r="E204" s="114"/>
      <c r="F204" s="128" t="s">
        <v>1139</v>
      </c>
      <c r="G204" s="129"/>
      <c r="H204" s="130"/>
      <c r="I204" s="113"/>
      <c r="J204" s="114"/>
      <c r="K204" s="12"/>
      <c r="L204" s="16" t="s">
        <v>1141</v>
      </c>
      <c r="M204" s="17">
        <v>27</v>
      </c>
      <c r="N204" s="12"/>
      <c r="O204" s="113"/>
      <c r="P204" s="117"/>
      <c r="Q204" s="117"/>
      <c r="R204" s="114"/>
      <c r="S204" s="12"/>
    </row>
    <row r="205" spans="1:19" x14ac:dyDescent="0.3">
      <c r="A205" s="113"/>
      <c r="B205" s="117"/>
      <c r="C205" s="114"/>
      <c r="D205" s="113"/>
      <c r="E205" s="114"/>
      <c r="F205" s="128" t="s">
        <v>1139</v>
      </c>
      <c r="G205" s="129"/>
      <c r="H205" s="130"/>
      <c r="I205" s="113"/>
      <c r="J205" s="114"/>
      <c r="K205" s="12"/>
      <c r="L205" s="16" t="s">
        <v>1142</v>
      </c>
      <c r="M205" s="17">
        <v>41</v>
      </c>
      <c r="N205" s="12"/>
      <c r="O205" s="113"/>
      <c r="P205" s="117"/>
      <c r="Q205" s="117"/>
      <c r="R205" s="114"/>
      <c r="S205" s="12"/>
    </row>
    <row r="206" spans="1:19" x14ac:dyDescent="0.3">
      <c r="A206" s="113"/>
      <c r="B206" s="117"/>
      <c r="C206" s="114"/>
      <c r="D206" s="113"/>
      <c r="E206" s="114"/>
      <c r="F206" s="128" t="s">
        <v>1139</v>
      </c>
      <c r="G206" s="129"/>
      <c r="H206" s="130"/>
      <c r="I206" s="113"/>
      <c r="J206" s="114"/>
      <c r="K206" s="12"/>
      <c r="L206" s="16" t="s">
        <v>1143</v>
      </c>
      <c r="M206" s="17">
        <v>48</v>
      </c>
      <c r="N206" s="12"/>
      <c r="O206" s="113"/>
      <c r="P206" s="117"/>
      <c r="Q206" s="117"/>
      <c r="R206" s="114"/>
      <c r="S206" s="12"/>
    </row>
    <row r="207" spans="1:19" x14ac:dyDescent="0.3">
      <c r="A207" s="113"/>
      <c r="B207" s="117"/>
      <c r="C207" s="114"/>
      <c r="D207" s="113"/>
      <c r="E207" s="114"/>
      <c r="F207" s="128" t="s">
        <v>1139</v>
      </c>
      <c r="G207" s="129"/>
      <c r="H207" s="130"/>
      <c r="I207" s="113"/>
      <c r="J207" s="114"/>
      <c r="K207" s="12"/>
      <c r="L207" s="16" t="s">
        <v>1144</v>
      </c>
      <c r="M207" s="17">
        <v>57</v>
      </c>
      <c r="N207" s="12"/>
      <c r="O207" s="113"/>
      <c r="P207" s="117"/>
      <c r="Q207" s="117"/>
      <c r="R207" s="114"/>
      <c r="S207" s="12"/>
    </row>
    <row r="208" spans="1:19" x14ac:dyDescent="0.3">
      <c r="A208" s="113"/>
      <c r="B208" s="117"/>
      <c r="C208" s="114"/>
      <c r="D208" s="113"/>
      <c r="E208" s="114"/>
      <c r="F208" s="128" t="s">
        <v>1139</v>
      </c>
      <c r="G208" s="129"/>
      <c r="H208" s="130"/>
      <c r="I208" s="113"/>
      <c r="J208" s="114"/>
      <c r="K208" s="12"/>
      <c r="L208" s="16" t="s">
        <v>1145</v>
      </c>
      <c r="M208" s="17">
        <v>63</v>
      </c>
      <c r="N208" s="12"/>
      <c r="O208" s="113"/>
      <c r="P208" s="117"/>
      <c r="Q208" s="117"/>
      <c r="R208" s="114"/>
      <c r="S208" s="12"/>
    </row>
    <row r="209" spans="1:19" x14ac:dyDescent="0.3">
      <c r="A209" s="113"/>
      <c r="B209" s="117"/>
      <c r="C209" s="114"/>
      <c r="D209" s="113"/>
      <c r="E209" s="114"/>
      <c r="F209" s="128" t="s">
        <v>1139</v>
      </c>
      <c r="G209" s="129"/>
      <c r="H209" s="130"/>
      <c r="I209" s="113"/>
      <c r="J209" s="114"/>
      <c r="K209" s="12"/>
      <c r="L209" s="16" t="s">
        <v>1146</v>
      </c>
      <c r="M209" s="17">
        <v>82</v>
      </c>
      <c r="N209" s="12"/>
      <c r="O209" s="113"/>
      <c r="P209" s="117"/>
      <c r="Q209" s="117"/>
      <c r="R209" s="114"/>
      <c r="S209" s="12"/>
    </row>
    <row r="210" spans="1:19" x14ac:dyDescent="0.3">
      <c r="A210" s="113"/>
      <c r="B210" s="117"/>
      <c r="C210" s="114"/>
      <c r="D210" s="113"/>
      <c r="E210" s="114"/>
      <c r="F210" s="128" t="s">
        <v>1139</v>
      </c>
      <c r="G210" s="129"/>
      <c r="H210" s="130"/>
      <c r="I210" s="113"/>
      <c r="J210" s="114"/>
      <c r="K210" s="12"/>
      <c r="L210" s="16" t="s">
        <v>1147</v>
      </c>
      <c r="M210" s="17">
        <v>95</v>
      </c>
      <c r="N210" s="12"/>
      <c r="O210" s="113"/>
      <c r="P210" s="117"/>
      <c r="Q210" s="117"/>
      <c r="R210" s="114"/>
      <c r="S210" s="12"/>
    </row>
    <row r="211" spans="1:19" x14ac:dyDescent="0.3">
      <c r="A211" s="113"/>
      <c r="B211" s="117"/>
      <c r="C211" s="114"/>
      <c r="D211" s="113"/>
      <c r="E211" s="114"/>
      <c r="F211" s="128" t="s">
        <v>1139</v>
      </c>
      <c r="G211" s="129"/>
      <c r="H211" s="130"/>
      <c r="I211" s="113"/>
      <c r="J211" s="114"/>
      <c r="K211" s="12"/>
      <c r="L211" s="16" t="s">
        <v>802</v>
      </c>
      <c r="M211" s="17">
        <v>118</v>
      </c>
      <c r="N211" s="12"/>
      <c r="O211" s="113"/>
      <c r="P211" s="117"/>
      <c r="Q211" s="117"/>
      <c r="R211" s="114"/>
      <c r="S211" s="12"/>
    </row>
    <row r="212" spans="1:19" x14ac:dyDescent="0.3">
      <c r="A212" s="113"/>
      <c r="B212" s="117"/>
      <c r="C212" s="114"/>
      <c r="D212" s="113"/>
      <c r="E212" s="114"/>
      <c r="F212" s="128" t="s">
        <v>1139</v>
      </c>
      <c r="G212" s="129"/>
      <c r="H212" s="130"/>
      <c r="I212" s="113"/>
      <c r="J212" s="114"/>
      <c r="K212" s="12"/>
      <c r="L212" s="16" t="s">
        <v>1148</v>
      </c>
      <c r="M212" s="17">
        <v>123</v>
      </c>
      <c r="N212" s="12"/>
      <c r="O212" s="113"/>
      <c r="P212" s="117"/>
      <c r="Q212" s="117"/>
      <c r="R212" s="114"/>
      <c r="S212" s="12"/>
    </row>
    <row r="213" spans="1:19" x14ac:dyDescent="0.3">
      <c r="A213" s="113"/>
      <c r="B213" s="117"/>
      <c r="C213" s="114"/>
      <c r="D213" s="113"/>
      <c r="E213" s="114"/>
      <c r="F213" s="128" t="s">
        <v>1139</v>
      </c>
      <c r="G213" s="129"/>
      <c r="H213" s="130"/>
      <c r="I213" s="113"/>
      <c r="J213" s="114"/>
      <c r="K213" s="12"/>
      <c r="L213" s="16" t="s">
        <v>1149</v>
      </c>
      <c r="M213" s="17">
        <v>131</v>
      </c>
      <c r="N213" s="12"/>
      <c r="O213" s="113"/>
      <c r="P213" s="117"/>
      <c r="Q213" s="117"/>
      <c r="R213" s="114"/>
      <c r="S213" s="12"/>
    </row>
    <row r="214" spans="1:19" x14ac:dyDescent="0.3">
      <c r="A214" s="113"/>
      <c r="B214" s="117"/>
      <c r="C214" s="114"/>
      <c r="D214" s="113"/>
      <c r="E214" s="114"/>
      <c r="F214" s="128" t="s">
        <v>1139</v>
      </c>
      <c r="G214" s="129"/>
      <c r="H214" s="130"/>
      <c r="I214" s="113"/>
      <c r="J214" s="114"/>
      <c r="K214" s="12"/>
      <c r="L214" s="16" t="s">
        <v>1150</v>
      </c>
      <c r="M214" s="17">
        <v>140</v>
      </c>
      <c r="N214" s="12"/>
      <c r="O214" s="113"/>
      <c r="P214" s="117"/>
      <c r="Q214" s="117"/>
      <c r="R214" s="114"/>
      <c r="S214" s="12"/>
    </row>
    <row r="215" spans="1:19" x14ac:dyDescent="0.3">
      <c r="A215" s="113"/>
      <c r="B215" s="117"/>
      <c r="C215" s="114"/>
      <c r="D215" s="113"/>
      <c r="E215" s="114"/>
      <c r="F215" s="128" t="s">
        <v>1139</v>
      </c>
      <c r="G215" s="129"/>
      <c r="H215" s="130"/>
      <c r="I215" s="113"/>
      <c r="J215" s="114"/>
      <c r="K215" s="12"/>
      <c r="L215" s="16" t="s">
        <v>1151</v>
      </c>
      <c r="M215" s="17">
        <v>4</v>
      </c>
      <c r="N215" s="12"/>
      <c r="O215" s="113"/>
      <c r="P215" s="117"/>
      <c r="Q215" s="117"/>
      <c r="R215" s="114"/>
      <c r="S215" s="12"/>
    </row>
    <row r="216" spans="1:19" x14ac:dyDescent="0.3">
      <c r="A216" s="113"/>
      <c r="B216" s="117"/>
      <c r="C216" s="114"/>
      <c r="D216" s="113"/>
      <c r="E216" s="114"/>
      <c r="F216" s="128" t="s">
        <v>1139</v>
      </c>
      <c r="G216" s="129"/>
      <c r="H216" s="130"/>
      <c r="I216" s="113"/>
      <c r="J216" s="114"/>
      <c r="K216" s="12"/>
      <c r="L216" s="16" t="s">
        <v>1152</v>
      </c>
      <c r="M216" s="17">
        <v>22</v>
      </c>
      <c r="N216" s="12"/>
      <c r="O216" s="113"/>
      <c r="P216" s="117"/>
      <c r="Q216" s="117"/>
      <c r="R216" s="114"/>
      <c r="S216" s="12"/>
    </row>
    <row r="217" spans="1:19" x14ac:dyDescent="0.3">
      <c r="A217" s="113"/>
      <c r="B217" s="117"/>
      <c r="C217" s="114"/>
      <c r="D217" s="113"/>
      <c r="E217" s="114"/>
      <c r="F217" s="128" t="s">
        <v>1139</v>
      </c>
      <c r="G217" s="129"/>
      <c r="H217" s="130"/>
      <c r="I217" s="113"/>
      <c r="J217" s="114"/>
      <c r="K217" s="12"/>
      <c r="L217" s="16" t="s">
        <v>1153</v>
      </c>
      <c r="M217" s="17">
        <v>79</v>
      </c>
      <c r="N217" s="12"/>
      <c r="O217" s="113"/>
      <c r="P217" s="117"/>
      <c r="Q217" s="117"/>
      <c r="R217" s="114"/>
      <c r="S217" s="12"/>
    </row>
    <row r="218" spans="1:19" x14ac:dyDescent="0.3">
      <c r="A218" s="113"/>
      <c r="B218" s="117"/>
      <c r="C218" s="114"/>
      <c r="D218" s="113"/>
      <c r="E218" s="114"/>
      <c r="F218" s="128" t="s">
        <v>1139</v>
      </c>
      <c r="G218" s="129"/>
      <c r="H218" s="130"/>
      <c r="I218" s="113"/>
      <c r="J218" s="114"/>
      <c r="K218" s="12"/>
      <c r="L218" s="16" t="s">
        <v>1154</v>
      </c>
      <c r="M218" s="12"/>
      <c r="N218" s="12"/>
      <c r="O218" s="113"/>
      <c r="P218" s="117"/>
      <c r="Q218" s="117"/>
      <c r="R218" s="114"/>
      <c r="S218" s="12"/>
    </row>
    <row r="219" spans="1:19" x14ac:dyDescent="0.3">
      <c r="A219" s="113"/>
      <c r="B219" s="117"/>
      <c r="C219" s="114"/>
      <c r="D219" s="113"/>
      <c r="E219" s="114"/>
      <c r="F219" s="128" t="s">
        <v>1139</v>
      </c>
      <c r="G219" s="129"/>
      <c r="H219" s="130"/>
      <c r="I219" s="113"/>
      <c r="J219" s="114"/>
      <c r="K219" s="12"/>
      <c r="L219" s="16" t="s">
        <v>1155</v>
      </c>
      <c r="M219" s="12"/>
      <c r="N219" s="12"/>
      <c r="O219" s="113"/>
      <c r="P219" s="117"/>
      <c r="Q219" s="117"/>
      <c r="R219" s="114"/>
      <c r="S219" s="12"/>
    </row>
    <row r="220" spans="1:19" x14ac:dyDescent="0.3">
      <c r="A220" s="113"/>
      <c r="B220" s="117"/>
      <c r="C220" s="114"/>
      <c r="D220" s="113"/>
      <c r="E220" s="114"/>
      <c r="F220" s="128" t="s">
        <v>1139</v>
      </c>
      <c r="G220" s="129"/>
      <c r="H220" s="130"/>
      <c r="I220" s="113"/>
      <c r="J220" s="114"/>
      <c r="K220" s="12"/>
      <c r="L220" s="16" t="s">
        <v>1156</v>
      </c>
      <c r="M220" s="12"/>
      <c r="N220" s="12"/>
      <c r="O220" s="113"/>
      <c r="P220" s="117"/>
      <c r="Q220" s="117"/>
      <c r="R220" s="114"/>
      <c r="S220" s="12"/>
    </row>
    <row r="221" spans="1:19" x14ac:dyDescent="0.3">
      <c r="A221" s="113"/>
      <c r="B221" s="117"/>
      <c r="C221" s="114"/>
      <c r="D221" s="113"/>
      <c r="E221" s="114"/>
      <c r="F221" s="128" t="s">
        <v>1139</v>
      </c>
      <c r="G221" s="129"/>
      <c r="H221" s="130"/>
      <c r="I221" s="113"/>
      <c r="J221" s="114"/>
      <c r="K221" s="12"/>
      <c r="L221" s="16" t="s">
        <v>1157</v>
      </c>
      <c r="M221" s="12"/>
      <c r="N221" s="12"/>
      <c r="O221" s="113"/>
      <c r="P221" s="117"/>
      <c r="Q221" s="117"/>
      <c r="R221" s="114"/>
      <c r="S221" s="12"/>
    </row>
    <row r="222" spans="1:19" x14ac:dyDescent="0.3">
      <c r="A222" s="113"/>
      <c r="B222" s="117"/>
      <c r="C222" s="114"/>
      <c r="D222" s="113"/>
      <c r="E222" s="114"/>
      <c r="F222" s="128" t="s">
        <v>1139</v>
      </c>
      <c r="G222" s="129"/>
      <c r="H222" s="130"/>
      <c r="I222" s="113"/>
      <c r="J222" s="114"/>
      <c r="K222" s="12"/>
      <c r="L222" s="16" t="s">
        <v>1158</v>
      </c>
      <c r="M222" s="12"/>
      <c r="N222" s="12"/>
      <c r="O222" s="113"/>
      <c r="P222" s="117"/>
      <c r="Q222" s="117"/>
      <c r="R222" s="114"/>
      <c r="S222" s="12"/>
    </row>
    <row r="223" spans="1:19" x14ac:dyDescent="0.3">
      <c r="A223" s="113"/>
      <c r="B223" s="117"/>
      <c r="C223" s="114"/>
      <c r="D223" s="113"/>
      <c r="E223" s="114"/>
      <c r="F223" s="128" t="s">
        <v>1139</v>
      </c>
      <c r="G223" s="129"/>
      <c r="H223" s="130"/>
      <c r="I223" s="113"/>
      <c r="J223" s="114"/>
      <c r="K223" s="12"/>
      <c r="L223" s="16" t="s">
        <v>1159</v>
      </c>
      <c r="M223" s="12"/>
      <c r="N223" s="12"/>
      <c r="O223" s="113"/>
      <c r="P223" s="117"/>
      <c r="Q223" s="117"/>
      <c r="R223" s="114"/>
      <c r="S223" s="12"/>
    </row>
    <row r="224" spans="1:19" x14ac:dyDescent="0.3">
      <c r="A224" s="113"/>
      <c r="B224" s="117"/>
      <c r="C224" s="114"/>
      <c r="D224" s="113"/>
      <c r="E224" s="114"/>
      <c r="F224" s="128" t="s">
        <v>1139</v>
      </c>
      <c r="G224" s="129"/>
      <c r="H224" s="130"/>
      <c r="I224" s="113"/>
      <c r="J224" s="114"/>
      <c r="K224" s="12"/>
      <c r="L224" s="16" t="s">
        <v>1160</v>
      </c>
      <c r="M224" s="12"/>
      <c r="N224" s="12"/>
      <c r="O224" s="113"/>
      <c r="P224" s="117"/>
      <c r="Q224" s="117"/>
      <c r="R224" s="114"/>
      <c r="S224" s="12"/>
    </row>
    <row r="225" spans="1:19" x14ac:dyDescent="0.3">
      <c r="A225" s="113"/>
      <c r="B225" s="117"/>
      <c r="C225" s="114"/>
      <c r="D225" s="113"/>
      <c r="E225" s="114"/>
      <c r="F225" s="128" t="s">
        <v>1139</v>
      </c>
      <c r="G225" s="129"/>
      <c r="H225" s="130"/>
      <c r="I225" s="113"/>
      <c r="J225" s="114"/>
      <c r="K225" s="12"/>
      <c r="L225" s="16" t="s">
        <v>1161</v>
      </c>
      <c r="M225" s="12"/>
      <c r="N225" s="12"/>
      <c r="O225" s="113"/>
      <c r="P225" s="117"/>
      <c r="Q225" s="117"/>
      <c r="R225" s="114"/>
      <c r="S225" s="12"/>
    </row>
    <row r="226" spans="1:19" x14ac:dyDescent="0.3">
      <c r="A226" s="113"/>
      <c r="B226" s="117"/>
      <c r="C226" s="114"/>
      <c r="D226" s="113"/>
      <c r="E226" s="114"/>
      <c r="F226" s="128" t="s">
        <v>1139</v>
      </c>
      <c r="G226" s="129"/>
      <c r="H226" s="130"/>
      <c r="I226" s="113"/>
      <c r="J226" s="114"/>
      <c r="K226" s="12"/>
      <c r="L226" s="16" t="s">
        <v>1162</v>
      </c>
      <c r="M226" s="12"/>
      <c r="N226" s="12"/>
      <c r="O226" s="113"/>
      <c r="P226" s="117"/>
      <c r="Q226" s="117"/>
      <c r="R226" s="114"/>
      <c r="S226" s="12"/>
    </row>
    <row r="227" spans="1:19" x14ac:dyDescent="0.3">
      <c r="A227" s="113"/>
      <c r="B227" s="117"/>
      <c r="C227" s="114"/>
      <c r="D227" s="113"/>
      <c r="E227" s="114"/>
      <c r="F227" s="128" t="s">
        <v>1139</v>
      </c>
      <c r="G227" s="129"/>
      <c r="H227" s="130"/>
      <c r="I227" s="113"/>
      <c r="J227" s="114"/>
      <c r="K227" s="12"/>
      <c r="L227" s="16" t="s">
        <v>1163</v>
      </c>
      <c r="M227" s="12"/>
      <c r="N227" s="12"/>
      <c r="O227" s="113"/>
      <c r="P227" s="117"/>
      <c r="Q227" s="117"/>
      <c r="R227" s="114"/>
      <c r="S227" s="12"/>
    </row>
    <row r="228" spans="1:19" x14ac:dyDescent="0.3">
      <c r="A228" s="113"/>
      <c r="B228" s="117"/>
      <c r="C228" s="114"/>
      <c r="D228" s="113"/>
      <c r="E228" s="114"/>
      <c r="F228" s="128" t="s">
        <v>1139</v>
      </c>
      <c r="G228" s="129"/>
      <c r="H228" s="130"/>
      <c r="I228" s="113"/>
      <c r="J228" s="114"/>
      <c r="K228" s="12"/>
      <c r="L228" s="16" t="s">
        <v>1164</v>
      </c>
      <c r="M228" s="12"/>
      <c r="N228" s="12"/>
      <c r="O228" s="113"/>
      <c r="P228" s="117"/>
      <c r="Q228" s="117"/>
      <c r="R228" s="114"/>
      <c r="S228" s="12"/>
    </row>
    <row r="229" spans="1:19" x14ac:dyDescent="0.3">
      <c r="A229" s="113"/>
      <c r="B229" s="117"/>
      <c r="C229" s="114"/>
      <c r="D229" s="113"/>
      <c r="E229" s="114"/>
      <c r="F229" s="128" t="s">
        <v>1139</v>
      </c>
      <c r="G229" s="129"/>
      <c r="H229" s="130"/>
      <c r="I229" s="113"/>
      <c r="J229" s="114"/>
      <c r="K229" s="12"/>
      <c r="L229" s="16" t="s">
        <v>1165</v>
      </c>
      <c r="M229" s="12"/>
      <c r="N229" s="12"/>
      <c r="O229" s="113"/>
      <c r="P229" s="117"/>
      <c r="Q229" s="117"/>
      <c r="R229" s="114"/>
      <c r="S229" s="12"/>
    </row>
    <row r="230" spans="1:19" x14ac:dyDescent="0.3">
      <c r="A230" s="113"/>
      <c r="B230" s="117"/>
      <c r="C230" s="114"/>
      <c r="D230" s="113"/>
      <c r="E230" s="114"/>
      <c r="F230" s="128" t="s">
        <v>1139</v>
      </c>
      <c r="G230" s="129"/>
      <c r="H230" s="130"/>
      <c r="I230" s="113"/>
      <c r="J230" s="114"/>
      <c r="K230" s="12"/>
      <c r="L230" s="16" t="s">
        <v>1166</v>
      </c>
      <c r="M230" s="12"/>
      <c r="N230" s="12"/>
      <c r="O230" s="113"/>
      <c r="P230" s="117"/>
      <c r="Q230" s="117"/>
      <c r="R230" s="114"/>
      <c r="S230" s="12"/>
    </row>
    <row r="231" spans="1:19" x14ac:dyDescent="0.3">
      <c r="A231" s="113"/>
      <c r="B231" s="117"/>
      <c r="C231" s="114"/>
      <c r="D231" s="113"/>
      <c r="E231" s="114"/>
      <c r="F231" s="128" t="s">
        <v>1139</v>
      </c>
      <c r="G231" s="129"/>
      <c r="H231" s="130"/>
      <c r="I231" s="113"/>
      <c r="J231" s="114"/>
      <c r="K231" s="12"/>
      <c r="L231" s="16" t="s">
        <v>1167</v>
      </c>
      <c r="M231" s="12"/>
      <c r="N231" s="12"/>
      <c r="O231" s="113"/>
      <c r="P231" s="117"/>
      <c r="Q231" s="117"/>
      <c r="R231" s="114"/>
      <c r="S231" s="12"/>
    </row>
    <row r="232" spans="1:19" x14ac:dyDescent="0.3">
      <c r="A232" s="113"/>
      <c r="B232" s="117"/>
      <c r="C232" s="114"/>
      <c r="D232" s="113"/>
      <c r="E232" s="114"/>
      <c r="F232" s="128" t="s">
        <v>1139</v>
      </c>
      <c r="G232" s="129"/>
      <c r="H232" s="130"/>
      <c r="I232" s="113"/>
      <c r="J232" s="114"/>
      <c r="K232" s="12"/>
      <c r="L232" s="16" t="s">
        <v>1168</v>
      </c>
      <c r="M232" s="12"/>
      <c r="N232" s="12"/>
      <c r="O232" s="113"/>
      <c r="P232" s="117"/>
      <c r="Q232" s="117"/>
      <c r="R232" s="114"/>
      <c r="S232" s="12"/>
    </row>
    <row r="233" spans="1:19" x14ac:dyDescent="0.3">
      <c r="A233" s="113"/>
      <c r="B233" s="117"/>
      <c r="C233" s="114"/>
      <c r="D233" s="113"/>
      <c r="E233" s="114"/>
      <c r="F233" s="128" t="s">
        <v>1139</v>
      </c>
      <c r="G233" s="129"/>
      <c r="H233" s="130"/>
      <c r="I233" s="113"/>
      <c r="J233" s="114"/>
      <c r="K233" s="12"/>
      <c r="L233" s="16" t="s">
        <v>1169</v>
      </c>
      <c r="M233" s="12"/>
      <c r="N233" s="12"/>
      <c r="O233" s="113"/>
      <c r="P233" s="117"/>
      <c r="Q233" s="117"/>
      <c r="R233" s="114"/>
      <c r="S233" s="12"/>
    </row>
    <row r="234" spans="1:19" x14ac:dyDescent="0.3">
      <c r="A234" s="113"/>
      <c r="B234" s="117"/>
      <c r="C234" s="114"/>
      <c r="D234" s="113"/>
      <c r="E234" s="114"/>
      <c r="F234" s="128" t="s">
        <v>1170</v>
      </c>
      <c r="G234" s="129"/>
      <c r="H234" s="130"/>
      <c r="I234" s="113"/>
      <c r="J234" s="114"/>
      <c r="K234" s="12"/>
      <c r="L234" s="16" t="s">
        <v>1171</v>
      </c>
      <c r="M234" s="17">
        <v>36</v>
      </c>
      <c r="N234" s="12"/>
      <c r="O234" s="113"/>
      <c r="P234" s="117"/>
      <c r="Q234" s="117"/>
      <c r="R234" s="114"/>
      <c r="S234" s="12"/>
    </row>
    <row r="235" spans="1:19" x14ac:dyDescent="0.3">
      <c r="A235" s="113"/>
      <c r="B235" s="117"/>
      <c r="C235" s="114"/>
      <c r="D235" s="113"/>
      <c r="E235" s="114"/>
      <c r="F235" s="128" t="s">
        <v>1172</v>
      </c>
      <c r="G235" s="129"/>
      <c r="H235" s="130"/>
      <c r="I235" s="113"/>
      <c r="J235" s="114"/>
      <c r="K235" s="12"/>
      <c r="L235" s="16" t="s">
        <v>1173</v>
      </c>
      <c r="M235" s="17">
        <v>108</v>
      </c>
      <c r="N235" s="12"/>
      <c r="O235" s="113"/>
      <c r="P235" s="117"/>
      <c r="Q235" s="117"/>
      <c r="R235" s="114"/>
      <c r="S235" s="12"/>
    </row>
    <row r="236" spans="1:19" x14ac:dyDescent="0.3">
      <c r="A236" s="113"/>
      <c r="B236" s="117"/>
      <c r="C236" s="114"/>
      <c r="D236" s="113"/>
      <c r="E236" s="114"/>
      <c r="F236" s="128" t="s">
        <v>1174</v>
      </c>
      <c r="G236" s="129"/>
      <c r="H236" s="130"/>
      <c r="I236" s="113"/>
      <c r="J236" s="114"/>
      <c r="K236" s="12"/>
      <c r="L236" s="16" t="s">
        <v>1175</v>
      </c>
      <c r="M236" s="17">
        <v>5</v>
      </c>
      <c r="N236" s="12"/>
      <c r="O236" s="113"/>
      <c r="P236" s="117"/>
      <c r="Q236" s="117"/>
      <c r="R236" s="114"/>
      <c r="S236" s="12"/>
    </row>
    <row r="237" spans="1:19" x14ac:dyDescent="0.3">
      <c r="A237" s="113"/>
      <c r="B237" s="117"/>
      <c r="C237" s="114"/>
      <c r="D237" s="113"/>
      <c r="E237" s="114"/>
      <c r="F237" s="128" t="s">
        <v>1174</v>
      </c>
      <c r="G237" s="129"/>
      <c r="H237" s="130"/>
      <c r="I237" s="113"/>
      <c r="J237" s="114"/>
      <c r="K237" s="12"/>
      <c r="L237" s="16" t="s">
        <v>1176</v>
      </c>
      <c r="M237" s="17">
        <v>29</v>
      </c>
      <c r="N237" s="12"/>
      <c r="O237" s="113"/>
      <c r="P237" s="117"/>
      <c r="Q237" s="117"/>
      <c r="R237" s="114"/>
      <c r="S237" s="12"/>
    </row>
    <row r="238" spans="1:19" x14ac:dyDescent="0.3">
      <c r="A238" s="113"/>
      <c r="B238" s="117"/>
      <c r="C238" s="114"/>
      <c r="D238" s="113"/>
      <c r="E238" s="114"/>
      <c r="F238" s="128" t="s">
        <v>1174</v>
      </c>
      <c r="G238" s="129"/>
      <c r="H238" s="130"/>
      <c r="I238" s="113"/>
      <c r="J238" s="114"/>
      <c r="K238" s="12"/>
      <c r="L238" s="16" t="s">
        <v>1177</v>
      </c>
      <c r="M238" s="17">
        <v>45</v>
      </c>
      <c r="N238" s="12"/>
      <c r="O238" s="113"/>
      <c r="P238" s="117"/>
      <c r="Q238" s="117"/>
      <c r="R238" s="114"/>
      <c r="S238" s="12"/>
    </row>
    <row r="239" spans="1:19" x14ac:dyDescent="0.3">
      <c r="A239" s="113"/>
      <c r="B239" s="117"/>
      <c r="C239" s="114"/>
      <c r="D239" s="113"/>
      <c r="E239" s="114"/>
      <c r="F239" s="128" t="s">
        <v>1174</v>
      </c>
      <c r="G239" s="129"/>
      <c r="H239" s="130"/>
      <c r="I239" s="113"/>
      <c r="J239" s="114"/>
      <c r="K239" s="12"/>
      <c r="L239" s="16" t="s">
        <v>1178</v>
      </c>
      <c r="M239" s="17">
        <v>61</v>
      </c>
      <c r="N239" s="12"/>
      <c r="O239" s="113"/>
      <c r="P239" s="117"/>
      <c r="Q239" s="117"/>
      <c r="R239" s="114"/>
      <c r="S239" s="12"/>
    </row>
    <row r="240" spans="1:19" x14ac:dyDescent="0.3">
      <c r="A240" s="113"/>
      <c r="B240" s="117"/>
      <c r="C240" s="114"/>
      <c r="D240" s="113"/>
      <c r="E240" s="114"/>
      <c r="F240" s="128" t="s">
        <v>1174</v>
      </c>
      <c r="G240" s="129"/>
      <c r="H240" s="130"/>
      <c r="I240" s="113"/>
      <c r="J240" s="114"/>
      <c r="K240" s="12"/>
      <c r="L240" s="16" t="s">
        <v>1179</v>
      </c>
      <c r="M240" s="17">
        <v>78</v>
      </c>
      <c r="N240" s="12"/>
      <c r="O240" s="113"/>
      <c r="P240" s="117"/>
      <c r="Q240" s="117"/>
      <c r="R240" s="114"/>
      <c r="S240" s="12"/>
    </row>
    <row r="241" spans="1:19" x14ac:dyDescent="0.3">
      <c r="A241" s="69" t="s">
        <v>768</v>
      </c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1"/>
    </row>
    <row r="242" spans="1:19" ht="30" x14ac:dyDescent="0.3">
      <c r="A242" s="131" t="s">
        <v>769</v>
      </c>
      <c r="B242" s="132"/>
      <c r="C242" s="133"/>
      <c r="D242" s="124" t="s">
        <v>770</v>
      </c>
      <c r="E242" s="125"/>
      <c r="F242" s="131" t="s">
        <v>771</v>
      </c>
      <c r="G242" s="132"/>
      <c r="H242" s="133"/>
      <c r="I242" s="131" t="s">
        <v>772</v>
      </c>
      <c r="J242" s="133"/>
      <c r="K242" s="15" t="s">
        <v>773</v>
      </c>
      <c r="L242" s="15" t="s">
        <v>774</v>
      </c>
      <c r="M242" s="11" t="s">
        <v>775</v>
      </c>
      <c r="N242" s="15" t="s">
        <v>776</v>
      </c>
      <c r="O242" s="131" t="s">
        <v>777</v>
      </c>
      <c r="P242" s="132"/>
      <c r="Q242" s="132"/>
      <c r="R242" s="133"/>
      <c r="S242" s="15" t="s">
        <v>778</v>
      </c>
    </row>
    <row r="243" spans="1:19" x14ac:dyDescent="0.3">
      <c r="A243" s="113"/>
      <c r="B243" s="117"/>
      <c r="C243" s="114"/>
      <c r="D243" s="113"/>
      <c r="E243" s="114"/>
      <c r="F243" s="128" t="s">
        <v>1174</v>
      </c>
      <c r="G243" s="129"/>
      <c r="H243" s="130"/>
      <c r="I243" s="113"/>
      <c r="J243" s="114"/>
      <c r="K243" s="12"/>
      <c r="L243" s="16" t="s">
        <v>1180</v>
      </c>
      <c r="M243" s="17">
        <v>102</v>
      </c>
      <c r="N243" s="12"/>
      <c r="O243" s="113"/>
      <c r="P243" s="117"/>
      <c r="Q243" s="117"/>
      <c r="R243" s="114"/>
      <c r="S243" s="12"/>
    </row>
    <row r="244" spans="1:19" x14ac:dyDescent="0.3">
      <c r="A244" s="113"/>
      <c r="B244" s="117"/>
      <c r="C244" s="114"/>
      <c r="D244" s="113"/>
      <c r="E244" s="114"/>
      <c r="F244" s="128" t="s">
        <v>1174</v>
      </c>
      <c r="G244" s="129"/>
      <c r="H244" s="130"/>
      <c r="I244" s="113"/>
      <c r="J244" s="114"/>
      <c r="K244" s="12"/>
      <c r="L244" s="16" t="s">
        <v>1181</v>
      </c>
      <c r="M244" s="17">
        <v>116</v>
      </c>
      <c r="N244" s="12"/>
      <c r="O244" s="113"/>
      <c r="P244" s="117"/>
      <c r="Q244" s="117"/>
      <c r="R244" s="114"/>
      <c r="S244" s="12"/>
    </row>
    <row r="245" spans="1:19" x14ac:dyDescent="0.3">
      <c r="A245" s="113"/>
      <c r="B245" s="117"/>
      <c r="C245" s="114"/>
      <c r="D245" s="113"/>
      <c r="E245" s="114"/>
      <c r="F245" s="128" t="s">
        <v>1174</v>
      </c>
      <c r="G245" s="129"/>
      <c r="H245" s="130"/>
      <c r="I245" s="113"/>
      <c r="J245" s="114"/>
      <c r="K245" s="12"/>
      <c r="L245" s="16" t="s">
        <v>1182</v>
      </c>
      <c r="M245" s="17">
        <v>134</v>
      </c>
      <c r="N245" s="12"/>
      <c r="O245" s="113"/>
      <c r="P245" s="117"/>
      <c r="Q245" s="117"/>
      <c r="R245" s="114"/>
      <c r="S245" s="12"/>
    </row>
    <row r="246" spans="1:19" x14ac:dyDescent="0.3">
      <c r="A246" s="113"/>
      <c r="B246" s="117"/>
      <c r="C246" s="114"/>
      <c r="D246" s="113"/>
      <c r="E246" s="114"/>
      <c r="F246" s="128" t="s">
        <v>1183</v>
      </c>
      <c r="G246" s="129"/>
      <c r="H246" s="130"/>
      <c r="I246" s="113"/>
      <c r="J246" s="114"/>
      <c r="K246" s="12"/>
      <c r="L246" s="16" t="s">
        <v>1184</v>
      </c>
      <c r="M246" s="17">
        <v>17</v>
      </c>
      <c r="N246" s="12"/>
      <c r="O246" s="113"/>
      <c r="P246" s="117"/>
      <c r="Q246" s="117"/>
      <c r="R246" s="114"/>
      <c r="S246" s="12"/>
    </row>
    <row r="247" spans="1:19" x14ac:dyDescent="0.3">
      <c r="A247" s="113"/>
      <c r="B247" s="117"/>
      <c r="C247" s="114"/>
      <c r="D247" s="113"/>
      <c r="E247" s="114"/>
      <c r="F247" s="128" t="s">
        <v>1183</v>
      </c>
      <c r="G247" s="129"/>
      <c r="H247" s="130"/>
      <c r="I247" s="113"/>
      <c r="J247" s="114"/>
      <c r="K247" s="12"/>
      <c r="L247" s="16" t="s">
        <v>1185</v>
      </c>
      <c r="M247" s="12"/>
      <c r="N247" s="12"/>
      <c r="O247" s="113"/>
      <c r="P247" s="117"/>
      <c r="Q247" s="117"/>
      <c r="R247" s="114"/>
      <c r="S247" s="12"/>
    </row>
    <row r="248" spans="1:19" x14ac:dyDescent="0.3">
      <c r="A248" s="113"/>
      <c r="B248" s="117"/>
      <c r="C248" s="114"/>
      <c r="D248" s="113"/>
      <c r="E248" s="114"/>
      <c r="F248" s="128" t="s">
        <v>1186</v>
      </c>
      <c r="G248" s="129"/>
      <c r="H248" s="130"/>
      <c r="I248" s="113"/>
      <c r="J248" s="114"/>
      <c r="K248" s="12"/>
      <c r="L248" s="16" t="s">
        <v>1187</v>
      </c>
      <c r="M248" s="17">
        <v>26</v>
      </c>
      <c r="N248" s="12"/>
      <c r="O248" s="113"/>
      <c r="P248" s="117"/>
      <c r="Q248" s="117"/>
      <c r="R248" s="114"/>
      <c r="S248" s="12"/>
    </row>
    <row r="249" spans="1:19" x14ac:dyDescent="0.3">
      <c r="A249" s="113"/>
      <c r="B249" s="117"/>
      <c r="C249" s="114"/>
      <c r="D249" s="113"/>
      <c r="E249" s="114"/>
      <c r="F249" s="128" t="s">
        <v>1186</v>
      </c>
      <c r="G249" s="129"/>
      <c r="H249" s="130"/>
      <c r="I249" s="113"/>
      <c r="J249" s="114"/>
      <c r="K249" s="12"/>
      <c r="L249" s="16" t="s">
        <v>1188</v>
      </c>
      <c r="M249" s="12"/>
      <c r="N249" s="12"/>
      <c r="O249" s="113"/>
      <c r="P249" s="117"/>
      <c r="Q249" s="117"/>
      <c r="R249" s="114"/>
      <c r="S249" s="12"/>
    </row>
    <row r="250" spans="1:19" x14ac:dyDescent="0.3">
      <c r="A250" s="113"/>
      <c r="B250" s="117"/>
      <c r="C250" s="114"/>
      <c r="D250" s="113"/>
      <c r="E250" s="114"/>
      <c r="F250" s="128" t="s">
        <v>1189</v>
      </c>
      <c r="G250" s="129"/>
      <c r="H250" s="130"/>
      <c r="I250" s="113"/>
      <c r="J250" s="114"/>
      <c r="K250" s="12"/>
      <c r="L250" s="16" t="s">
        <v>1190</v>
      </c>
      <c r="M250" s="17">
        <v>40</v>
      </c>
      <c r="N250" s="12"/>
      <c r="O250" s="113"/>
      <c r="P250" s="117"/>
      <c r="Q250" s="117"/>
      <c r="R250" s="114"/>
      <c r="S250" s="12"/>
    </row>
    <row r="251" spans="1:19" x14ac:dyDescent="0.3">
      <c r="A251" s="113"/>
      <c r="B251" s="117"/>
      <c r="C251" s="114"/>
      <c r="D251" s="113"/>
      <c r="E251" s="114"/>
      <c r="F251" s="128" t="s">
        <v>1189</v>
      </c>
      <c r="G251" s="129"/>
      <c r="H251" s="130"/>
      <c r="I251" s="113"/>
      <c r="J251" s="114"/>
      <c r="K251" s="12"/>
      <c r="L251" s="16" t="s">
        <v>1191</v>
      </c>
      <c r="M251" s="17">
        <v>47</v>
      </c>
      <c r="N251" s="12"/>
      <c r="O251" s="113"/>
      <c r="P251" s="117"/>
      <c r="Q251" s="117"/>
      <c r="R251" s="114"/>
      <c r="S251" s="12"/>
    </row>
    <row r="252" spans="1:19" x14ac:dyDescent="0.3">
      <c r="A252" s="113"/>
      <c r="B252" s="117"/>
      <c r="C252" s="114"/>
      <c r="D252" s="113"/>
      <c r="E252" s="114"/>
      <c r="F252" s="128" t="s">
        <v>1189</v>
      </c>
      <c r="G252" s="129"/>
      <c r="H252" s="130"/>
      <c r="I252" s="113"/>
      <c r="J252" s="114"/>
      <c r="K252" s="12"/>
      <c r="L252" s="16" t="s">
        <v>1192</v>
      </c>
      <c r="M252" s="12"/>
      <c r="N252" s="12"/>
      <c r="O252" s="113"/>
      <c r="P252" s="117"/>
      <c r="Q252" s="117"/>
      <c r="R252" s="114"/>
      <c r="S252" s="12"/>
    </row>
    <row r="253" spans="1:19" x14ac:dyDescent="0.3">
      <c r="A253" s="113"/>
      <c r="B253" s="117"/>
      <c r="C253" s="114"/>
      <c r="D253" s="113"/>
      <c r="E253" s="114"/>
      <c r="F253" s="128" t="s">
        <v>1193</v>
      </c>
      <c r="G253" s="129"/>
      <c r="H253" s="130"/>
      <c r="I253" s="113"/>
      <c r="J253" s="114"/>
      <c r="K253" s="12"/>
      <c r="L253" s="16" t="s">
        <v>1194</v>
      </c>
      <c r="M253" s="17">
        <v>56</v>
      </c>
      <c r="N253" s="12"/>
      <c r="O253" s="113"/>
      <c r="P253" s="117"/>
      <c r="Q253" s="117"/>
      <c r="R253" s="114"/>
      <c r="S253" s="12"/>
    </row>
    <row r="254" spans="1:19" x14ac:dyDescent="0.3">
      <c r="A254" s="113"/>
      <c r="B254" s="117"/>
      <c r="C254" s="114"/>
      <c r="D254" s="113"/>
      <c r="E254" s="114"/>
      <c r="F254" s="128" t="s">
        <v>1193</v>
      </c>
      <c r="G254" s="129"/>
      <c r="H254" s="130"/>
      <c r="I254" s="113"/>
      <c r="J254" s="114"/>
      <c r="K254" s="12"/>
      <c r="L254" s="16" t="s">
        <v>1195</v>
      </c>
      <c r="M254" s="17">
        <v>62</v>
      </c>
      <c r="N254" s="12"/>
      <c r="O254" s="113"/>
      <c r="P254" s="117"/>
      <c r="Q254" s="117"/>
      <c r="R254" s="114"/>
      <c r="S254" s="12"/>
    </row>
    <row r="255" spans="1:19" x14ac:dyDescent="0.3">
      <c r="A255" s="113"/>
      <c r="B255" s="117"/>
      <c r="C255" s="114"/>
      <c r="D255" s="113"/>
      <c r="E255" s="114"/>
      <c r="F255" s="128" t="s">
        <v>1193</v>
      </c>
      <c r="G255" s="129"/>
      <c r="H255" s="130"/>
      <c r="I255" s="113"/>
      <c r="J255" s="114"/>
      <c r="K255" s="12"/>
      <c r="L255" s="16" t="s">
        <v>1196</v>
      </c>
      <c r="M255" s="12"/>
      <c r="N255" s="12"/>
      <c r="O255" s="113"/>
      <c r="P255" s="117"/>
      <c r="Q255" s="117"/>
      <c r="R255" s="114"/>
      <c r="S255" s="12"/>
    </row>
    <row r="256" spans="1:19" x14ac:dyDescent="0.3">
      <c r="A256" s="113"/>
      <c r="B256" s="117"/>
      <c r="C256" s="114"/>
      <c r="D256" s="113"/>
      <c r="E256" s="114"/>
      <c r="F256" s="128" t="s">
        <v>1197</v>
      </c>
      <c r="G256" s="129"/>
      <c r="H256" s="130"/>
      <c r="I256" s="113"/>
      <c r="J256" s="114"/>
      <c r="K256" s="12"/>
      <c r="L256" s="16" t="s">
        <v>1198</v>
      </c>
      <c r="M256" s="17">
        <v>81</v>
      </c>
      <c r="N256" s="12"/>
      <c r="O256" s="113"/>
      <c r="P256" s="117"/>
      <c r="Q256" s="117"/>
      <c r="R256" s="114"/>
      <c r="S256" s="12"/>
    </row>
    <row r="257" spans="1:19" x14ac:dyDescent="0.3">
      <c r="A257" s="113"/>
      <c r="B257" s="117"/>
      <c r="C257" s="114"/>
      <c r="D257" s="113"/>
      <c r="E257" s="114"/>
      <c r="F257" s="128" t="s">
        <v>1197</v>
      </c>
      <c r="G257" s="129"/>
      <c r="H257" s="130"/>
      <c r="I257" s="113"/>
      <c r="J257" s="114"/>
      <c r="K257" s="12"/>
      <c r="L257" s="16" t="s">
        <v>1199</v>
      </c>
      <c r="M257" s="12"/>
      <c r="N257" s="12"/>
      <c r="O257" s="113"/>
      <c r="P257" s="117"/>
      <c r="Q257" s="117"/>
      <c r="R257" s="114"/>
      <c r="S257" s="12"/>
    </row>
    <row r="258" spans="1:19" x14ac:dyDescent="0.3">
      <c r="A258" s="113"/>
      <c r="B258" s="117"/>
      <c r="C258" s="114"/>
      <c r="D258" s="113"/>
      <c r="E258" s="114"/>
      <c r="F258" s="128" t="s">
        <v>1200</v>
      </c>
      <c r="G258" s="129"/>
      <c r="H258" s="130"/>
      <c r="I258" s="113"/>
      <c r="J258" s="114"/>
      <c r="K258" s="12"/>
      <c r="L258" s="16" t="s">
        <v>1201</v>
      </c>
      <c r="M258" s="17">
        <v>93</v>
      </c>
      <c r="N258" s="12"/>
      <c r="O258" s="113"/>
      <c r="P258" s="117"/>
      <c r="Q258" s="117"/>
      <c r="R258" s="114"/>
      <c r="S258" s="12"/>
    </row>
    <row r="259" spans="1:19" x14ac:dyDescent="0.3">
      <c r="A259" s="113"/>
      <c r="B259" s="117"/>
      <c r="C259" s="114"/>
      <c r="D259" s="113"/>
      <c r="E259" s="114"/>
      <c r="F259" s="128" t="s">
        <v>1200</v>
      </c>
      <c r="G259" s="129"/>
      <c r="H259" s="130"/>
      <c r="I259" s="113"/>
      <c r="J259" s="114"/>
      <c r="K259" s="12"/>
      <c r="L259" s="16" t="s">
        <v>1202</v>
      </c>
      <c r="M259" s="12"/>
      <c r="N259" s="12"/>
      <c r="O259" s="113"/>
      <c r="P259" s="117"/>
      <c r="Q259" s="117"/>
      <c r="R259" s="114"/>
      <c r="S259" s="12"/>
    </row>
    <row r="260" spans="1:19" x14ac:dyDescent="0.3">
      <c r="A260" s="113"/>
      <c r="B260" s="117"/>
      <c r="C260" s="114"/>
      <c r="D260" s="113"/>
      <c r="E260" s="114"/>
      <c r="F260" s="128" t="s">
        <v>1203</v>
      </c>
      <c r="G260" s="129"/>
      <c r="H260" s="130"/>
      <c r="I260" s="113"/>
      <c r="J260" s="114"/>
      <c r="K260" s="12"/>
      <c r="L260" s="16" t="s">
        <v>1204</v>
      </c>
      <c r="M260" s="17">
        <v>117</v>
      </c>
      <c r="N260" s="12"/>
      <c r="O260" s="113"/>
      <c r="P260" s="117"/>
      <c r="Q260" s="117"/>
      <c r="R260" s="114"/>
      <c r="S260" s="12"/>
    </row>
    <row r="261" spans="1:19" x14ac:dyDescent="0.3">
      <c r="A261" s="113"/>
      <c r="B261" s="117"/>
      <c r="C261" s="114"/>
      <c r="D261" s="113"/>
      <c r="E261" s="114"/>
      <c r="F261" s="128" t="s">
        <v>1203</v>
      </c>
      <c r="G261" s="129"/>
      <c r="H261" s="130"/>
      <c r="I261" s="113"/>
      <c r="J261" s="114"/>
      <c r="K261" s="12"/>
      <c r="L261" s="16" t="s">
        <v>1205</v>
      </c>
      <c r="M261" s="17">
        <v>122</v>
      </c>
      <c r="N261" s="12"/>
      <c r="O261" s="113"/>
      <c r="P261" s="117"/>
      <c r="Q261" s="117"/>
      <c r="R261" s="114"/>
      <c r="S261" s="12"/>
    </row>
    <row r="262" spans="1:19" x14ac:dyDescent="0.3">
      <c r="A262" s="113"/>
      <c r="B262" s="117"/>
      <c r="C262" s="114"/>
      <c r="D262" s="113"/>
      <c r="E262" s="114"/>
      <c r="F262" s="128" t="s">
        <v>1203</v>
      </c>
      <c r="G262" s="129"/>
      <c r="H262" s="130"/>
      <c r="I262" s="113"/>
      <c r="J262" s="114"/>
      <c r="K262" s="12"/>
      <c r="L262" s="16" t="s">
        <v>1206</v>
      </c>
      <c r="M262" s="12"/>
      <c r="N262" s="12"/>
      <c r="O262" s="113"/>
      <c r="P262" s="117"/>
      <c r="Q262" s="117"/>
      <c r="R262" s="114"/>
      <c r="S262" s="12"/>
    </row>
    <row r="263" spans="1:19" x14ac:dyDescent="0.3">
      <c r="A263" s="113"/>
      <c r="B263" s="117"/>
      <c r="C263" s="114"/>
      <c r="D263" s="113"/>
      <c r="E263" s="114"/>
      <c r="F263" s="128" t="s">
        <v>1207</v>
      </c>
      <c r="G263" s="129"/>
      <c r="H263" s="130"/>
      <c r="I263" s="113"/>
      <c r="J263" s="114"/>
      <c r="K263" s="12"/>
      <c r="L263" s="16" t="s">
        <v>1208</v>
      </c>
      <c r="M263" s="17">
        <v>130</v>
      </c>
      <c r="N263" s="12"/>
      <c r="O263" s="113"/>
      <c r="P263" s="117"/>
      <c r="Q263" s="117"/>
      <c r="R263" s="114"/>
      <c r="S263" s="12"/>
    </row>
    <row r="264" spans="1:19" x14ac:dyDescent="0.3">
      <c r="A264" s="113"/>
      <c r="B264" s="117"/>
      <c r="C264" s="114"/>
      <c r="D264" s="113"/>
      <c r="E264" s="114"/>
      <c r="F264" s="128" t="s">
        <v>1207</v>
      </c>
      <c r="G264" s="129"/>
      <c r="H264" s="130"/>
      <c r="I264" s="113"/>
      <c r="J264" s="114"/>
      <c r="K264" s="12"/>
      <c r="L264" s="16" t="s">
        <v>1209</v>
      </c>
      <c r="M264" s="17">
        <v>139</v>
      </c>
      <c r="N264" s="12"/>
      <c r="O264" s="113"/>
      <c r="P264" s="117"/>
      <c r="Q264" s="117"/>
      <c r="R264" s="114"/>
      <c r="S264" s="12"/>
    </row>
    <row r="265" spans="1:19" x14ac:dyDescent="0.3">
      <c r="A265" s="113"/>
      <c r="B265" s="117"/>
      <c r="C265" s="114"/>
      <c r="D265" s="113"/>
      <c r="E265" s="114"/>
      <c r="F265" s="128" t="s">
        <v>1207</v>
      </c>
      <c r="G265" s="129"/>
      <c r="H265" s="130"/>
      <c r="I265" s="113"/>
      <c r="J265" s="114"/>
      <c r="K265" s="12"/>
      <c r="L265" s="16" t="s">
        <v>1210</v>
      </c>
      <c r="M265" s="12"/>
      <c r="N265" s="12"/>
      <c r="O265" s="113"/>
      <c r="P265" s="117"/>
      <c r="Q265" s="117"/>
      <c r="R265" s="114"/>
      <c r="S265" s="12"/>
    </row>
    <row r="266" spans="1:19" x14ac:dyDescent="0.3">
      <c r="A266" s="113"/>
      <c r="B266" s="117"/>
      <c r="C266" s="114"/>
      <c r="D266" s="113"/>
      <c r="E266" s="114"/>
      <c r="F266" s="128" t="s">
        <v>1211</v>
      </c>
      <c r="G266" s="129"/>
      <c r="H266" s="130"/>
      <c r="I266" s="113"/>
      <c r="J266" s="114"/>
      <c r="K266" s="12"/>
      <c r="L266" s="16" t="s">
        <v>1212</v>
      </c>
      <c r="M266" s="17">
        <v>35</v>
      </c>
      <c r="N266" s="12"/>
      <c r="O266" s="113"/>
      <c r="P266" s="117"/>
      <c r="Q266" s="117"/>
      <c r="R266" s="114"/>
      <c r="S266" s="12"/>
    </row>
    <row r="267" spans="1:19" x14ac:dyDescent="0.3">
      <c r="A267" s="113"/>
      <c r="B267" s="117"/>
      <c r="C267" s="114"/>
      <c r="D267" s="113"/>
      <c r="E267" s="114"/>
      <c r="F267" s="128" t="s">
        <v>1213</v>
      </c>
      <c r="G267" s="129"/>
      <c r="H267" s="130"/>
      <c r="I267" s="113"/>
      <c r="J267" s="114"/>
      <c r="K267" s="12"/>
      <c r="L267" s="16" t="s">
        <v>1214</v>
      </c>
      <c r="M267" s="17">
        <v>107</v>
      </c>
      <c r="N267" s="12"/>
      <c r="O267" s="113"/>
      <c r="P267" s="117"/>
      <c r="Q267" s="117"/>
      <c r="R267" s="114"/>
      <c r="S267" s="12"/>
    </row>
    <row r="268" spans="1:19" x14ac:dyDescent="0.3">
      <c r="A268" s="113"/>
      <c r="B268" s="117"/>
      <c r="C268" s="114"/>
      <c r="D268" s="113"/>
      <c r="E268" s="114"/>
      <c r="F268" s="128" t="s">
        <v>1215</v>
      </c>
      <c r="G268" s="129"/>
      <c r="H268" s="130"/>
      <c r="I268" s="113"/>
      <c r="J268" s="114"/>
      <c r="K268" s="12"/>
      <c r="L268" s="16" t="s">
        <v>1216</v>
      </c>
      <c r="M268" s="17">
        <v>37</v>
      </c>
      <c r="N268" s="12"/>
      <c r="O268" s="113"/>
      <c r="P268" s="117"/>
      <c r="Q268" s="117"/>
      <c r="R268" s="114"/>
      <c r="S268" s="12"/>
    </row>
    <row r="269" spans="1:19" x14ac:dyDescent="0.3">
      <c r="A269" s="113"/>
      <c r="B269" s="117"/>
      <c r="C269" s="114"/>
      <c r="D269" s="113"/>
      <c r="E269" s="114"/>
      <c r="F269" s="128" t="s">
        <v>1217</v>
      </c>
      <c r="G269" s="129"/>
      <c r="H269" s="130"/>
      <c r="I269" s="113"/>
      <c r="J269" s="114"/>
      <c r="K269" s="12"/>
      <c r="L269" s="16" t="s">
        <v>1218</v>
      </c>
      <c r="M269" s="17">
        <v>109</v>
      </c>
      <c r="N269" s="12"/>
      <c r="O269" s="113"/>
      <c r="P269" s="117"/>
      <c r="Q269" s="117"/>
      <c r="R269" s="114"/>
      <c r="S269" s="12"/>
    </row>
    <row r="270" spans="1:19" x14ac:dyDescent="0.3">
      <c r="A270" s="134" t="s">
        <v>1219</v>
      </c>
      <c r="B270" s="134"/>
      <c r="C270" s="134"/>
      <c r="D270" s="116"/>
      <c r="E270" s="116"/>
      <c r="F270" s="116"/>
      <c r="G270" s="116"/>
      <c r="H270" s="116"/>
      <c r="I270" s="116"/>
      <c r="J270" s="116"/>
      <c r="K270" s="9"/>
      <c r="L270" s="9"/>
      <c r="M270" s="9"/>
      <c r="N270" s="9"/>
      <c r="O270" s="116"/>
      <c r="P270" s="116"/>
      <c r="Q270" s="116"/>
      <c r="R270" s="116"/>
      <c r="S270" s="9"/>
    </row>
    <row r="271" spans="1:19" x14ac:dyDescent="0.3">
      <c r="A271" s="137" t="s">
        <v>1220</v>
      </c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</row>
    <row r="272" spans="1:19" x14ac:dyDescent="0.3">
      <c r="A272" s="137" t="s">
        <v>1221</v>
      </c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</row>
    <row r="273" spans="1:21" x14ac:dyDescent="0.3">
      <c r="A273" s="137" t="s">
        <v>1222</v>
      </c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</row>
    <row r="274" spans="1:21" x14ac:dyDescent="0.3">
      <c r="A274" s="135" t="s">
        <v>1223</v>
      </c>
      <c r="B274" s="135"/>
      <c r="C274" s="135"/>
      <c r="D274" s="135"/>
      <c r="E274" s="135"/>
      <c r="F274" s="135"/>
      <c r="G274" s="135"/>
      <c r="H274" s="135"/>
      <c r="I274" s="135"/>
      <c r="J274" s="135"/>
      <c r="K274" s="135"/>
      <c r="L274" s="135"/>
      <c r="M274" s="135"/>
      <c r="N274" s="135"/>
      <c r="O274" s="135"/>
      <c r="P274" s="135"/>
      <c r="Q274" s="135"/>
      <c r="R274" s="135"/>
      <c r="S274" s="135"/>
    </row>
    <row r="275" spans="1:21" x14ac:dyDescent="0.3">
      <c r="A275" s="137" t="s">
        <v>1224</v>
      </c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</row>
    <row r="276" spans="1:21" x14ac:dyDescent="0.3">
      <c r="A276" s="135" t="s">
        <v>1225</v>
      </c>
      <c r="B276" s="135"/>
      <c r="C276" s="135"/>
      <c r="D276" s="135"/>
      <c r="E276" s="135"/>
      <c r="F276" s="135"/>
      <c r="G276" s="135"/>
      <c r="H276" s="135"/>
      <c r="I276" s="135"/>
      <c r="J276" s="135"/>
      <c r="K276" s="135"/>
      <c r="L276" s="135"/>
      <c r="M276" s="135"/>
      <c r="N276" s="135"/>
      <c r="O276" s="135"/>
      <c r="P276" s="135"/>
      <c r="Q276" s="135"/>
      <c r="R276" s="135"/>
      <c r="S276" s="135"/>
    </row>
    <row r="277" spans="1:21" x14ac:dyDescent="0.3">
      <c r="A277" s="136" t="s">
        <v>1226</v>
      </c>
      <c r="B277" s="136"/>
      <c r="C277" s="136"/>
      <c r="D277" s="136"/>
      <c r="E277" s="136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</row>
    <row r="278" spans="1:21" x14ac:dyDescent="0.3">
      <c r="A278" s="67"/>
      <c r="B278" s="109"/>
      <c r="C278" s="89"/>
      <c r="D278" s="76"/>
      <c r="E278" s="76"/>
      <c r="F278" s="90"/>
      <c r="G278" s="97" t="s">
        <v>511</v>
      </c>
      <c r="H278" s="98"/>
      <c r="I278" s="98"/>
      <c r="J278" s="98"/>
      <c r="K278" s="99"/>
      <c r="L278" s="94" t="s">
        <v>512</v>
      </c>
      <c r="M278" s="95"/>
      <c r="N278" s="95"/>
      <c r="O278" s="96"/>
      <c r="P278" s="77" t="s">
        <v>513</v>
      </c>
      <c r="Q278" s="79"/>
      <c r="R278" s="110"/>
      <c r="S278" s="67"/>
      <c r="T278" s="67"/>
    </row>
    <row r="279" spans="1:21" ht="21" x14ac:dyDescent="0.3">
      <c r="A279" s="67"/>
      <c r="B279" s="109"/>
      <c r="C279" s="91"/>
      <c r="D279" s="92"/>
      <c r="E279" s="92"/>
      <c r="F279" s="93"/>
      <c r="G279" s="83" t="s">
        <v>514</v>
      </c>
      <c r="H279" s="84"/>
      <c r="I279" s="84"/>
      <c r="J279" s="84"/>
      <c r="K279" s="85"/>
      <c r="L279" s="86" t="s">
        <v>515</v>
      </c>
      <c r="M279" s="87"/>
      <c r="N279" s="87"/>
      <c r="O279" s="88"/>
      <c r="P279" s="80"/>
      <c r="Q279" s="82"/>
      <c r="R279" s="110"/>
      <c r="S279" s="67"/>
      <c r="T279" s="67"/>
    </row>
    <row r="280" spans="1:21" ht="27.5" x14ac:dyDescent="0.3">
      <c r="A280" s="67"/>
      <c r="B280" s="109"/>
      <c r="C280" s="106" t="s">
        <v>516</v>
      </c>
      <c r="D280" s="107"/>
      <c r="E280" s="100" t="s">
        <v>517</v>
      </c>
      <c r="F280" s="101"/>
      <c r="G280" s="89"/>
      <c r="H280" s="76"/>
      <c r="I280" s="76"/>
      <c r="J280" s="76"/>
      <c r="K280" s="76"/>
      <c r="L280" s="76"/>
      <c r="M280" s="76"/>
      <c r="N280" s="76"/>
      <c r="O280" s="90"/>
      <c r="P280" s="13" t="s">
        <v>518</v>
      </c>
      <c r="Q280" s="19" t="s">
        <v>519</v>
      </c>
      <c r="R280" s="110"/>
      <c r="S280" s="67"/>
      <c r="T280" s="67"/>
    </row>
    <row r="281" spans="1:21" ht="27.5" x14ac:dyDescent="0.3">
      <c r="A281" s="67"/>
      <c r="B281" s="109"/>
      <c r="C281" s="102" t="s">
        <v>520</v>
      </c>
      <c r="D281" s="103"/>
      <c r="E281" s="104" t="s">
        <v>521</v>
      </c>
      <c r="F281" s="105"/>
      <c r="G281" s="91"/>
      <c r="H281" s="92"/>
      <c r="I281" s="92"/>
      <c r="J281" s="92"/>
      <c r="K281" s="92"/>
      <c r="L281" s="92"/>
      <c r="M281" s="92"/>
      <c r="N281" s="92"/>
      <c r="O281" s="93"/>
      <c r="P281" s="14" t="s">
        <v>522</v>
      </c>
      <c r="Q281" s="18" t="s">
        <v>523</v>
      </c>
      <c r="R281" s="110"/>
      <c r="S281" s="67"/>
      <c r="T281" s="67"/>
    </row>
    <row r="282" spans="1:21" ht="21" x14ac:dyDescent="0.3">
      <c r="A282" s="67"/>
      <c r="B282" s="109"/>
      <c r="C282" s="77" t="s">
        <v>524</v>
      </c>
      <c r="D282" s="78"/>
      <c r="E282" s="78"/>
      <c r="F282" s="79"/>
      <c r="G282" s="83" t="s">
        <v>525</v>
      </c>
      <c r="H282" s="84"/>
      <c r="I282" s="84"/>
      <c r="J282" s="84"/>
      <c r="K282" s="85"/>
      <c r="L282" s="86" t="s">
        <v>526</v>
      </c>
      <c r="M282" s="87"/>
      <c r="N282" s="87"/>
      <c r="O282" s="88"/>
      <c r="P282" s="89"/>
      <c r="Q282" s="90"/>
      <c r="R282" s="110"/>
      <c r="S282" s="67"/>
      <c r="T282" s="67"/>
    </row>
    <row r="283" spans="1:21" x14ac:dyDescent="0.3">
      <c r="A283" s="67"/>
      <c r="B283" s="109"/>
      <c r="C283" s="80"/>
      <c r="D283" s="81"/>
      <c r="E283" s="81"/>
      <c r="F283" s="82"/>
      <c r="G283" s="94" t="s">
        <v>527</v>
      </c>
      <c r="H283" s="95"/>
      <c r="I283" s="95"/>
      <c r="J283" s="95"/>
      <c r="K283" s="96"/>
      <c r="L283" s="97" t="s">
        <v>528</v>
      </c>
      <c r="M283" s="98"/>
      <c r="N283" s="98"/>
      <c r="O283" s="99"/>
      <c r="P283" s="91"/>
      <c r="Q283" s="93"/>
      <c r="R283" s="110"/>
      <c r="S283" s="67"/>
      <c r="T283" s="67"/>
    </row>
    <row r="284" spans="1:21" x14ac:dyDescent="0.3">
      <c r="A284" s="75" t="s">
        <v>529</v>
      </c>
      <c r="B284" s="75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"/>
      <c r="Q284" s="7"/>
      <c r="R284" s="67"/>
      <c r="S284" s="67"/>
      <c r="T284" s="67"/>
    </row>
    <row r="285" spans="1:21" x14ac:dyDescent="0.3">
      <c r="A285" s="68" t="s">
        <v>530</v>
      </c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</row>
    <row r="286" spans="1:21" x14ac:dyDescent="0.3">
      <c r="A286" s="68" t="s">
        <v>531</v>
      </c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</row>
    <row r="287" spans="1:21" x14ac:dyDescent="0.3">
      <c r="A287" s="8"/>
      <c r="B287" s="69" t="s">
        <v>1227</v>
      </c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1"/>
      <c r="T287" s="67"/>
      <c r="U287" s="67"/>
    </row>
    <row r="288" spans="1:21" x14ac:dyDescent="0.3">
      <c r="A288" s="6"/>
      <c r="B288" s="72" t="s">
        <v>533</v>
      </c>
      <c r="C288" s="73"/>
      <c r="D288" s="73"/>
      <c r="E288" s="73"/>
      <c r="F288" s="73"/>
      <c r="G288" s="74"/>
      <c r="H288" s="72" t="s">
        <v>534</v>
      </c>
      <c r="I288" s="74"/>
      <c r="J288" s="72" t="s">
        <v>535</v>
      </c>
      <c r="K288" s="73"/>
      <c r="L288" s="73"/>
      <c r="M288" s="73"/>
      <c r="N288" s="73"/>
      <c r="O288" s="73"/>
      <c r="P288" s="73"/>
      <c r="Q288" s="73"/>
      <c r="R288" s="73"/>
      <c r="S288" s="74"/>
      <c r="T288" s="66"/>
      <c r="U288" s="66"/>
    </row>
    <row r="289" spans="1:21" x14ac:dyDescent="0.3">
      <c r="A289" s="6"/>
      <c r="B289" s="58">
        <v>1</v>
      </c>
      <c r="C289" s="59"/>
      <c r="D289" s="59"/>
      <c r="E289" s="59"/>
      <c r="F289" s="59"/>
      <c r="G289" s="60"/>
      <c r="H289" s="61">
        <v>40203</v>
      </c>
      <c r="I289" s="62"/>
      <c r="J289" s="63" t="s">
        <v>536</v>
      </c>
      <c r="K289" s="64"/>
      <c r="L289" s="64"/>
      <c r="M289" s="64"/>
      <c r="N289" s="64"/>
      <c r="O289" s="64"/>
      <c r="P289" s="64"/>
      <c r="Q289" s="64"/>
      <c r="R289" s="64"/>
      <c r="S289" s="65"/>
      <c r="T289" s="66"/>
      <c r="U289" s="66"/>
    </row>
    <row r="290" spans="1:21" x14ac:dyDescent="0.3">
      <c r="A290" s="6"/>
      <c r="B290" s="58">
        <v>1.1000000000000001</v>
      </c>
      <c r="C290" s="59"/>
      <c r="D290" s="59"/>
      <c r="E290" s="59"/>
      <c r="F290" s="59"/>
      <c r="G290" s="60"/>
      <c r="H290" s="61">
        <v>40518</v>
      </c>
      <c r="I290" s="62"/>
      <c r="J290" s="63" t="s">
        <v>537</v>
      </c>
      <c r="K290" s="64"/>
      <c r="L290" s="64"/>
      <c r="M290" s="64"/>
      <c r="N290" s="64"/>
      <c r="O290" s="64"/>
      <c r="P290" s="64"/>
      <c r="Q290" s="64"/>
      <c r="R290" s="64"/>
      <c r="S290" s="65"/>
      <c r="T290" s="66"/>
      <c r="U290" s="66"/>
    </row>
    <row r="291" spans="1:21" x14ac:dyDescent="0.3">
      <c r="A291" s="6"/>
      <c r="B291" s="58">
        <v>1.2</v>
      </c>
      <c r="C291" s="59"/>
      <c r="D291" s="59"/>
      <c r="E291" s="59"/>
      <c r="F291" s="59"/>
      <c r="G291" s="60"/>
      <c r="H291" s="61">
        <v>40704</v>
      </c>
      <c r="I291" s="62"/>
      <c r="J291" s="63" t="s">
        <v>538</v>
      </c>
      <c r="K291" s="64"/>
      <c r="L291" s="64"/>
      <c r="M291" s="64"/>
      <c r="N291" s="64"/>
      <c r="O291" s="64"/>
      <c r="P291" s="64"/>
      <c r="Q291" s="64"/>
      <c r="R291" s="64"/>
      <c r="S291" s="65"/>
      <c r="T291" s="66"/>
      <c r="U291" s="66"/>
    </row>
  </sheetData>
  <mergeCells count="1378">
    <mergeCell ref="O268:R268"/>
    <mergeCell ref="A269:C269"/>
    <mergeCell ref="D269:E269"/>
    <mergeCell ref="A271:S271"/>
    <mergeCell ref="A272:S272"/>
    <mergeCell ref="A273:S273"/>
    <mergeCell ref="A274:S274"/>
    <mergeCell ref="A275:S275"/>
    <mergeCell ref="A243:C243"/>
    <mergeCell ref="D243:E243"/>
    <mergeCell ref="F243:H243"/>
    <mergeCell ref="I243:J243"/>
    <mergeCell ref="O243:R243"/>
    <mergeCell ref="A244:C244"/>
    <mergeCell ref="D244:E244"/>
    <mergeCell ref="F244:H244"/>
    <mergeCell ref="I244:J244"/>
    <mergeCell ref="O244:R244"/>
    <mergeCell ref="A245:C245"/>
    <mergeCell ref="D245:E245"/>
    <mergeCell ref="F245:H245"/>
    <mergeCell ref="I245:J245"/>
    <mergeCell ref="O245:R245"/>
    <mergeCell ref="D195:E195"/>
    <mergeCell ref="F195:H195"/>
    <mergeCell ref="I195:J195"/>
    <mergeCell ref="A234:C234"/>
    <mergeCell ref="D234:E234"/>
    <mergeCell ref="F234:H234"/>
    <mergeCell ref="I234:J234"/>
    <mergeCell ref="O234:R234"/>
    <mergeCell ref="A235:C235"/>
    <mergeCell ref="D235:E235"/>
    <mergeCell ref="F235:H235"/>
    <mergeCell ref="I235:J235"/>
    <mergeCell ref="O235:R235"/>
    <mergeCell ref="A236:C236"/>
    <mergeCell ref="D236:E236"/>
    <mergeCell ref="A267:C267"/>
    <mergeCell ref="D267:E267"/>
    <mergeCell ref="F267:H267"/>
    <mergeCell ref="I267:J267"/>
    <mergeCell ref="O267:R267"/>
    <mergeCell ref="D136:E136"/>
    <mergeCell ref="F136:H136"/>
    <mergeCell ref="I136:J136"/>
    <mergeCell ref="O136:R136"/>
    <mergeCell ref="A137:C137"/>
    <mergeCell ref="D137:E137"/>
    <mergeCell ref="F137:H137"/>
    <mergeCell ref="I137:J137"/>
    <mergeCell ref="O137:R137"/>
    <mergeCell ref="A138:C138"/>
    <mergeCell ref="D138:E138"/>
    <mergeCell ref="F138:H138"/>
    <mergeCell ref="I138:J138"/>
    <mergeCell ref="A193:S193"/>
    <mergeCell ref="A194:C194"/>
    <mergeCell ref="D194:E194"/>
    <mergeCell ref="F194:H194"/>
    <mergeCell ref="I194:J194"/>
    <mergeCell ref="O194:R194"/>
    <mergeCell ref="A1:S1"/>
    <mergeCell ref="A2:C2"/>
    <mergeCell ref="D2:E2"/>
    <mergeCell ref="F2:H2"/>
    <mergeCell ref="I2:J2"/>
    <mergeCell ref="O2:R2"/>
    <mergeCell ref="A3:C3"/>
    <mergeCell ref="D3:E3"/>
    <mergeCell ref="F3:H3"/>
    <mergeCell ref="I3:J3"/>
    <mergeCell ref="O3:R3"/>
    <mergeCell ref="A38:C38"/>
    <mergeCell ref="D38:E38"/>
    <mergeCell ref="F38:H38"/>
    <mergeCell ref="I38:J38"/>
    <mergeCell ref="O38:R38"/>
    <mergeCell ref="A39:C39"/>
    <mergeCell ref="D39:E39"/>
    <mergeCell ref="F39:H39"/>
    <mergeCell ref="I39:J39"/>
    <mergeCell ref="O39:R39"/>
    <mergeCell ref="B290:G290"/>
    <mergeCell ref="H290:I290"/>
    <mergeCell ref="J290:S290"/>
    <mergeCell ref="T290:U290"/>
    <mergeCell ref="B291:G291"/>
    <mergeCell ref="H291:I291"/>
    <mergeCell ref="J291:S291"/>
    <mergeCell ref="T291:U291"/>
    <mergeCell ref="A284:B284"/>
    <mergeCell ref="C284:D284"/>
    <mergeCell ref="E284:F284"/>
    <mergeCell ref="G284:K284"/>
    <mergeCell ref="L284:O284"/>
    <mergeCell ref="R284:T284"/>
    <mergeCell ref="A285:T285"/>
    <mergeCell ref="A286:T286"/>
    <mergeCell ref="B287:S287"/>
    <mergeCell ref="T287:U287"/>
    <mergeCell ref="B288:G288"/>
    <mergeCell ref="H288:I288"/>
    <mergeCell ref="J288:S288"/>
    <mergeCell ref="T288:U288"/>
    <mergeCell ref="B289:G289"/>
    <mergeCell ref="H289:I289"/>
    <mergeCell ref="J289:S289"/>
    <mergeCell ref="T289:U289"/>
    <mergeCell ref="A276:S276"/>
    <mergeCell ref="A277:T277"/>
    <mergeCell ref="A278:B283"/>
    <mergeCell ref="C278:F279"/>
    <mergeCell ref="G278:K278"/>
    <mergeCell ref="L278:O278"/>
    <mergeCell ref="P278:Q279"/>
    <mergeCell ref="R278:T283"/>
    <mergeCell ref="G279:K279"/>
    <mergeCell ref="L279:O279"/>
    <mergeCell ref="C280:D280"/>
    <mergeCell ref="E280:F280"/>
    <mergeCell ref="G280:O281"/>
    <mergeCell ref="C281:D281"/>
    <mergeCell ref="E281:F281"/>
    <mergeCell ref="C282:F283"/>
    <mergeCell ref="G282:K282"/>
    <mergeCell ref="L282:O282"/>
    <mergeCell ref="P282:Q283"/>
    <mergeCell ref="G283:K283"/>
    <mergeCell ref="L283:O283"/>
    <mergeCell ref="F269:H269"/>
    <mergeCell ref="I269:J269"/>
    <mergeCell ref="O269:R269"/>
    <mergeCell ref="A270:C270"/>
    <mergeCell ref="D270:E270"/>
    <mergeCell ref="F270:H270"/>
    <mergeCell ref="I270:J270"/>
    <mergeCell ref="O270:R270"/>
    <mergeCell ref="A263:C263"/>
    <mergeCell ref="D263:E263"/>
    <mergeCell ref="F263:H263"/>
    <mergeCell ref="I263:J263"/>
    <mergeCell ref="O263:R263"/>
    <mergeCell ref="A264:C264"/>
    <mergeCell ref="D264:E264"/>
    <mergeCell ref="F264:H264"/>
    <mergeCell ref="I264:J264"/>
    <mergeCell ref="O264:R264"/>
    <mergeCell ref="A265:C265"/>
    <mergeCell ref="D265:E265"/>
    <mergeCell ref="F265:H265"/>
    <mergeCell ref="I265:J265"/>
    <mergeCell ref="O265:R265"/>
    <mergeCell ref="A266:C266"/>
    <mergeCell ref="D266:E266"/>
    <mergeCell ref="F266:H266"/>
    <mergeCell ref="I266:J266"/>
    <mergeCell ref="O266:R266"/>
    <mergeCell ref="A268:C268"/>
    <mergeCell ref="D268:E268"/>
    <mergeCell ref="F268:H268"/>
    <mergeCell ref="I268:J268"/>
    <mergeCell ref="A259:C259"/>
    <mergeCell ref="D259:E259"/>
    <mergeCell ref="F259:H259"/>
    <mergeCell ref="I259:J259"/>
    <mergeCell ref="O259:R259"/>
    <mergeCell ref="A260:C260"/>
    <mergeCell ref="D260:E260"/>
    <mergeCell ref="F260:H260"/>
    <mergeCell ref="I260:J260"/>
    <mergeCell ref="O260:R260"/>
    <mergeCell ref="A261:C261"/>
    <mergeCell ref="D261:E261"/>
    <mergeCell ref="F261:H261"/>
    <mergeCell ref="I261:J261"/>
    <mergeCell ref="O261:R261"/>
    <mergeCell ref="A262:C262"/>
    <mergeCell ref="D262:E262"/>
    <mergeCell ref="F262:H262"/>
    <mergeCell ref="I262:J262"/>
    <mergeCell ref="O262:R262"/>
    <mergeCell ref="A255:C255"/>
    <mergeCell ref="D255:E255"/>
    <mergeCell ref="F255:H255"/>
    <mergeCell ref="I255:J255"/>
    <mergeCell ref="O255:R255"/>
    <mergeCell ref="A256:C256"/>
    <mergeCell ref="D256:E256"/>
    <mergeCell ref="F256:H256"/>
    <mergeCell ref="I256:J256"/>
    <mergeCell ref="O256:R256"/>
    <mergeCell ref="A257:C257"/>
    <mergeCell ref="D257:E257"/>
    <mergeCell ref="F257:H257"/>
    <mergeCell ref="I257:J257"/>
    <mergeCell ref="O257:R257"/>
    <mergeCell ref="A258:C258"/>
    <mergeCell ref="D258:E258"/>
    <mergeCell ref="F258:H258"/>
    <mergeCell ref="I258:J258"/>
    <mergeCell ref="O258:R258"/>
    <mergeCell ref="A251:C251"/>
    <mergeCell ref="D251:E251"/>
    <mergeCell ref="F251:H251"/>
    <mergeCell ref="I251:J251"/>
    <mergeCell ref="O251:R251"/>
    <mergeCell ref="A252:C252"/>
    <mergeCell ref="D252:E252"/>
    <mergeCell ref="F252:H252"/>
    <mergeCell ref="I252:J252"/>
    <mergeCell ref="O252:R252"/>
    <mergeCell ref="A253:C253"/>
    <mergeCell ref="D253:E253"/>
    <mergeCell ref="F253:H253"/>
    <mergeCell ref="I253:J253"/>
    <mergeCell ref="O253:R253"/>
    <mergeCell ref="A254:C254"/>
    <mergeCell ref="D254:E254"/>
    <mergeCell ref="F254:H254"/>
    <mergeCell ref="I254:J254"/>
    <mergeCell ref="O254:R254"/>
    <mergeCell ref="A247:C247"/>
    <mergeCell ref="D247:E247"/>
    <mergeCell ref="F247:H247"/>
    <mergeCell ref="I247:J247"/>
    <mergeCell ref="O247:R247"/>
    <mergeCell ref="A248:C248"/>
    <mergeCell ref="D248:E248"/>
    <mergeCell ref="F248:H248"/>
    <mergeCell ref="I248:J248"/>
    <mergeCell ref="O248:R248"/>
    <mergeCell ref="A249:C249"/>
    <mergeCell ref="D249:E249"/>
    <mergeCell ref="F249:H249"/>
    <mergeCell ref="I249:J249"/>
    <mergeCell ref="O249:R249"/>
    <mergeCell ref="A250:C250"/>
    <mergeCell ref="D250:E250"/>
    <mergeCell ref="F250:H250"/>
    <mergeCell ref="I250:J250"/>
    <mergeCell ref="O250:R250"/>
    <mergeCell ref="A246:C246"/>
    <mergeCell ref="D246:E246"/>
    <mergeCell ref="F246:H246"/>
    <mergeCell ref="I246:J246"/>
    <mergeCell ref="O246:R246"/>
    <mergeCell ref="A238:C238"/>
    <mergeCell ref="D238:E238"/>
    <mergeCell ref="F238:H238"/>
    <mergeCell ref="I238:J238"/>
    <mergeCell ref="O238:R238"/>
    <mergeCell ref="A239:C239"/>
    <mergeCell ref="D239:E239"/>
    <mergeCell ref="F239:H239"/>
    <mergeCell ref="I239:J239"/>
    <mergeCell ref="O239:R239"/>
    <mergeCell ref="A240:C240"/>
    <mergeCell ref="D240:E240"/>
    <mergeCell ref="F240:H240"/>
    <mergeCell ref="I240:J240"/>
    <mergeCell ref="O240:R240"/>
    <mergeCell ref="A241:S241"/>
    <mergeCell ref="A242:C242"/>
    <mergeCell ref="D242:E242"/>
    <mergeCell ref="F242:H242"/>
    <mergeCell ref="I242:J242"/>
    <mergeCell ref="O242:R242"/>
    <mergeCell ref="F236:H236"/>
    <mergeCell ref="I236:J236"/>
    <mergeCell ref="O236:R236"/>
    <mergeCell ref="A237:C237"/>
    <mergeCell ref="D237:E237"/>
    <mergeCell ref="F237:H237"/>
    <mergeCell ref="I237:J237"/>
    <mergeCell ref="O237:R237"/>
    <mergeCell ref="A230:C230"/>
    <mergeCell ref="D230:E230"/>
    <mergeCell ref="F230:H230"/>
    <mergeCell ref="I230:J230"/>
    <mergeCell ref="O230:R230"/>
    <mergeCell ref="A231:C231"/>
    <mergeCell ref="D231:E231"/>
    <mergeCell ref="F231:H231"/>
    <mergeCell ref="I231:J231"/>
    <mergeCell ref="O231:R231"/>
    <mergeCell ref="A232:C232"/>
    <mergeCell ref="D232:E232"/>
    <mergeCell ref="F232:H232"/>
    <mergeCell ref="I232:J232"/>
    <mergeCell ref="O232:R232"/>
    <mergeCell ref="A233:C233"/>
    <mergeCell ref="D233:E233"/>
    <mergeCell ref="F233:H233"/>
    <mergeCell ref="I233:J233"/>
    <mergeCell ref="O233:R233"/>
    <mergeCell ref="A226:C226"/>
    <mergeCell ref="D226:E226"/>
    <mergeCell ref="F226:H226"/>
    <mergeCell ref="I226:J226"/>
    <mergeCell ref="O226:R226"/>
    <mergeCell ref="A227:C227"/>
    <mergeCell ref="D227:E227"/>
    <mergeCell ref="F227:H227"/>
    <mergeCell ref="I227:J227"/>
    <mergeCell ref="O227:R227"/>
    <mergeCell ref="A228:C228"/>
    <mergeCell ref="D228:E228"/>
    <mergeCell ref="F228:H228"/>
    <mergeCell ref="I228:J228"/>
    <mergeCell ref="O228:R228"/>
    <mergeCell ref="A229:C229"/>
    <mergeCell ref="D229:E229"/>
    <mergeCell ref="F229:H229"/>
    <mergeCell ref="I229:J229"/>
    <mergeCell ref="O229:R229"/>
    <mergeCell ref="A222:C222"/>
    <mergeCell ref="D222:E222"/>
    <mergeCell ref="F222:H222"/>
    <mergeCell ref="I222:J222"/>
    <mergeCell ref="O222:R222"/>
    <mergeCell ref="A223:C223"/>
    <mergeCell ref="D223:E223"/>
    <mergeCell ref="F223:H223"/>
    <mergeCell ref="I223:J223"/>
    <mergeCell ref="O223:R223"/>
    <mergeCell ref="A224:C224"/>
    <mergeCell ref="D224:E224"/>
    <mergeCell ref="F224:H224"/>
    <mergeCell ref="I224:J224"/>
    <mergeCell ref="O224:R224"/>
    <mergeCell ref="A225:C225"/>
    <mergeCell ref="D225:E225"/>
    <mergeCell ref="F225:H225"/>
    <mergeCell ref="I225:J225"/>
    <mergeCell ref="O225:R225"/>
    <mergeCell ref="A218:C218"/>
    <mergeCell ref="D218:E218"/>
    <mergeCell ref="F218:H218"/>
    <mergeCell ref="I218:J218"/>
    <mergeCell ref="O218:R218"/>
    <mergeCell ref="A219:C219"/>
    <mergeCell ref="D219:E219"/>
    <mergeCell ref="F219:H219"/>
    <mergeCell ref="I219:J219"/>
    <mergeCell ref="O219:R219"/>
    <mergeCell ref="A220:C220"/>
    <mergeCell ref="D220:E220"/>
    <mergeCell ref="F220:H220"/>
    <mergeCell ref="I220:J220"/>
    <mergeCell ref="O220:R220"/>
    <mergeCell ref="A221:C221"/>
    <mergeCell ref="D221:E221"/>
    <mergeCell ref="F221:H221"/>
    <mergeCell ref="I221:J221"/>
    <mergeCell ref="O221:R221"/>
    <mergeCell ref="A214:C214"/>
    <mergeCell ref="D214:E214"/>
    <mergeCell ref="F214:H214"/>
    <mergeCell ref="I214:J214"/>
    <mergeCell ref="O214:R214"/>
    <mergeCell ref="A215:C215"/>
    <mergeCell ref="D215:E215"/>
    <mergeCell ref="F215:H215"/>
    <mergeCell ref="I215:J215"/>
    <mergeCell ref="O215:R215"/>
    <mergeCell ref="A216:C216"/>
    <mergeCell ref="D216:E216"/>
    <mergeCell ref="F216:H216"/>
    <mergeCell ref="I216:J216"/>
    <mergeCell ref="O216:R216"/>
    <mergeCell ref="A217:C217"/>
    <mergeCell ref="D217:E217"/>
    <mergeCell ref="F217:H217"/>
    <mergeCell ref="I217:J217"/>
    <mergeCell ref="O217:R217"/>
    <mergeCell ref="A210:C210"/>
    <mergeCell ref="D210:E210"/>
    <mergeCell ref="F210:H210"/>
    <mergeCell ref="I210:J210"/>
    <mergeCell ref="O210:R210"/>
    <mergeCell ref="A211:C211"/>
    <mergeCell ref="D211:E211"/>
    <mergeCell ref="F211:H211"/>
    <mergeCell ref="I211:J211"/>
    <mergeCell ref="O211:R211"/>
    <mergeCell ref="A212:C212"/>
    <mergeCell ref="D212:E212"/>
    <mergeCell ref="F212:H212"/>
    <mergeCell ref="I212:J212"/>
    <mergeCell ref="O212:R212"/>
    <mergeCell ref="A213:C213"/>
    <mergeCell ref="D213:E213"/>
    <mergeCell ref="F213:H213"/>
    <mergeCell ref="I213:J213"/>
    <mergeCell ref="O213:R213"/>
    <mergeCell ref="A206:C206"/>
    <mergeCell ref="D206:E206"/>
    <mergeCell ref="F206:H206"/>
    <mergeCell ref="I206:J206"/>
    <mergeCell ref="O206:R206"/>
    <mergeCell ref="A207:C207"/>
    <mergeCell ref="D207:E207"/>
    <mergeCell ref="F207:H207"/>
    <mergeCell ref="I207:J207"/>
    <mergeCell ref="O207:R207"/>
    <mergeCell ref="A208:C208"/>
    <mergeCell ref="D208:E208"/>
    <mergeCell ref="F208:H208"/>
    <mergeCell ref="I208:J208"/>
    <mergeCell ref="O208:R208"/>
    <mergeCell ref="A209:C209"/>
    <mergeCell ref="D209:E209"/>
    <mergeCell ref="F209:H209"/>
    <mergeCell ref="I209:J209"/>
    <mergeCell ref="O209:R209"/>
    <mergeCell ref="A202:C202"/>
    <mergeCell ref="D202:E202"/>
    <mergeCell ref="F202:H202"/>
    <mergeCell ref="I202:J202"/>
    <mergeCell ref="O202:R202"/>
    <mergeCell ref="A203:C203"/>
    <mergeCell ref="D203:E203"/>
    <mergeCell ref="F203:H203"/>
    <mergeCell ref="I203:J203"/>
    <mergeCell ref="O203:R203"/>
    <mergeCell ref="A204:C204"/>
    <mergeCell ref="D204:E204"/>
    <mergeCell ref="F204:H204"/>
    <mergeCell ref="I204:J204"/>
    <mergeCell ref="O204:R204"/>
    <mergeCell ref="A205:C205"/>
    <mergeCell ref="D205:E205"/>
    <mergeCell ref="F205:H205"/>
    <mergeCell ref="I205:J205"/>
    <mergeCell ref="O205:R205"/>
    <mergeCell ref="A198:C198"/>
    <mergeCell ref="D198:E198"/>
    <mergeCell ref="F198:H198"/>
    <mergeCell ref="I198:J198"/>
    <mergeCell ref="O198:R198"/>
    <mergeCell ref="A199:C199"/>
    <mergeCell ref="D199:E199"/>
    <mergeCell ref="F199:H199"/>
    <mergeCell ref="I199:J199"/>
    <mergeCell ref="O199:R199"/>
    <mergeCell ref="A200:C200"/>
    <mergeCell ref="D200:E200"/>
    <mergeCell ref="F200:H200"/>
    <mergeCell ref="I200:J200"/>
    <mergeCell ref="O200:R200"/>
    <mergeCell ref="A201:C201"/>
    <mergeCell ref="D201:E201"/>
    <mergeCell ref="F201:H201"/>
    <mergeCell ref="I201:J201"/>
    <mergeCell ref="O201:R201"/>
    <mergeCell ref="O195:R195"/>
    <mergeCell ref="A196:C196"/>
    <mergeCell ref="D196:E196"/>
    <mergeCell ref="F196:H196"/>
    <mergeCell ref="I196:J196"/>
    <mergeCell ref="O196:R196"/>
    <mergeCell ref="A197:C197"/>
    <mergeCell ref="D197:E197"/>
    <mergeCell ref="F197:H197"/>
    <mergeCell ref="I197:J197"/>
    <mergeCell ref="O197:R197"/>
    <mergeCell ref="A189:C189"/>
    <mergeCell ref="D189:E189"/>
    <mergeCell ref="F189:H189"/>
    <mergeCell ref="I189:J189"/>
    <mergeCell ref="O189:R189"/>
    <mergeCell ref="A190:C190"/>
    <mergeCell ref="D190:E190"/>
    <mergeCell ref="F190:H190"/>
    <mergeCell ref="I190:J190"/>
    <mergeCell ref="O190:R190"/>
    <mergeCell ref="A191:C191"/>
    <mergeCell ref="D191:E191"/>
    <mergeCell ref="F191:H191"/>
    <mergeCell ref="I191:J191"/>
    <mergeCell ref="O191:R191"/>
    <mergeCell ref="A192:C192"/>
    <mergeCell ref="D192:E192"/>
    <mergeCell ref="F192:H192"/>
    <mergeCell ref="I192:J192"/>
    <mergeCell ref="O192:R192"/>
    <mergeCell ref="A195:C195"/>
    <mergeCell ref="A185:C185"/>
    <mergeCell ref="D185:E185"/>
    <mergeCell ref="F185:H185"/>
    <mergeCell ref="I185:J185"/>
    <mergeCell ref="O185:R185"/>
    <mergeCell ref="A186:C186"/>
    <mergeCell ref="D186:E186"/>
    <mergeCell ref="F186:H186"/>
    <mergeCell ref="I186:J186"/>
    <mergeCell ref="O186:R186"/>
    <mergeCell ref="A187:C187"/>
    <mergeCell ref="D187:E187"/>
    <mergeCell ref="F187:H187"/>
    <mergeCell ref="I187:J187"/>
    <mergeCell ref="O187:R187"/>
    <mergeCell ref="A188:C188"/>
    <mergeCell ref="D188:E188"/>
    <mergeCell ref="F188:H188"/>
    <mergeCell ref="I188:J188"/>
    <mergeCell ref="O188:R188"/>
    <mergeCell ref="A181:C181"/>
    <mergeCell ref="D181:E181"/>
    <mergeCell ref="F181:H181"/>
    <mergeCell ref="I181:J181"/>
    <mergeCell ref="O181:R181"/>
    <mergeCell ref="A182:C182"/>
    <mergeCell ref="D182:E182"/>
    <mergeCell ref="F182:H182"/>
    <mergeCell ref="I182:J182"/>
    <mergeCell ref="O182:R182"/>
    <mergeCell ref="A183:C183"/>
    <mergeCell ref="D183:E183"/>
    <mergeCell ref="F183:H183"/>
    <mergeCell ref="I183:J183"/>
    <mergeCell ref="O183:R183"/>
    <mergeCell ref="A184:C184"/>
    <mergeCell ref="D184:E184"/>
    <mergeCell ref="F184:H184"/>
    <mergeCell ref="I184:J184"/>
    <mergeCell ref="O184:R184"/>
    <mergeCell ref="A177:C177"/>
    <mergeCell ref="D177:E177"/>
    <mergeCell ref="F177:H177"/>
    <mergeCell ref="I177:J177"/>
    <mergeCell ref="O177:R177"/>
    <mergeCell ref="A178:C178"/>
    <mergeCell ref="D178:E178"/>
    <mergeCell ref="F178:H178"/>
    <mergeCell ref="I178:J178"/>
    <mergeCell ref="O178:R178"/>
    <mergeCell ref="A179:C179"/>
    <mergeCell ref="D179:E179"/>
    <mergeCell ref="F179:H179"/>
    <mergeCell ref="I179:J179"/>
    <mergeCell ref="O179:R179"/>
    <mergeCell ref="A180:C180"/>
    <mergeCell ref="D180:E180"/>
    <mergeCell ref="F180:H180"/>
    <mergeCell ref="I180:J180"/>
    <mergeCell ref="O180:R180"/>
    <mergeCell ref="A173:C173"/>
    <mergeCell ref="D173:E173"/>
    <mergeCell ref="F173:H173"/>
    <mergeCell ref="I173:J173"/>
    <mergeCell ref="O173:R173"/>
    <mergeCell ref="A174:C174"/>
    <mergeCell ref="D174:E174"/>
    <mergeCell ref="F174:H174"/>
    <mergeCell ref="I174:J174"/>
    <mergeCell ref="O174:R174"/>
    <mergeCell ref="A175:C175"/>
    <mergeCell ref="D175:E175"/>
    <mergeCell ref="F175:H175"/>
    <mergeCell ref="I175:J175"/>
    <mergeCell ref="O175:R175"/>
    <mergeCell ref="A176:C176"/>
    <mergeCell ref="D176:E176"/>
    <mergeCell ref="F176:H176"/>
    <mergeCell ref="I176:J176"/>
    <mergeCell ref="O176:R176"/>
    <mergeCell ref="A169:C169"/>
    <mergeCell ref="D169:E169"/>
    <mergeCell ref="F169:H169"/>
    <mergeCell ref="I169:J169"/>
    <mergeCell ref="O169:R169"/>
    <mergeCell ref="A170:C170"/>
    <mergeCell ref="D170:E170"/>
    <mergeCell ref="F170:H170"/>
    <mergeCell ref="I170:J170"/>
    <mergeCell ref="O170:R170"/>
    <mergeCell ref="A171:C171"/>
    <mergeCell ref="D171:E171"/>
    <mergeCell ref="F171:H171"/>
    <mergeCell ref="I171:J171"/>
    <mergeCell ref="O171:R171"/>
    <mergeCell ref="A172:C172"/>
    <mergeCell ref="D172:E172"/>
    <mergeCell ref="F172:H172"/>
    <mergeCell ref="I172:J172"/>
    <mergeCell ref="O172:R172"/>
    <mergeCell ref="A165:C165"/>
    <mergeCell ref="D165:E165"/>
    <mergeCell ref="F165:H165"/>
    <mergeCell ref="I165:J165"/>
    <mergeCell ref="O165:R165"/>
    <mergeCell ref="A166:C166"/>
    <mergeCell ref="D166:E166"/>
    <mergeCell ref="F166:H166"/>
    <mergeCell ref="I166:J166"/>
    <mergeCell ref="O166:R166"/>
    <mergeCell ref="A167:C167"/>
    <mergeCell ref="D167:E167"/>
    <mergeCell ref="F167:H167"/>
    <mergeCell ref="I167:J167"/>
    <mergeCell ref="O167:R167"/>
    <mergeCell ref="A168:C168"/>
    <mergeCell ref="D168:E168"/>
    <mergeCell ref="F168:H168"/>
    <mergeCell ref="I168:J168"/>
    <mergeCell ref="O168:R168"/>
    <mergeCell ref="A161:C161"/>
    <mergeCell ref="D161:E161"/>
    <mergeCell ref="F161:H161"/>
    <mergeCell ref="I161:J161"/>
    <mergeCell ref="O161:R161"/>
    <mergeCell ref="A162:C162"/>
    <mergeCell ref="D162:E162"/>
    <mergeCell ref="F162:H162"/>
    <mergeCell ref="I162:J162"/>
    <mergeCell ref="O162:R162"/>
    <mergeCell ref="A163:C163"/>
    <mergeCell ref="D163:E163"/>
    <mergeCell ref="F163:H163"/>
    <mergeCell ref="I163:J163"/>
    <mergeCell ref="O163:R163"/>
    <mergeCell ref="A164:C164"/>
    <mergeCell ref="D164:E164"/>
    <mergeCell ref="F164:H164"/>
    <mergeCell ref="I164:J164"/>
    <mergeCell ref="O164:R164"/>
    <mergeCell ref="A157:C157"/>
    <mergeCell ref="D157:E157"/>
    <mergeCell ref="F157:H157"/>
    <mergeCell ref="I157:J157"/>
    <mergeCell ref="O157:R157"/>
    <mergeCell ref="A158:C158"/>
    <mergeCell ref="D158:E158"/>
    <mergeCell ref="F158:H158"/>
    <mergeCell ref="I158:J158"/>
    <mergeCell ref="O158:R158"/>
    <mergeCell ref="A159:C159"/>
    <mergeCell ref="D159:E159"/>
    <mergeCell ref="F159:H159"/>
    <mergeCell ref="I159:J159"/>
    <mergeCell ref="O159:R159"/>
    <mergeCell ref="A160:C160"/>
    <mergeCell ref="D160:E160"/>
    <mergeCell ref="F160:H160"/>
    <mergeCell ref="I160:J160"/>
    <mergeCell ref="O160:R160"/>
    <mergeCell ref="A153:C153"/>
    <mergeCell ref="D153:E153"/>
    <mergeCell ref="F153:H153"/>
    <mergeCell ref="I153:J153"/>
    <mergeCell ref="O153:R153"/>
    <mergeCell ref="A154:C154"/>
    <mergeCell ref="D154:E154"/>
    <mergeCell ref="F154:H154"/>
    <mergeCell ref="I154:J154"/>
    <mergeCell ref="O154:R154"/>
    <mergeCell ref="A155:C155"/>
    <mergeCell ref="D155:E155"/>
    <mergeCell ref="F155:H155"/>
    <mergeCell ref="I155:J155"/>
    <mergeCell ref="O155:R155"/>
    <mergeCell ref="A156:C156"/>
    <mergeCell ref="D156:E156"/>
    <mergeCell ref="F156:H156"/>
    <mergeCell ref="I156:J156"/>
    <mergeCell ref="O156:R156"/>
    <mergeCell ref="A149:C149"/>
    <mergeCell ref="D149:E149"/>
    <mergeCell ref="F149:H149"/>
    <mergeCell ref="I149:J149"/>
    <mergeCell ref="O149:R149"/>
    <mergeCell ref="A150:C150"/>
    <mergeCell ref="D150:E150"/>
    <mergeCell ref="F150:H150"/>
    <mergeCell ref="I150:J150"/>
    <mergeCell ref="O150:R150"/>
    <mergeCell ref="A151:C151"/>
    <mergeCell ref="D151:E151"/>
    <mergeCell ref="F151:H151"/>
    <mergeCell ref="I151:J151"/>
    <mergeCell ref="O151:R151"/>
    <mergeCell ref="A152:C152"/>
    <mergeCell ref="D152:E152"/>
    <mergeCell ref="F152:H152"/>
    <mergeCell ref="I152:J152"/>
    <mergeCell ref="O152:R152"/>
    <mergeCell ref="A144:C144"/>
    <mergeCell ref="D144:E144"/>
    <mergeCell ref="F144:H144"/>
    <mergeCell ref="I144:J144"/>
    <mergeCell ref="O144:R144"/>
    <mergeCell ref="A145:S145"/>
    <mergeCell ref="A146:C146"/>
    <mergeCell ref="D146:E146"/>
    <mergeCell ref="F146:H146"/>
    <mergeCell ref="I146:J146"/>
    <mergeCell ref="O146:R146"/>
    <mergeCell ref="A147:C147"/>
    <mergeCell ref="D147:E147"/>
    <mergeCell ref="F147:H147"/>
    <mergeCell ref="I147:J147"/>
    <mergeCell ref="O147:R147"/>
    <mergeCell ref="A148:C148"/>
    <mergeCell ref="D148:E148"/>
    <mergeCell ref="F148:H148"/>
    <mergeCell ref="I148:J148"/>
    <mergeCell ref="O148:R148"/>
    <mergeCell ref="A140:C140"/>
    <mergeCell ref="D140:E140"/>
    <mergeCell ref="F140:H140"/>
    <mergeCell ref="I140:J140"/>
    <mergeCell ref="O140:R140"/>
    <mergeCell ref="A141:C141"/>
    <mergeCell ref="D141:E141"/>
    <mergeCell ref="F141:H141"/>
    <mergeCell ref="I141:J141"/>
    <mergeCell ref="O141:R141"/>
    <mergeCell ref="A142:C142"/>
    <mergeCell ref="D142:E142"/>
    <mergeCell ref="F142:H142"/>
    <mergeCell ref="I142:J142"/>
    <mergeCell ref="O142:R142"/>
    <mergeCell ref="A143:C143"/>
    <mergeCell ref="D143:E143"/>
    <mergeCell ref="F143:H143"/>
    <mergeCell ref="I143:J143"/>
    <mergeCell ref="O143:R143"/>
    <mergeCell ref="A131:C131"/>
    <mergeCell ref="D131:E131"/>
    <mergeCell ref="F131:H131"/>
    <mergeCell ref="I131:J131"/>
    <mergeCell ref="O131:R131"/>
    <mergeCell ref="O138:R138"/>
    <mergeCell ref="A139:C139"/>
    <mergeCell ref="D139:E139"/>
    <mergeCell ref="F139:H139"/>
    <mergeCell ref="I139:J139"/>
    <mergeCell ref="O139:R139"/>
    <mergeCell ref="A132:C132"/>
    <mergeCell ref="D132:E132"/>
    <mergeCell ref="F132:H132"/>
    <mergeCell ref="I132:J132"/>
    <mergeCell ref="O132:R132"/>
    <mergeCell ref="A133:C133"/>
    <mergeCell ref="D133:E133"/>
    <mergeCell ref="F133:H133"/>
    <mergeCell ref="I133:J133"/>
    <mergeCell ref="O133:R133"/>
    <mergeCell ref="A134:C134"/>
    <mergeCell ref="D134:E134"/>
    <mergeCell ref="F134:H134"/>
    <mergeCell ref="I134:J134"/>
    <mergeCell ref="O134:R134"/>
    <mergeCell ref="A135:C135"/>
    <mergeCell ref="D135:E135"/>
    <mergeCell ref="F135:H135"/>
    <mergeCell ref="I135:J135"/>
    <mergeCell ref="O135:R135"/>
    <mergeCell ref="A136:C136"/>
    <mergeCell ref="A127:C127"/>
    <mergeCell ref="D127:E127"/>
    <mergeCell ref="F127:H127"/>
    <mergeCell ref="I127:J127"/>
    <mergeCell ref="O127:R127"/>
    <mergeCell ref="A128:C128"/>
    <mergeCell ref="D128:E128"/>
    <mergeCell ref="F128:H128"/>
    <mergeCell ref="I128:J128"/>
    <mergeCell ref="O128:R128"/>
    <mergeCell ref="A129:C129"/>
    <mergeCell ref="D129:E129"/>
    <mergeCell ref="F129:H129"/>
    <mergeCell ref="I129:J129"/>
    <mergeCell ref="O129:R129"/>
    <mergeCell ref="A130:C130"/>
    <mergeCell ref="D130:E130"/>
    <mergeCell ref="F130:H130"/>
    <mergeCell ref="I130:J130"/>
    <mergeCell ref="O130:R130"/>
    <mergeCell ref="A123:C123"/>
    <mergeCell ref="D123:E123"/>
    <mergeCell ref="F123:H123"/>
    <mergeCell ref="I123:J123"/>
    <mergeCell ref="O123:R123"/>
    <mergeCell ref="A124:C124"/>
    <mergeCell ref="D124:E124"/>
    <mergeCell ref="F124:H124"/>
    <mergeCell ref="I124:J124"/>
    <mergeCell ref="O124:R124"/>
    <mergeCell ref="A125:C125"/>
    <mergeCell ref="D125:E125"/>
    <mergeCell ref="F125:H125"/>
    <mergeCell ref="I125:J125"/>
    <mergeCell ref="O125:R125"/>
    <mergeCell ref="A126:C126"/>
    <mergeCell ref="D126:E126"/>
    <mergeCell ref="F126:H126"/>
    <mergeCell ref="I126:J126"/>
    <mergeCell ref="O126:R126"/>
    <mergeCell ref="A119:C119"/>
    <mergeCell ref="D119:E119"/>
    <mergeCell ref="F119:H119"/>
    <mergeCell ref="I119:J119"/>
    <mergeCell ref="O119:R119"/>
    <mergeCell ref="A120:C120"/>
    <mergeCell ref="D120:E120"/>
    <mergeCell ref="F120:H120"/>
    <mergeCell ref="I120:J120"/>
    <mergeCell ref="O120:R120"/>
    <mergeCell ref="A121:C121"/>
    <mergeCell ref="D121:E121"/>
    <mergeCell ref="F121:H121"/>
    <mergeCell ref="I121:J121"/>
    <mergeCell ref="O121:R121"/>
    <mergeCell ref="A122:C122"/>
    <mergeCell ref="D122:E122"/>
    <mergeCell ref="F122:H122"/>
    <mergeCell ref="I122:J122"/>
    <mergeCell ref="O122:R122"/>
    <mergeCell ref="A115:C115"/>
    <mergeCell ref="D115:E115"/>
    <mergeCell ref="F115:H115"/>
    <mergeCell ref="I115:J115"/>
    <mergeCell ref="O115:R115"/>
    <mergeCell ref="A116:C116"/>
    <mergeCell ref="D116:E116"/>
    <mergeCell ref="F116:H116"/>
    <mergeCell ref="I116:J116"/>
    <mergeCell ref="O116:R116"/>
    <mergeCell ref="A117:C117"/>
    <mergeCell ref="D117:E117"/>
    <mergeCell ref="F117:H117"/>
    <mergeCell ref="I117:J117"/>
    <mergeCell ref="O117:R117"/>
    <mergeCell ref="A118:C118"/>
    <mergeCell ref="D118:E118"/>
    <mergeCell ref="F118:H118"/>
    <mergeCell ref="I118:J118"/>
    <mergeCell ref="O118:R118"/>
    <mergeCell ref="A111:C111"/>
    <mergeCell ref="D111:E111"/>
    <mergeCell ref="F111:H111"/>
    <mergeCell ref="I111:J111"/>
    <mergeCell ref="O111:R111"/>
    <mergeCell ref="A112:C112"/>
    <mergeCell ref="D112:E112"/>
    <mergeCell ref="F112:H112"/>
    <mergeCell ref="I112:J112"/>
    <mergeCell ref="O112:R112"/>
    <mergeCell ref="A113:C113"/>
    <mergeCell ref="D113:E113"/>
    <mergeCell ref="F113:H113"/>
    <mergeCell ref="I113:J113"/>
    <mergeCell ref="O113:R113"/>
    <mergeCell ref="A114:C114"/>
    <mergeCell ref="D114:E114"/>
    <mergeCell ref="F114:H114"/>
    <mergeCell ref="I114:J114"/>
    <mergeCell ref="O114:R114"/>
    <mergeCell ref="A107:C107"/>
    <mergeCell ref="D107:E107"/>
    <mergeCell ref="F107:H107"/>
    <mergeCell ref="I107:J107"/>
    <mergeCell ref="O107:R107"/>
    <mergeCell ref="A108:C108"/>
    <mergeCell ref="D108:E108"/>
    <mergeCell ref="F108:H108"/>
    <mergeCell ref="I108:J108"/>
    <mergeCell ref="O108:R108"/>
    <mergeCell ref="A109:C109"/>
    <mergeCell ref="D109:E109"/>
    <mergeCell ref="F109:H109"/>
    <mergeCell ref="I109:J109"/>
    <mergeCell ref="O109:R109"/>
    <mergeCell ref="A110:C110"/>
    <mergeCell ref="D110:E110"/>
    <mergeCell ref="F110:H110"/>
    <mergeCell ref="I110:J110"/>
    <mergeCell ref="O110:R110"/>
    <mergeCell ref="A103:C103"/>
    <mergeCell ref="D103:E103"/>
    <mergeCell ref="F103:H103"/>
    <mergeCell ref="I103:J103"/>
    <mergeCell ref="O103:R103"/>
    <mergeCell ref="A104:C104"/>
    <mergeCell ref="D104:E104"/>
    <mergeCell ref="F104:H104"/>
    <mergeCell ref="I104:J104"/>
    <mergeCell ref="O104:R104"/>
    <mergeCell ref="A105:C105"/>
    <mergeCell ref="D105:E105"/>
    <mergeCell ref="F105:H105"/>
    <mergeCell ref="I105:J105"/>
    <mergeCell ref="O105:R105"/>
    <mergeCell ref="A106:C106"/>
    <mergeCell ref="D106:E106"/>
    <mergeCell ref="F106:H106"/>
    <mergeCell ref="I106:J106"/>
    <mergeCell ref="O106:R106"/>
    <mergeCell ref="D94:E94"/>
    <mergeCell ref="F94:H94"/>
    <mergeCell ref="I94:J94"/>
    <mergeCell ref="O94:R94"/>
    <mergeCell ref="A100:C100"/>
    <mergeCell ref="D100:E100"/>
    <mergeCell ref="F100:H100"/>
    <mergeCell ref="I100:J100"/>
    <mergeCell ref="O100:R100"/>
    <mergeCell ref="A101:C101"/>
    <mergeCell ref="D101:E101"/>
    <mergeCell ref="F101:H101"/>
    <mergeCell ref="I101:J101"/>
    <mergeCell ref="O101:R101"/>
    <mergeCell ref="A102:C102"/>
    <mergeCell ref="D102:E102"/>
    <mergeCell ref="F102:H102"/>
    <mergeCell ref="I102:J102"/>
    <mergeCell ref="O102:R102"/>
    <mergeCell ref="A95:C95"/>
    <mergeCell ref="D95:E95"/>
    <mergeCell ref="F95:H95"/>
    <mergeCell ref="I95:J95"/>
    <mergeCell ref="O95:R95"/>
    <mergeCell ref="A96:C96"/>
    <mergeCell ref="D96:E96"/>
    <mergeCell ref="F96:H96"/>
    <mergeCell ref="I96:J96"/>
    <mergeCell ref="O96:R96"/>
    <mergeCell ref="A90:C90"/>
    <mergeCell ref="D90:E90"/>
    <mergeCell ref="F90:H90"/>
    <mergeCell ref="I90:J90"/>
    <mergeCell ref="O90:R90"/>
    <mergeCell ref="A97:S97"/>
    <mergeCell ref="A98:C98"/>
    <mergeCell ref="D98:E98"/>
    <mergeCell ref="F98:H98"/>
    <mergeCell ref="I98:J98"/>
    <mergeCell ref="O98:R98"/>
    <mergeCell ref="A99:C99"/>
    <mergeCell ref="D99:E99"/>
    <mergeCell ref="F99:H99"/>
    <mergeCell ref="I99:J99"/>
    <mergeCell ref="O99:R99"/>
    <mergeCell ref="A91:C91"/>
    <mergeCell ref="D91:E91"/>
    <mergeCell ref="F91:H91"/>
    <mergeCell ref="I91:J91"/>
    <mergeCell ref="O91:R91"/>
    <mergeCell ref="A92:C92"/>
    <mergeCell ref="D92:E92"/>
    <mergeCell ref="F92:H92"/>
    <mergeCell ref="I92:J92"/>
    <mergeCell ref="O92:R92"/>
    <mergeCell ref="A93:C93"/>
    <mergeCell ref="D93:E93"/>
    <mergeCell ref="F93:H93"/>
    <mergeCell ref="I93:J93"/>
    <mergeCell ref="O93:R93"/>
    <mergeCell ref="A94:C94"/>
    <mergeCell ref="A86:C86"/>
    <mergeCell ref="D86:E86"/>
    <mergeCell ref="F86:H86"/>
    <mergeCell ref="I86:J86"/>
    <mergeCell ref="O86:R86"/>
    <mergeCell ref="A87:C87"/>
    <mergeCell ref="D87:E87"/>
    <mergeCell ref="F87:H87"/>
    <mergeCell ref="I87:J87"/>
    <mergeCell ref="O87:R87"/>
    <mergeCell ref="A88:C88"/>
    <mergeCell ref="D88:E88"/>
    <mergeCell ref="F88:H88"/>
    <mergeCell ref="I88:J88"/>
    <mergeCell ref="O88:R88"/>
    <mergeCell ref="A89:C89"/>
    <mergeCell ref="D89:E89"/>
    <mergeCell ref="F89:H89"/>
    <mergeCell ref="I89:J89"/>
    <mergeCell ref="O89:R89"/>
    <mergeCell ref="A82:C82"/>
    <mergeCell ref="D82:E82"/>
    <mergeCell ref="F82:H82"/>
    <mergeCell ref="I82:J82"/>
    <mergeCell ref="O82:R82"/>
    <mergeCell ref="A83:C83"/>
    <mergeCell ref="D83:E83"/>
    <mergeCell ref="F83:H83"/>
    <mergeCell ref="I83:J83"/>
    <mergeCell ref="O83:R83"/>
    <mergeCell ref="A84:C84"/>
    <mergeCell ref="D84:E84"/>
    <mergeCell ref="F84:H84"/>
    <mergeCell ref="I84:J84"/>
    <mergeCell ref="O84:R84"/>
    <mergeCell ref="A85:C85"/>
    <mergeCell ref="D85:E85"/>
    <mergeCell ref="F85:H85"/>
    <mergeCell ref="I85:J85"/>
    <mergeCell ref="O85:R85"/>
    <mergeCell ref="A78:C78"/>
    <mergeCell ref="D78:E78"/>
    <mergeCell ref="F78:H78"/>
    <mergeCell ref="I78:J78"/>
    <mergeCell ref="O78:R78"/>
    <mergeCell ref="A79:C79"/>
    <mergeCell ref="D79:E79"/>
    <mergeCell ref="F79:H79"/>
    <mergeCell ref="I79:J79"/>
    <mergeCell ref="O79:R79"/>
    <mergeCell ref="A80:C80"/>
    <mergeCell ref="D80:E80"/>
    <mergeCell ref="F80:H80"/>
    <mergeCell ref="I80:J80"/>
    <mergeCell ref="O80:R80"/>
    <mergeCell ref="A81:C81"/>
    <mergeCell ref="D81:E81"/>
    <mergeCell ref="F81:H81"/>
    <mergeCell ref="I81:J81"/>
    <mergeCell ref="O81:R81"/>
    <mergeCell ref="A74:C74"/>
    <mergeCell ref="D74:E74"/>
    <mergeCell ref="F74:H74"/>
    <mergeCell ref="I74:J74"/>
    <mergeCell ref="O74:R74"/>
    <mergeCell ref="A75:C75"/>
    <mergeCell ref="D75:E75"/>
    <mergeCell ref="F75:H75"/>
    <mergeCell ref="I75:J75"/>
    <mergeCell ref="O75:R75"/>
    <mergeCell ref="A76:C76"/>
    <mergeCell ref="D76:E76"/>
    <mergeCell ref="F76:H76"/>
    <mergeCell ref="I76:J76"/>
    <mergeCell ref="O76:R76"/>
    <mergeCell ref="A77:C77"/>
    <mergeCell ref="D77:E77"/>
    <mergeCell ref="F77:H77"/>
    <mergeCell ref="I77:J77"/>
    <mergeCell ref="O77:R77"/>
    <mergeCell ref="A70:C70"/>
    <mergeCell ref="D70:E70"/>
    <mergeCell ref="F70:H70"/>
    <mergeCell ref="I70:J70"/>
    <mergeCell ref="O70:R70"/>
    <mergeCell ref="A71:C71"/>
    <mergeCell ref="D71:E71"/>
    <mergeCell ref="F71:H71"/>
    <mergeCell ref="I71:J71"/>
    <mergeCell ref="O71:R71"/>
    <mergeCell ref="A72:C72"/>
    <mergeCell ref="D72:E72"/>
    <mergeCell ref="F72:H72"/>
    <mergeCell ref="I72:J72"/>
    <mergeCell ref="O72:R72"/>
    <mergeCell ref="A73:C73"/>
    <mergeCell ref="D73:E73"/>
    <mergeCell ref="F73:H73"/>
    <mergeCell ref="I73:J73"/>
    <mergeCell ref="O73:R73"/>
    <mergeCell ref="A66:C66"/>
    <mergeCell ref="D66:E66"/>
    <mergeCell ref="F66:H66"/>
    <mergeCell ref="I66:J66"/>
    <mergeCell ref="O66:R66"/>
    <mergeCell ref="A67:C67"/>
    <mergeCell ref="D67:E67"/>
    <mergeCell ref="F67:H67"/>
    <mergeCell ref="I67:J67"/>
    <mergeCell ref="O67:R67"/>
    <mergeCell ref="A68:C68"/>
    <mergeCell ref="D68:E68"/>
    <mergeCell ref="F68:H68"/>
    <mergeCell ref="I68:J68"/>
    <mergeCell ref="O68:R68"/>
    <mergeCell ref="A69:C69"/>
    <mergeCell ref="D69:E69"/>
    <mergeCell ref="F69:H69"/>
    <mergeCell ref="I69:J69"/>
    <mergeCell ref="O69:R69"/>
    <mergeCell ref="A62:C62"/>
    <mergeCell ref="D62:E62"/>
    <mergeCell ref="F62:H62"/>
    <mergeCell ref="I62:J62"/>
    <mergeCell ref="O62:R62"/>
    <mergeCell ref="A63:C63"/>
    <mergeCell ref="D63:E63"/>
    <mergeCell ref="F63:H63"/>
    <mergeCell ref="I63:J63"/>
    <mergeCell ref="O63:R63"/>
    <mergeCell ref="A64:C64"/>
    <mergeCell ref="D64:E64"/>
    <mergeCell ref="F64:H64"/>
    <mergeCell ref="I64:J64"/>
    <mergeCell ref="O64:R64"/>
    <mergeCell ref="A65:C65"/>
    <mergeCell ref="D65:E65"/>
    <mergeCell ref="F65:H65"/>
    <mergeCell ref="I65:J65"/>
    <mergeCell ref="O65:R65"/>
    <mergeCell ref="A58:C58"/>
    <mergeCell ref="D58:E58"/>
    <mergeCell ref="F58:H58"/>
    <mergeCell ref="I58:J58"/>
    <mergeCell ref="O58:R58"/>
    <mergeCell ref="A59:C59"/>
    <mergeCell ref="D59:E59"/>
    <mergeCell ref="F59:H59"/>
    <mergeCell ref="I59:J59"/>
    <mergeCell ref="O59:R59"/>
    <mergeCell ref="A60:C60"/>
    <mergeCell ref="D60:E60"/>
    <mergeCell ref="F60:H60"/>
    <mergeCell ref="I60:J60"/>
    <mergeCell ref="O60:R60"/>
    <mergeCell ref="A61:C61"/>
    <mergeCell ref="D61:E61"/>
    <mergeCell ref="F61:H61"/>
    <mergeCell ref="I61:J61"/>
    <mergeCell ref="O61:R61"/>
    <mergeCell ref="A54:C54"/>
    <mergeCell ref="D54:E54"/>
    <mergeCell ref="F54:H54"/>
    <mergeCell ref="I54:J54"/>
    <mergeCell ref="O54:R54"/>
    <mergeCell ref="A55:C55"/>
    <mergeCell ref="D55:E55"/>
    <mergeCell ref="F55:H55"/>
    <mergeCell ref="I55:J55"/>
    <mergeCell ref="O55:R55"/>
    <mergeCell ref="A56:C56"/>
    <mergeCell ref="D56:E56"/>
    <mergeCell ref="F56:H56"/>
    <mergeCell ref="I56:J56"/>
    <mergeCell ref="O56:R56"/>
    <mergeCell ref="A57:C57"/>
    <mergeCell ref="D57:E57"/>
    <mergeCell ref="F57:H57"/>
    <mergeCell ref="I57:J57"/>
    <mergeCell ref="O57:R57"/>
    <mergeCell ref="A49:S49"/>
    <mergeCell ref="A50:C50"/>
    <mergeCell ref="D50:E50"/>
    <mergeCell ref="F50:H50"/>
    <mergeCell ref="I50:J50"/>
    <mergeCell ref="O50:R50"/>
    <mergeCell ref="A51:C51"/>
    <mergeCell ref="D51:E51"/>
    <mergeCell ref="F51:H51"/>
    <mergeCell ref="I51:J51"/>
    <mergeCell ref="O51:R51"/>
    <mergeCell ref="A52:C52"/>
    <mergeCell ref="D52:E52"/>
    <mergeCell ref="F52:H52"/>
    <mergeCell ref="I52:J52"/>
    <mergeCell ref="O52:R52"/>
    <mergeCell ref="A53:C53"/>
    <mergeCell ref="D53:E53"/>
    <mergeCell ref="F53:H53"/>
    <mergeCell ref="I53:J53"/>
    <mergeCell ref="O53:R53"/>
    <mergeCell ref="A45:C45"/>
    <mergeCell ref="D45:E45"/>
    <mergeCell ref="F45:H45"/>
    <mergeCell ref="I45:J45"/>
    <mergeCell ref="O45:R45"/>
    <mergeCell ref="A46:C46"/>
    <mergeCell ref="D46:E46"/>
    <mergeCell ref="F46:H46"/>
    <mergeCell ref="I46:J46"/>
    <mergeCell ref="O46:R46"/>
    <mergeCell ref="A47:C47"/>
    <mergeCell ref="D47:E47"/>
    <mergeCell ref="F47:H47"/>
    <mergeCell ref="I47:J47"/>
    <mergeCell ref="O47:R47"/>
    <mergeCell ref="A48:C48"/>
    <mergeCell ref="D48:E48"/>
    <mergeCell ref="F48:H48"/>
    <mergeCell ref="I48:J48"/>
    <mergeCell ref="O48:R48"/>
    <mergeCell ref="D37:E37"/>
    <mergeCell ref="F37:H37"/>
    <mergeCell ref="I37:J37"/>
    <mergeCell ref="O37:R37"/>
    <mergeCell ref="A42:C42"/>
    <mergeCell ref="D42:E42"/>
    <mergeCell ref="F42:H42"/>
    <mergeCell ref="I42:J42"/>
    <mergeCell ref="O42:R42"/>
    <mergeCell ref="A43:C43"/>
    <mergeCell ref="D43:E43"/>
    <mergeCell ref="F43:H43"/>
    <mergeCell ref="I43:J43"/>
    <mergeCell ref="O43:R43"/>
    <mergeCell ref="A44:C44"/>
    <mergeCell ref="D44:E44"/>
    <mergeCell ref="F44:H44"/>
    <mergeCell ref="I44:J44"/>
    <mergeCell ref="O44:R44"/>
    <mergeCell ref="A40:C40"/>
    <mergeCell ref="D40:E40"/>
    <mergeCell ref="F40:H40"/>
    <mergeCell ref="I40:J40"/>
    <mergeCell ref="A32:C32"/>
    <mergeCell ref="D32:E32"/>
    <mergeCell ref="F32:H32"/>
    <mergeCell ref="I32:J32"/>
    <mergeCell ref="O32:R32"/>
    <mergeCell ref="A33:C33"/>
    <mergeCell ref="D33:E33"/>
    <mergeCell ref="F33:H33"/>
    <mergeCell ref="I33:J33"/>
    <mergeCell ref="O33:R33"/>
    <mergeCell ref="O40:R40"/>
    <mergeCell ref="A41:C41"/>
    <mergeCell ref="D41:E41"/>
    <mergeCell ref="F41:H41"/>
    <mergeCell ref="I41:J41"/>
    <mergeCell ref="O41:R41"/>
    <mergeCell ref="A34:C34"/>
    <mergeCell ref="D34:E34"/>
    <mergeCell ref="F34:H34"/>
    <mergeCell ref="I34:J34"/>
    <mergeCell ref="O34:R34"/>
    <mergeCell ref="A35:C35"/>
    <mergeCell ref="D35:E35"/>
    <mergeCell ref="F35:H35"/>
    <mergeCell ref="I35:J35"/>
    <mergeCell ref="O35:R35"/>
    <mergeCell ref="A36:C36"/>
    <mergeCell ref="D36:E36"/>
    <mergeCell ref="F36:H36"/>
    <mergeCell ref="I36:J36"/>
    <mergeCell ref="O36:R36"/>
    <mergeCell ref="A37:C37"/>
    <mergeCell ref="A28:C28"/>
    <mergeCell ref="D28:E28"/>
    <mergeCell ref="F28:H28"/>
    <mergeCell ref="I28:J28"/>
    <mergeCell ref="O28:R28"/>
    <mergeCell ref="A29:C29"/>
    <mergeCell ref="D29:E29"/>
    <mergeCell ref="F29:H29"/>
    <mergeCell ref="I29:J29"/>
    <mergeCell ref="O29:R29"/>
    <mergeCell ref="A30:C30"/>
    <mergeCell ref="D30:E30"/>
    <mergeCell ref="F30:H30"/>
    <mergeCell ref="I30:J30"/>
    <mergeCell ref="O30:R30"/>
    <mergeCell ref="A31:C31"/>
    <mergeCell ref="D31:E31"/>
    <mergeCell ref="F31:H31"/>
    <mergeCell ref="I31:J31"/>
    <mergeCell ref="O31:R31"/>
    <mergeCell ref="A24:C24"/>
    <mergeCell ref="D24:E24"/>
    <mergeCell ref="F24:H24"/>
    <mergeCell ref="I24:J24"/>
    <mergeCell ref="O24:R24"/>
    <mergeCell ref="A25:C25"/>
    <mergeCell ref="D25:E25"/>
    <mergeCell ref="F25:H25"/>
    <mergeCell ref="I25:J25"/>
    <mergeCell ref="O25:R25"/>
    <mergeCell ref="A26:C26"/>
    <mergeCell ref="D26:E26"/>
    <mergeCell ref="F26:H26"/>
    <mergeCell ref="I26:J26"/>
    <mergeCell ref="O26:R26"/>
    <mergeCell ref="A27:C27"/>
    <mergeCell ref="D27:E27"/>
    <mergeCell ref="F27:H27"/>
    <mergeCell ref="I27:J27"/>
    <mergeCell ref="O27:R27"/>
    <mergeCell ref="A20:C20"/>
    <mergeCell ref="D20:E20"/>
    <mergeCell ref="F20:H20"/>
    <mergeCell ref="I20:J20"/>
    <mergeCell ref="O20:R20"/>
    <mergeCell ref="A21:C21"/>
    <mergeCell ref="D21:E21"/>
    <mergeCell ref="F21:H21"/>
    <mergeCell ref="I21:J21"/>
    <mergeCell ref="O21:R21"/>
    <mergeCell ref="A22:C22"/>
    <mergeCell ref="D22:E22"/>
    <mergeCell ref="F22:H22"/>
    <mergeCell ref="I22:J22"/>
    <mergeCell ref="O22:R22"/>
    <mergeCell ref="A23:C23"/>
    <mergeCell ref="D23:E23"/>
    <mergeCell ref="F23:H23"/>
    <mergeCell ref="I23:J23"/>
    <mergeCell ref="O23:R23"/>
    <mergeCell ref="A16:C16"/>
    <mergeCell ref="D16:E16"/>
    <mergeCell ref="F16:H16"/>
    <mergeCell ref="I16:J16"/>
    <mergeCell ref="O16:R16"/>
    <mergeCell ref="A17:C17"/>
    <mergeCell ref="D17:E17"/>
    <mergeCell ref="F17:H17"/>
    <mergeCell ref="I17:J17"/>
    <mergeCell ref="O17:R17"/>
    <mergeCell ref="A18:C18"/>
    <mergeCell ref="D18:E18"/>
    <mergeCell ref="F18:H18"/>
    <mergeCell ref="I18:J18"/>
    <mergeCell ref="O18:R18"/>
    <mergeCell ref="A19:C19"/>
    <mergeCell ref="D19:E19"/>
    <mergeCell ref="F19:H19"/>
    <mergeCell ref="I19:J19"/>
    <mergeCell ref="O19:R19"/>
    <mergeCell ref="A12:C12"/>
    <mergeCell ref="D12:E12"/>
    <mergeCell ref="F12:H12"/>
    <mergeCell ref="I12:J12"/>
    <mergeCell ref="O12:R12"/>
    <mergeCell ref="A13:C13"/>
    <mergeCell ref="D13:E13"/>
    <mergeCell ref="F13:H13"/>
    <mergeCell ref="I13:J13"/>
    <mergeCell ref="O13:R13"/>
    <mergeCell ref="A14:C14"/>
    <mergeCell ref="D14:E14"/>
    <mergeCell ref="F14:H14"/>
    <mergeCell ref="I14:J14"/>
    <mergeCell ref="O14:R14"/>
    <mergeCell ref="A15:C15"/>
    <mergeCell ref="D15:E15"/>
    <mergeCell ref="F15:H15"/>
    <mergeCell ref="I15:J15"/>
    <mergeCell ref="O15:R15"/>
    <mergeCell ref="A8:C8"/>
    <mergeCell ref="D8:E8"/>
    <mergeCell ref="F8:H8"/>
    <mergeCell ref="I8:J8"/>
    <mergeCell ref="O8:R8"/>
    <mergeCell ref="A9:C9"/>
    <mergeCell ref="D9:E9"/>
    <mergeCell ref="F9:H9"/>
    <mergeCell ref="I9:J9"/>
    <mergeCell ref="O9:R9"/>
    <mergeCell ref="A10:C10"/>
    <mergeCell ref="D10:E10"/>
    <mergeCell ref="F10:H10"/>
    <mergeCell ref="I10:J10"/>
    <mergeCell ref="O10:R10"/>
    <mergeCell ref="A11:C11"/>
    <mergeCell ref="D11:E11"/>
    <mergeCell ref="F11:H11"/>
    <mergeCell ref="I11:J11"/>
    <mergeCell ref="O11:R11"/>
    <mergeCell ref="A4:C4"/>
    <mergeCell ref="D4:E4"/>
    <mergeCell ref="F4:H4"/>
    <mergeCell ref="I4:J4"/>
    <mergeCell ref="O4:R4"/>
    <mergeCell ref="A5:C5"/>
    <mergeCell ref="D5:E5"/>
    <mergeCell ref="F5:H5"/>
    <mergeCell ref="I5:J5"/>
    <mergeCell ref="O5:R5"/>
    <mergeCell ref="A6:C6"/>
    <mergeCell ref="D6:E6"/>
    <mergeCell ref="F6:H6"/>
    <mergeCell ref="I6:J6"/>
    <mergeCell ref="O6:R6"/>
    <mergeCell ref="A7:C7"/>
    <mergeCell ref="D7:E7"/>
    <mergeCell ref="F7:H7"/>
    <mergeCell ref="I7:J7"/>
    <mergeCell ref="O7:R7"/>
  </mergeCells>
  <hyperlinks>
    <hyperlink ref="A274" r:id="rId1" display="http://www.altera.com/literature/dp/cyclone-iv/PCG-01008.pdf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4E38-4C54-44C6-82D3-3DA3FB22A40A}">
  <dimension ref="A1:I125"/>
  <sheetViews>
    <sheetView topLeftCell="A43" workbookViewId="0">
      <selection activeCell="C15" sqref="C15"/>
    </sheetView>
  </sheetViews>
  <sheetFormatPr defaultRowHeight="12.5" x14ac:dyDescent="0.3"/>
  <cols>
    <col min="1" max="1" width="17.296875" style="21" customWidth="1"/>
    <col min="2" max="2" width="20.59765625" style="21" customWidth="1"/>
    <col min="3" max="3" width="16.3984375" style="21" customWidth="1"/>
    <col min="4" max="4" width="17.69921875" style="21" customWidth="1"/>
    <col min="5" max="16384" width="8.796875" style="21"/>
  </cols>
  <sheetData>
    <row r="1" spans="1:4" x14ac:dyDescent="0.3">
      <c r="A1" s="21" t="s">
        <v>557</v>
      </c>
      <c r="B1" s="21" t="s">
        <v>558</v>
      </c>
      <c r="C1" s="21" t="s">
        <v>1252</v>
      </c>
      <c r="D1" s="21" t="s">
        <v>559</v>
      </c>
    </row>
    <row r="2" spans="1:4" x14ac:dyDescent="0.3">
      <c r="A2" s="4">
        <v>1</v>
      </c>
      <c r="B2" s="5" t="s">
        <v>560</v>
      </c>
      <c r="D2" s="21">
        <f>_xlfn.XLOOKUP(B2,'EP4CE10 Mapping'!$L$3:$L$269,'EP4CE10 Mapping'!$N$3:$N$269,"ERR")</f>
        <v>0</v>
      </c>
    </row>
    <row r="3" spans="1:4" x14ac:dyDescent="0.3">
      <c r="A3" s="4">
        <v>2</v>
      </c>
      <c r="B3" s="5" t="s">
        <v>561</v>
      </c>
      <c r="D3" s="21">
        <f>_xlfn.XLOOKUP(B3,'EP4CE10 Mapping'!$L$3:$L$269,'EP4CE10 Mapping'!$N$3:$N$269,"ERR")</f>
        <v>68</v>
      </c>
    </row>
    <row r="4" spans="1:4" x14ac:dyDescent="0.3">
      <c r="A4" s="4">
        <v>3</v>
      </c>
      <c r="B4" s="5" t="s">
        <v>562</v>
      </c>
      <c r="D4" s="21">
        <f>_xlfn.XLOOKUP(B4,'EP4CE10 Mapping'!$L$3:$L$269,'EP4CE10 Mapping'!$N$3:$N$269,"ERR")</f>
        <v>0</v>
      </c>
    </row>
    <row r="5" spans="1:4" x14ac:dyDescent="0.3">
      <c r="A5" s="4">
        <v>4</v>
      </c>
      <c r="B5" s="5" t="s">
        <v>563</v>
      </c>
      <c r="D5" s="21">
        <f>_xlfn.XLOOKUP(B5,'EP4CE10 Mapping'!$L$3:$L$269,'EP4CE10 Mapping'!$N$3:$N$269,"ERR")</f>
        <v>77</v>
      </c>
    </row>
    <row r="6" spans="1:4" x14ac:dyDescent="0.3">
      <c r="A6" s="4">
        <v>5</v>
      </c>
      <c r="B6" s="5" t="s">
        <v>564</v>
      </c>
      <c r="D6" s="21">
        <f>_xlfn.XLOOKUP(B6,'EP4CE10 Mapping'!$L$3:$L$269,'EP4CE10 Mapping'!$N$3:$N$269,"ERR")</f>
        <v>0</v>
      </c>
    </row>
    <row r="7" spans="1:4" x14ac:dyDescent="0.3">
      <c r="A7" s="4">
        <v>6</v>
      </c>
      <c r="B7" s="5" t="s">
        <v>565</v>
      </c>
      <c r="D7" s="21">
        <f>_xlfn.XLOOKUP(B7,'EP4CE10 Mapping'!$L$3:$L$269,'EP4CE10 Mapping'!$N$3:$N$269,"ERR")</f>
        <v>0</v>
      </c>
    </row>
    <row r="8" spans="1:4" x14ac:dyDescent="0.3">
      <c r="A8" s="4">
        <v>7</v>
      </c>
      <c r="B8" s="5" t="s">
        <v>566</v>
      </c>
      <c r="D8" s="21">
        <f>_xlfn.XLOOKUP(B8,'EP4CE10 Mapping'!$L$3:$L$269,'EP4CE10 Mapping'!$N$3:$N$269,"ERR")</f>
        <v>0</v>
      </c>
    </row>
    <row r="9" spans="1:4" x14ac:dyDescent="0.3">
      <c r="A9" s="24">
        <v>8</v>
      </c>
      <c r="B9" s="25" t="s">
        <v>567</v>
      </c>
      <c r="C9" s="23" t="s">
        <v>1257</v>
      </c>
      <c r="D9" s="23">
        <f>_xlfn.XLOOKUP(B9,'EP4CE10 Mapping'!$L$3:$L$269,'EP4CE10 Mapping'!$N$3:$N$269,"ERR")</f>
        <v>89</v>
      </c>
    </row>
    <row r="10" spans="1:4" x14ac:dyDescent="0.3">
      <c r="A10" s="24">
        <v>9</v>
      </c>
      <c r="B10" s="25" t="s">
        <v>568</v>
      </c>
      <c r="C10" s="23" t="s">
        <v>1257</v>
      </c>
      <c r="D10" s="23">
        <f>_xlfn.XLOOKUP(B10,'EP4CE10 Mapping'!$L$3:$L$269,'EP4CE10 Mapping'!$N$3:$N$269,"ERR")</f>
        <v>88</v>
      </c>
    </row>
    <row r="11" spans="1:4" x14ac:dyDescent="0.3">
      <c r="A11" s="4">
        <v>10</v>
      </c>
      <c r="B11" s="5" t="s">
        <v>569</v>
      </c>
      <c r="D11" s="21">
        <f>_xlfn.XLOOKUP(B11,'EP4CE10 Mapping'!$L$3:$L$269,'EP4CE10 Mapping'!$N$3:$N$269,"ERR")</f>
        <v>0</v>
      </c>
    </row>
    <row r="12" spans="1:4" x14ac:dyDescent="0.3">
      <c r="A12" s="4">
        <v>11</v>
      </c>
      <c r="B12" s="5" t="s">
        <v>570</v>
      </c>
      <c r="D12" s="21">
        <f>_xlfn.XLOOKUP(B12,'EP4CE10 Mapping'!$L$3:$L$269,'EP4CE10 Mapping'!$N$3:$N$269,"ERR")</f>
        <v>0</v>
      </c>
    </row>
    <row r="13" spans="1:4" x14ac:dyDescent="0.3">
      <c r="A13" s="4">
        <v>12</v>
      </c>
      <c r="B13" s="5" t="s">
        <v>571</v>
      </c>
      <c r="D13" s="21">
        <f>_xlfn.XLOOKUP(B13,'EP4CE10 Mapping'!$L$3:$L$269,'EP4CE10 Mapping'!$N$3:$N$269,"ERR")</f>
        <v>65</v>
      </c>
    </row>
    <row r="14" spans="1:4" x14ac:dyDescent="0.3">
      <c r="A14" s="4">
        <v>13</v>
      </c>
      <c r="B14" s="5" t="s">
        <v>572</v>
      </c>
      <c r="D14" s="21">
        <f>_xlfn.XLOOKUP(B14,'EP4CE10 Mapping'!$L$3:$L$269,'EP4CE10 Mapping'!$N$3:$N$269,"ERR")</f>
        <v>67</v>
      </c>
    </row>
    <row r="15" spans="1:4" x14ac:dyDescent="0.3">
      <c r="A15" s="4">
        <v>14</v>
      </c>
      <c r="B15" s="5" t="s">
        <v>539</v>
      </c>
      <c r="D15" s="21" t="str">
        <f>_xlfn.XLOOKUP(B15,'EP4CE10 Mapping'!$L$3:$L$269,'EP4CE10 Mapping'!$N$3:$N$269,"ERR")</f>
        <v>ERR</v>
      </c>
    </row>
    <row r="16" spans="1:4" x14ac:dyDescent="0.3">
      <c r="A16" s="4">
        <v>15</v>
      </c>
      <c r="B16" s="5" t="s">
        <v>540</v>
      </c>
      <c r="D16" s="21" t="str">
        <f>_xlfn.XLOOKUP(B16,'EP4CE10 Mapping'!$L$3:$L$269,'EP4CE10 Mapping'!$N$3:$N$269,"ERR")</f>
        <v>ERR</v>
      </c>
    </row>
    <row r="17" spans="1:4" x14ac:dyDescent="0.3">
      <c r="A17" s="4">
        <v>16</v>
      </c>
      <c r="B17" s="5" t="s">
        <v>573</v>
      </c>
      <c r="D17" s="21">
        <f>_xlfn.XLOOKUP(B17,'EP4CE10 Mapping'!$L$3:$L$269,'EP4CE10 Mapping'!$N$3:$N$269,"ERR")</f>
        <v>0</v>
      </c>
    </row>
    <row r="18" spans="1:4" x14ac:dyDescent="0.3">
      <c r="A18" s="4">
        <v>17</v>
      </c>
      <c r="B18" s="5" t="s">
        <v>574</v>
      </c>
      <c r="D18" s="21">
        <f>_xlfn.XLOOKUP(B18,'EP4CE10 Mapping'!$L$3:$L$269,'EP4CE10 Mapping'!$N$3:$N$269,"ERR")</f>
        <v>70</v>
      </c>
    </row>
    <row r="19" spans="1:4" x14ac:dyDescent="0.3">
      <c r="A19" s="4">
        <v>18</v>
      </c>
      <c r="B19" s="5" t="s">
        <v>575</v>
      </c>
      <c r="D19" s="21">
        <f>_xlfn.XLOOKUP(B19,'EP4CE10 Mapping'!$L$3:$L$269,'EP4CE10 Mapping'!$N$3:$N$269,"ERR")</f>
        <v>76</v>
      </c>
    </row>
    <row r="20" spans="1:4" x14ac:dyDescent="0.3">
      <c r="A20" s="4">
        <v>19</v>
      </c>
      <c r="B20" s="5" t="s">
        <v>576</v>
      </c>
      <c r="D20" s="21">
        <f>_xlfn.XLOOKUP(B20,'EP4CE10 Mapping'!$L$3:$L$269,'EP4CE10 Mapping'!$N$3:$N$269,"ERR")</f>
        <v>0</v>
      </c>
    </row>
    <row r="21" spans="1:4" x14ac:dyDescent="0.3">
      <c r="A21" s="4">
        <v>20</v>
      </c>
      <c r="B21" s="5" t="s">
        <v>577</v>
      </c>
      <c r="D21" s="21">
        <f>_xlfn.XLOOKUP(B21,'EP4CE10 Mapping'!$L$3:$L$269,'EP4CE10 Mapping'!$N$3:$N$269,"ERR")</f>
        <v>84</v>
      </c>
    </row>
    <row r="22" spans="1:4" x14ac:dyDescent="0.3">
      <c r="A22" s="4">
        <v>21</v>
      </c>
      <c r="B22" s="5" t="s">
        <v>578</v>
      </c>
      <c r="D22" s="21">
        <f>_xlfn.XLOOKUP(B22,'EP4CE10 Mapping'!$L$3:$L$269,'EP4CE10 Mapping'!$N$3:$N$269,"ERR")</f>
        <v>87</v>
      </c>
    </row>
    <row r="23" spans="1:4" x14ac:dyDescent="0.3">
      <c r="A23" s="4">
        <v>22</v>
      </c>
      <c r="B23" s="5" t="s">
        <v>579</v>
      </c>
      <c r="D23" s="21">
        <f>_xlfn.XLOOKUP(B23,'EP4CE10 Mapping'!$L$3:$L$269,'EP4CE10 Mapping'!$N$3:$N$269,"ERR")</f>
        <v>86</v>
      </c>
    </row>
    <row r="24" spans="1:4" x14ac:dyDescent="0.3">
      <c r="A24" s="4">
        <v>23</v>
      </c>
      <c r="B24" s="5" t="s">
        <v>580</v>
      </c>
      <c r="D24" s="21">
        <f>_xlfn.XLOOKUP(B24,'EP4CE10 Mapping'!$L$3:$L$269,'EP4CE10 Mapping'!$N$3:$N$269,"ERR")</f>
        <v>80</v>
      </c>
    </row>
    <row r="25" spans="1:4" x14ac:dyDescent="0.3">
      <c r="A25" s="4">
        <v>24</v>
      </c>
      <c r="B25" s="5" t="s">
        <v>581</v>
      </c>
      <c r="D25" s="21">
        <f>_xlfn.XLOOKUP(B25,'EP4CE10 Mapping'!$L$3:$L$269,'EP4CE10 Mapping'!$N$3:$N$269,"ERR")</f>
        <v>0</v>
      </c>
    </row>
    <row r="26" spans="1:4" x14ac:dyDescent="0.3">
      <c r="A26" s="4">
        <v>25</v>
      </c>
      <c r="B26" s="5" t="s">
        <v>582</v>
      </c>
      <c r="D26" s="21">
        <f>_xlfn.XLOOKUP(B26,'EP4CE10 Mapping'!$L$3:$L$269,'EP4CE10 Mapping'!$N$3:$N$269,"ERR")</f>
        <v>85</v>
      </c>
    </row>
    <row r="27" spans="1:4" x14ac:dyDescent="0.3">
      <c r="A27" s="4">
        <v>26</v>
      </c>
      <c r="B27" s="5" t="s">
        <v>583</v>
      </c>
      <c r="D27" s="21">
        <f>_xlfn.XLOOKUP(B27,'EP4CE10 Mapping'!$L$3:$L$269,'EP4CE10 Mapping'!$N$3:$N$269,"ERR")</f>
        <v>101</v>
      </c>
    </row>
    <row r="28" spans="1:4" x14ac:dyDescent="0.3">
      <c r="A28" s="4">
        <v>27</v>
      </c>
      <c r="B28" s="5" t="s">
        <v>584</v>
      </c>
      <c r="D28" s="21">
        <f>_xlfn.XLOOKUP(B28,'EP4CE10 Mapping'!$L$3:$L$269,'EP4CE10 Mapping'!$N$3:$N$269,"ERR")</f>
        <v>99</v>
      </c>
    </row>
    <row r="29" spans="1:4" x14ac:dyDescent="0.3">
      <c r="A29" s="4">
        <v>28</v>
      </c>
      <c r="B29" s="5" t="s">
        <v>585</v>
      </c>
      <c r="D29" s="21">
        <f>_xlfn.XLOOKUP(B29,'EP4CE10 Mapping'!$L$3:$L$269,'EP4CE10 Mapping'!$N$3:$N$269,"ERR")</f>
        <v>103</v>
      </c>
    </row>
    <row r="30" spans="1:4" x14ac:dyDescent="0.3">
      <c r="A30" s="24">
        <v>29</v>
      </c>
      <c r="B30" s="25" t="s">
        <v>586</v>
      </c>
      <c r="C30" s="23" t="s">
        <v>1257</v>
      </c>
      <c r="D30" s="23">
        <f>_xlfn.XLOOKUP(B30,'EP4CE10 Mapping'!$L$3:$L$269,'EP4CE10 Mapping'!$N$3:$N$269,"ERR")</f>
        <v>90</v>
      </c>
    </row>
    <row r="31" spans="1:4" x14ac:dyDescent="0.3">
      <c r="A31" s="4">
        <v>30</v>
      </c>
      <c r="B31" s="5" t="s">
        <v>587</v>
      </c>
      <c r="D31" s="21">
        <f>_xlfn.XLOOKUP(B31,'EP4CE10 Mapping'!$L$3:$L$269,'EP4CE10 Mapping'!$N$3:$N$269,"ERR")</f>
        <v>0</v>
      </c>
    </row>
    <row r="32" spans="1:4" x14ac:dyDescent="0.3">
      <c r="A32" s="4">
        <v>31</v>
      </c>
      <c r="B32" s="5" t="s">
        <v>588</v>
      </c>
      <c r="D32" s="21">
        <f>_xlfn.XLOOKUP(B32,'EP4CE10 Mapping'!$L$3:$L$269,'EP4CE10 Mapping'!$N$3:$N$269,"ERR")</f>
        <v>0</v>
      </c>
    </row>
    <row r="33" spans="1:4" x14ac:dyDescent="0.3">
      <c r="A33" s="4">
        <v>32</v>
      </c>
      <c r="B33" s="5" t="s">
        <v>589</v>
      </c>
      <c r="D33" s="21">
        <f>_xlfn.XLOOKUP(B33,'EP4CE10 Mapping'!$L$3:$L$269,'EP4CE10 Mapping'!$N$3:$N$269,"ERR")</f>
        <v>106</v>
      </c>
    </row>
    <row r="34" spans="1:4" x14ac:dyDescent="0.3">
      <c r="A34" s="4">
        <v>33</v>
      </c>
      <c r="B34" s="5" t="s">
        <v>590</v>
      </c>
      <c r="D34" s="21">
        <f>_xlfn.XLOOKUP(B34,'EP4CE10 Mapping'!$L$3:$L$269,'EP4CE10 Mapping'!$N$3:$N$269,"ERR")</f>
        <v>0</v>
      </c>
    </row>
    <row r="35" spans="1:4" x14ac:dyDescent="0.3">
      <c r="A35" s="4">
        <v>34</v>
      </c>
      <c r="B35" s="5" t="s">
        <v>591</v>
      </c>
      <c r="D35" s="21">
        <f>_xlfn.XLOOKUP(B35,'EP4CE10 Mapping'!$L$3:$L$269,'EP4CE10 Mapping'!$N$3:$N$269,"ERR")</f>
        <v>104</v>
      </c>
    </row>
    <row r="36" spans="1:4" x14ac:dyDescent="0.3">
      <c r="A36" s="4">
        <v>35</v>
      </c>
      <c r="B36" s="5" t="s">
        <v>592</v>
      </c>
      <c r="D36" s="21">
        <f>_xlfn.XLOOKUP(B36,'EP4CE10 Mapping'!$L$3:$L$269,'EP4CE10 Mapping'!$N$3:$N$269,"ERR")</f>
        <v>0</v>
      </c>
    </row>
    <row r="37" spans="1:4" x14ac:dyDescent="0.3">
      <c r="A37" s="4">
        <v>36</v>
      </c>
      <c r="B37" s="5" t="s">
        <v>593</v>
      </c>
      <c r="D37" s="21">
        <f>_xlfn.XLOOKUP(B37,'EP4CE10 Mapping'!$L$3:$L$269,'EP4CE10 Mapping'!$N$3:$N$269,"ERR")</f>
        <v>98</v>
      </c>
    </row>
    <row r="38" spans="1:4" x14ac:dyDescent="0.3">
      <c r="A38" s="4">
        <v>37</v>
      </c>
      <c r="B38" s="5" t="s">
        <v>594</v>
      </c>
      <c r="D38" s="21">
        <f>_xlfn.XLOOKUP(B38,'EP4CE10 Mapping'!$L$3:$L$269,'EP4CE10 Mapping'!$N$3:$N$269,"ERR")</f>
        <v>133</v>
      </c>
    </row>
    <row r="39" spans="1:4" x14ac:dyDescent="0.3">
      <c r="A39" s="4">
        <v>38</v>
      </c>
      <c r="B39" s="5" t="s">
        <v>595</v>
      </c>
      <c r="D39" s="21">
        <f>_xlfn.XLOOKUP(B39,'EP4CE10 Mapping'!$L$3:$L$269,'EP4CE10 Mapping'!$N$3:$N$269,"ERR")</f>
        <v>100</v>
      </c>
    </row>
    <row r="40" spans="1:4" x14ac:dyDescent="0.3">
      <c r="A40" s="4">
        <v>39</v>
      </c>
      <c r="B40" s="5" t="s">
        <v>596</v>
      </c>
      <c r="D40" s="21">
        <f>_xlfn.XLOOKUP(B40,'EP4CE10 Mapping'!$L$3:$L$269,'EP4CE10 Mapping'!$N$3:$N$269,"ERR")</f>
        <v>105</v>
      </c>
    </row>
    <row r="41" spans="1:4" x14ac:dyDescent="0.3">
      <c r="A41" s="4">
        <v>40</v>
      </c>
      <c r="B41" s="5" t="s">
        <v>597</v>
      </c>
      <c r="D41" s="21">
        <f>_xlfn.XLOOKUP(B41,'EP4CE10 Mapping'!$L$3:$L$269,'EP4CE10 Mapping'!$N$3:$N$269,"ERR")</f>
        <v>121</v>
      </c>
    </row>
    <row r="42" spans="1:4" x14ac:dyDescent="0.3">
      <c r="A42" s="4">
        <v>41</v>
      </c>
      <c r="B42" s="5" t="s">
        <v>598</v>
      </c>
      <c r="D42" s="21">
        <f>_xlfn.XLOOKUP(B42,'EP4CE10 Mapping'!$L$3:$L$269,'EP4CE10 Mapping'!$N$3:$N$269,"ERR")</f>
        <v>114</v>
      </c>
    </row>
    <row r="43" spans="1:4" x14ac:dyDescent="0.3">
      <c r="A43" s="24">
        <v>42</v>
      </c>
      <c r="B43" s="25" t="s">
        <v>599</v>
      </c>
      <c r="C43" s="23" t="s">
        <v>1257</v>
      </c>
      <c r="D43" s="23">
        <f>_xlfn.XLOOKUP(B43,'EP4CE10 Mapping'!$L$3:$L$269,'EP4CE10 Mapping'!$N$3:$N$269,"ERR")</f>
        <v>126</v>
      </c>
    </row>
    <row r="44" spans="1:4" x14ac:dyDescent="0.3">
      <c r="A44" s="24">
        <v>43</v>
      </c>
      <c r="B44" s="25" t="s">
        <v>600</v>
      </c>
      <c r="C44" s="23" t="s">
        <v>1257</v>
      </c>
      <c r="D44" s="23">
        <f>_xlfn.XLOOKUP(B44,'EP4CE10 Mapping'!$L$3:$L$269,'EP4CE10 Mapping'!$N$3:$N$269,"ERR")</f>
        <v>127</v>
      </c>
    </row>
    <row r="45" spans="1:4" x14ac:dyDescent="0.3">
      <c r="A45" s="4">
        <v>44</v>
      </c>
      <c r="B45" s="5" t="s">
        <v>601</v>
      </c>
      <c r="D45" s="21">
        <f>_xlfn.XLOOKUP(B45,'EP4CE10 Mapping'!$L$3:$L$269,'EP4CE10 Mapping'!$N$3:$N$269,"ERR")</f>
        <v>0</v>
      </c>
    </row>
    <row r="46" spans="1:4" x14ac:dyDescent="0.3">
      <c r="A46" s="24">
        <v>45</v>
      </c>
      <c r="B46" s="25" t="s">
        <v>602</v>
      </c>
      <c r="C46" s="23" t="s">
        <v>1257</v>
      </c>
      <c r="D46" s="23">
        <f>_xlfn.XLOOKUP(B46,'EP4CE10 Mapping'!$L$3:$L$269,'EP4CE10 Mapping'!$N$3:$N$269,"ERR")</f>
        <v>128</v>
      </c>
    </row>
    <row r="47" spans="1:4" x14ac:dyDescent="0.3">
      <c r="A47" s="4">
        <v>46</v>
      </c>
      <c r="B47" s="5" t="s">
        <v>603</v>
      </c>
      <c r="D47" s="21">
        <f>_xlfn.XLOOKUP(B47,'EP4CE10 Mapping'!$L$3:$L$269,'EP4CE10 Mapping'!$N$3:$N$269,"ERR")</f>
        <v>124</v>
      </c>
    </row>
    <row r="48" spans="1:4" x14ac:dyDescent="0.3">
      <c r="A48" s="24">
        <v>47</v>
      </c>
      <c r="B48" s="25" t="s">
        <v>604</v>
      </c>
      <c r="C48" s="23" t="s">
        <v>1257</v>
      </c>
      <c r="D48" s="23">
        <f>_xlfn.XLOOKUP(B48,'EP4CE10 Mapping'!$L$3:$L$269,'EP4CE10 Mapping'!$N$3:$N$269,"ERR")</f>
        <v>129</v>
      </c>
    </row>
    <row r="49" spans="1:9" x14ac:dyDescent="0.3">
      <c r="A49" s="4">
        <v>48</v>
      </c>
      <c r="B49" s="5" t="s">
        <v>539</v>
      </c>
      <c r="D49" s="21" t="str">
        <f>_xlfn.XLOOKUP(B49,'EP4CE10 Mapping'!$L$3:$L$269,'EP4CE10 Mapping'!$N$3:$N$269,"ERR")</f>
        <v>ERR</v>
      </c>
    </row>
    <row r="50" spans="1:9" x14ac:dyDescent="0.3">
      <c r="A50" s="4">
        <v>49</v>
      </c>
      <c r="B50" s="5" t="s">
        <v>540</v>
      </c>
      <c r="D50" s="21" t="str">
        <f>_xlfn.XLOOKUP(B50,'EP4CE10 Mapping'!$L$3:$L$269,'EP4CE10 Mapping'!$N$3:$N$269,"ERR")</f>
        <v>ERR</v>
      </c>
    </row>
    <row r="51" spans="1:9" x14ac:dyDescent="0.3">
      <c r="A51" s="24">
        <v>50</v>
      </c>
      <c r="B51" s="25" t="s">
        <v>605</v>
      </c>
      <c r="C51" s="23" t="s">
        <v>1257</v>
      </c>
      <c r="D51" s="23">
        <f>_xlfn.XLOOKUP(B51,'EP4CE10 Mapping'!$L$3:$L$269,'EP4CE10 Mapping'!$N$3:$N$269,"ERR")</f>
        <v>23</v>
      </c>
    </row>
    <row r="52" spans="1:9" x14ac:dyDescent="0.3">
      <c r="A52" s="4">
        <v>51</v>
      </c>
      <c r="B52" s="5" t="s">
        <v>606</v>
      </c>
      <c r="D52" s="21">
        <f>_xlfn.XLOOKUP(B52,'EP4CE10 Mapping'!$L$3:$L$269,'EP4CE10 Mapping'!$N$3:$N$269,"ERR")</f>
        <v>0</v>
      </c>
    </row>
    <row r="53" spans="1:9" x14ac:dyDescent="0.3">
      <c r="A53" s="4">
        <v>52</v>
      </c>
      <c r="B53" s="5" t="s">
        <v>607</v>
      </c>
      <c r="D53" s="21">
        <f>_xlfn.XLOOKUP(B53,'EP4CE10 Mapping'!$L$3:$L$269,'EP4CE10 Mapping'!$N$3:$N$269,"ERR")</f>
        <v>0</v>
      </c>
    </row>
    <row r="54" spans="1:9" x14ac:dyDescent="0.3">
      <c r="A54" s="4">
        <v>53</v>
      </c>
      <c r="B54" s="5" t="s">
        <v>608</v>
      </c>
      <c r="D54" s="21">
        <f>_xlfn.XLOOKUP(B54,'EP4CE10 Mapping'!$L$3:$L$269,'EP4CE10 Mapping'!$N$3:$N$269,"ERR")</f>
        <v>0</v>
      </c>
    </row>
    <row r="55" spans="1:9" x14ac:dyDescent="0.3">
      <c r="A55" s="4">
        <v>54</v>
      </c>
      <c r="B55" s="5" t="s">
        <v>609</v>
      </c>
      <c r="D55" s="21">
        <f>_xlfn.XLOOKUP(B55,'EP4CE10 Mapping'!$L$3:$L$269,'EP4CE10 Mapping'!$N$3:$N$269,"ERR")</f>
        <v>7</v>
      </c>
    </row>
    <row r="56" spans="1:9" x14ac:dyDescent="0.3">
      <c r="A56" s="4">
        <v>55</v>
      </c>
      <c r="B56" s="5" t="s">
        <v>610</v>
      </c>
      <c r="D56" s="21">
        <f>_xlfn.XLOOKUP(B56,'EP4CE10 Mapping'!$L$3:$L$269,'EP4CE10 Mapping'!$N$3:$N$269,"ERR")</f>
        <v>0</v>
      </c>
    </row>
    <row r="57" spans="1:9" x14ac:dyDescent="0.3">
      <c r="A57" s="4">
        <v>56</v>
      </c>
      <c r="B57" s="5" t="s">
        <v>611</v>
      </c>
      <c r="D57" s="21">
        <f>_xlfn.XLOOKUP(B57,'EP4CE10 Mapping'!$L$3:$L$269,'EP4CE10 Mapping'!$N$3:$N$269,"ERR")</f>
        <v>0</v>
      </c>
      <c r="I57" s="22"/>
    </row>
    <row r="58" spans="1:9" x14ac:dyDescent="0.3">
      <c r="A58" s="4">
        <v>57</v>
      </c>
      <c r="B58" s="5" t="s">
        <v>612</v>
      </c>
      <c r="D58" s="21">
        <f>_xlfn.XLOOKUP(B58,'EP4CE10 Mapping'!$L$3:$L$269,'EP4CE10 Mapping'!$N$3:$N$269,"ERR")</f>
        <v>0</v>
      </c>
      <c r="I58" s="22"/>
    </row>
    <row r="59" spans="1:9" x14ac:dyDescent="0.3">
      <c r="A59" s="4">
        <v>58</v>
      </c>
      <c r="B59" s="5" t="s">
        <v>613</v>
      </c>
      <c r="D59" s="21">
        <f>_xlfn.XLOOKUP(B59,'EP4CE10 Mapping'!$L$3:$L$269,'EP4CE10 Mapping'!$N$3:$N$269,"ERR")</f>
        <v>10</v>
      </c>
      <c r="I59" s="22"/>
    </row>
    <row r="60" spans="1:9" x14ac:dyDescent="0.3">
      <c r="A60" s="4">
        <v>59</v>
      </c>
      <c r="B60" s="5" t="s">
        <v>614</v>
      </c>
      <c r="D60" s="21">
        <f>_xlfn.XLOOKUP(B60,'EP4CE10 Mapping'!$L$3:$L$269,'EP4CE10 Mapping'!$N$3:$N$269,"ERR")</f>
        <v>11</v>
      </c>
      <c r="I60" s="22"/>
    </row>
    <row r="61" spans="1:9" x14ac:dyDescent="0.3">
      <c r="A61" s="26">
        <v>60</v>
      </c>
      <c r="B61" s="27" t="s">
        <v>1229</v>
      </c>
      <c r="C61" s="27" t="s">
        <v>541</v>
      </c>
      <c r="D61" s="28">
        <f>_xlfn.XLOOKUP(B61,'EP4CE10 Mapping'!$L$3:$L$269,'EP4CE10 Mapping'!$N$3:$N$269,"ERR")</f>
        <v>16</v>
      </c>
      <c r="I61" s="22"/>
    </row>
    <row r="62" spans="1:9" x14ac:dyDescent="0.3">
      <c r="A62" s="26">
        <v>61</v>
      </c>
      <c r="B62" s="27" t="s">
        <v>1228</v>
      </c>
      <c r="C62" s="28" t="s">
        <v>542</v>
      </c>
      <c r="D62" s="28">
        <f>_xlfn.XLOOKUP(B62,'EP4CE10 Mapping'!$L$3:$L$269,'EP4CE10 Mapping'!$N$3:$N$269,"ERR")</f>
        <v>15</v>
      </c>
    </row>
    <row r="63" spans="1:9" x14ac:dyDescent="0.3">
      <c r="A63" s="26">
        <v>62</v>
      </c>
      <c r="B63" s="27" t="s">
        <v>1230</v>
      </c>
      <c r="C63" s="28" t="s">
        <v>543</v>
      </c>
      <c r="D63" s="28">
        <f>_xlfn.XLOOKUP(B63,'EP4CE10 Mapping'!$L$3:$L$269,'EP4CE10 Mapping'!$N$3:$N$269,"ERR")</f>
        <v>18</v>
      </c>
    </row>
    <row r="64" spans="1:9" x14ac:dyDescent="0.3">
      <c r="A64" s="4">
        <v>63</v>
      </c>
      <c r="B64" s="5" t="s">
        <v>544</v>
      </c>
      <c r="D64" s="21" t="str">
        <f>_xlfn.XLOOKUP(B64,'EP4CE10 Mapping'!$L$3:$L$269,'EP4CE10 Mapping'!$N$3:$N$269,"ERR")</f>
        <v>ERR</v>
      </c>
    </row>
    <row r="65" spans="1:4" x14ac:dyDescent="0.3">
      <c r="A65" s="26">
        <v>64</v>
      </c>
      <c r="B65" s="27" t="s">
        <v>1231</v>
      </c>
      <c r="C65" s="28" t="s">
        <v>545</v>
      </c>
      <c r="D65" s="28">
        <f>_xlfn.XLOOKUP(B65,'EP4CE10 Mapping'!$L$3:$L$269,'EP4CE10 Mapping'!$N$3:$N$269,"ERR")</f>
        <v>20</v>
      </c>
    </row>
    <row r="66" spans="1:4" x14ac:dyDescent="0.3">
      <c r="A66" s="4">
        <v>65</v>
      </c>
      <c r="B66" s="5" t="s">
        <v>615</v>
      </c>
      <c r="D66" s="21">
        <f>_xlfn.XLOOKUP(B66,'EP4CE10 Mapping'!$L$3:$L$269,'EP4CE10 Mapping'!$N$3:$N$269,"ERR")</f>
        <v>32</v>
      </c>
    </row>
    <row r="67" spans="1:4" x14ac:dyDescent="0.3">
      <c r="A67" s="4">
        <v>66</v>
      </c>
      <c r="B67" s="5" t="s">
        <v>616</v>
      </c>
      <c r="D67" s="21">
        <f>_xlfn.XLOOKUP(B67,'EP4CE10 Mapping'!$L$3:$L$269,'EP4CE10 Mapping'!$N$3:$N$269,"ERR")</f>
        <v>33</v>
      </c>
    </row>
    <row r="68" spans="1:4" x14ac:dyDescent="0.3">
      <c r="A68" s="4">
        <v>67</v>
      </c>
      <c r="B68" s="5" t="s">
        <v>617</v>
      </c>
      <c r="D68" s="21">
        <f>_xlfn.XLOOKUP(B68,'EP4CE10 Mapping'!$L$3:$L$269,'EP4CE10 Mapping'!$N$3:$N$269,"ERR")</f>
        <v>0</v>
      </c>
    </row>
    <row r="69" spans="1:4" x14ac:dyDescent="0.3">
      <c r="A69" s="4">
        <v>68</v>
      </c>
      <c r="B69" s="5" t="s">
        <v>618</v>
      </c>
      <c r="D69" s="21">
        <f>_xlfn.XLOOKUP(B69,'EP4CE10 Mapping'!$L$3:$L$269,'EP4CE10 Mapping'!$N$3:$N$269,"ERR")</f>
        <v>38</v>
      </c>
    </row>
    <row r="70" spans="1:4" x14ac:dyDescent="0.3">
      <c r="A70" s="4">
        <v>69</v>
      </c>
      <c r="B70" s="5" t="s">
        <v>619</v>
      </c>
      <c r="D70" s="21">
        <f>_xlfn.XLOOKUP(B70,'EP4CE10 Mapping'!$L$3:$L$269,'EP4CE10 Mapping'!$N$3:$N$269,"ERR")</f>
        <v>0</v>
      </c>
    </row>
    <row r="71" spans="1:4" x14ac:dyDescent="0.3">
      <c r="A71" s="4">
        <v>70</v>
      </c>
      <c r="B71" s="5" t="s">
        <v>620</v>
      </c>
      <c r="D71" s="21">
        <f>_xlfn.XLOOKUP(B71,'EP4CE10 Mapping'!$L$3:$L$269,'EP4CE10 Mapping'!$N$3:$N$269,"ERR")</f>
        <v>39</v>
      </c>
    </row>
    <row r="72" spans="1:4" x14ac:dyDescent="0.3">
      <c r="A72" s="4">
        <v>71</v>
      </c>
      <c r="B72" s="5" t="s">
        <v>621</v>
      </c>
      <c r="D72" s="21">
        <f>_xlfn.XLOOKUP(B72,'EP4CE10 Mapping'!$L$3:$L$269,'EP4CE10 Mapping'!$N$3:$N$269,"ERR")</f>
        <v>0</v>
      </c>
    </row>
    <row r="73" spans="1:4" x14ac:dyDescent="0.3">
      <c r="A73" s="4">
        <v>72</v>
      </c>
      <c r="B73" s="5" t="s">
        <v>622</v>
      </c>
      <c r="D73" s="21">
        <f>_xlfn.XLOOKUP(B73,'EP4CE10 Mapping'!$L$3:$L$269,'EP4CE10 Mapping'!$N$3:$N$269,"ERR")</f>
        <v>0</v>
      </c>
    </row>
    <row r="74" spans="1:4" x14ac:dyDescent="0.3">
      <c r="A74" s="4">
        <v>73</v>
      </c>
      <c r="B74" s="5" t="s">
        <v>540</v>
      </c>
      <c r="D74" s="21" t="str">
        <f>_xlfn.XLOOKUP(B74,'EP4CE10 Mapping'!$L$3:$L$269,'EP4CE10 Mapping'!$N$3:$N$269,"ERR")</f>
        <v>ERR</v>
      </c>
    </row>
    <row r="75" spans="1:4" x14ac:dyDescent="0.3">
      <c r="A75" s="4">
        <v>74</v>
      </c>
      <c r="B75" s="5" t="s">
        <v>546</v>
      </c>
      <c r="D75" s="21" t="str">
        <f>_xlfn.XLOOKUP(B75,'EP4CE10 Mapping'!$L$3:$L$269,'EP4CE10 Mapping'!$N$3:$N$269,"ERR")</f>
        <v>ERR</v>
      </c>
    </row>
    <row r="76" spans="1:4" x14ac:dyDescent="0.3">
      <c r="A76" s="4">
        <v>75</v>
      </c>
      <c r="B76" s="5" t="s">
        <v>623</v>
      </c>
      <c r="D76" s="21">
        <f>_xlfn.XLOOKUP(B76,'EP4CE10 Mapping'!$L$3:$L$269,'EP4CE10 Mapping'!$N$3:$N$269,"ERR")</f>
        <v>46</v>
      </c>
    </row>
    <row r="77" spans="1:4" x14ac:dyDescent="0.3">
      <c r="A77" s="4">
        <v>76</v>
      </c>
      <c r="B77" s="5" t="s">
        <v>624</v>
      </c>
      <c r="D77" s="21">
        <f>_xlfn.XLOOKUP(B77,'EP4CE10 Mapping'!$L$3:$L$269,'EP4CE10 Mapping'!$N$3:$N$269,"ERR")</f>
        <v>0</v>
      </c>
    </row>
    <row r="78" spans="1:4" x14ac:dyDescent="0.3">
      <c r="A78" s="4">
        <v>77</v>
      </c>
      <c r="B78" s="5" t="s">
        <v>625</v>
      </c>
      <c r="D78" s="21">
        <f>_xlfn.XLOOKUP(B78,'EP4CE10 Mapping'!$L$3:$L$269,'EP4CE10 Mapping'!$N$3:$N$269,"ERR")</f>
        <v>50</v>
      </c>
    </row>
    <row r="79" spans="1:4" x14ac:dyDescent="0.3">
      <c r="A79" s="4">
        <v>78</v>
      </c>
      <c r="B79" s="5" t="s">
        <v>539</v>
      </c>
      <c r="D79" s="21" t="str">
        <f>_xlfn.XLOOKUP(B79,'EP4CE10 Mapping'!$L$3:$L$269,'EP4CE10 Mapping'!$N$3:$N$269,"ERR")</f>
        <v>ERR</v>
      </c>
    </row>
    <row r="80" spans="1:4" x14ac:dyDescent="0.3">
      <c r="A80" s="4">
        <v>79</v>
      </c>
      <c r="B80" s="5" t="s">
        <v>540</v>
      </c>
      <c r="D80" s="21" t="str">
        <f>_xlfn.XLOOKUP(B80,'EP4CE10 Mapping'!$L$3:$L$269,'EP4CE10 Mapping'!$N$3:$N$269,"ERR")</f>
        <v>ERR</v>
      </c>
    </row>
    <row r="81" spans="1:4" x14ac:dyDescent="0.3">
      <c r="A81" s="4">
        <v>80</v>
      </c>
      <c r="B81" s="5" t="s">
        <v>626</v>
      </c>
      <c r="D81" s="21">
        <f>_xlfn.XLOOKUP(B81,'EP4CE10 Mapping'!$L$3:$L$269,'EP4CE10 Mapping'!$N$3:$N$269,"ERR")</f>
        <v>0</v>
      </c>
    </row>
    <row r="82" spans="1:4" x14ac:dyDescent="0.3">
      <c r="A82" s="4">
        <v>81</v>
      </c>
      <c r="B82" s="5" t="s">
        <v>627</v>
      </c>
      <c r="D82" s="21">
        <f>_xlfn.XLOOKUP(B82,'EP4CE10 Mapping'!$L$3:$L$269,'EP4CE10 Mapping'!$N$3:$N$269,"ERR")</f>
        <v>51</v>
      </c>
    </row>
    <row r="83" spans="1:4" x14ac:dyDescent="0.3">
      <c r="A83" s="4">
        <v>82</v>
      </c>
      <c r="B83" s="5" t="s">
        <v>628</v>
      </c>
      <c r="D83" s="21">
        <f>_xlfn.XLOOKUP(B83,'EP4CE10 Mapping'!$L$3:$L$269,'EP4CE10 Mapping'!$N$3:$N$269,"ERR")</f>
        <v>49</v>
      </c>
    </row>
    <row r="84" spans="1:4" x14ac:dyDescent="0.3">
      <c r="A84" s="4">
        <v>83</v>
      </c>
      <c r="B84" s="5" t="s">
        <v>629</v>
      </c>
      <c r="D84" s="21">
        <f>_xlfn.XLOOKUP(B84,'EP4CE10 Mapping'!$L$3:$L$269,'EP4CE10 Mapping'!$N$3:$N$269,"ERR")</f>
        <v>0</v>
      </c>
    </row>
    <row r="85" spans="1:4" x14ac:dyDescent="0.3">
      <c r="A85" s="4">
        <v>84</v>
      </c>
      <c r="B85" s="5" t="s">
        <v>630</v>
      </c>
      <c r="D85" s="21">
        <f>_xlfn.XLOOKUP(B85,'EP4CE10 Mapping'!$L$3:$L$269,'EP4CE10 Mapping'!$N$3:$N$269,"ERR")</f>
        <v>64</v>
      </c>
    </row>
    <row r="86" spans="1:4" x14ac:dyDescent="0.3">
      <c r="A86" s="4">
        <v>85</v>
      </c>
      <c r="B86" s="5" t="s">
        <v>631</v>
      </c>
      <c r="D86" s="21">
        <f>_xlfn.XLOOKUP(B86,'EP4CE10 Mapping'!$L$3:$L$269,'EP4CE10 Mapping'!$N$3:$N$269,"ERR")</f>
        <v>66</v>
      </c>
    </row>
    <row r="87" spans="1:4" x14ac:dyDescent="0.3">
      <c r="A87" s="29">
        <v>86</v>
      </c>
      <c r="B87" s="30" t="s">
        <v>657</v>
      </c>
      <c r="C87" s="31" t="s">
        <v>547</v>
      </c>
      <c r="D87" s="31">
        <f>_xlfn.XLOOKUP(B87,'EP4CE10 Mapping'!$L$3:$L$269,'EP4CE10 Mapping'!$N$3:$N$269,"ERR")</f>
        <v>0</v>
      </c>
    </row>
    <row r="88" spans="1:4" x14ac:dyDescent="0.3">
      <c r="A88" s="29">
        <v>87</v>
      </c>
      <c r="B88" s="30" t="s">
        <v>658</v>
      </c>
      <c r="C88" s="31" t="s">
        <v>548</v>
      </c>
      <c r="D88" s="31">
        <f>_xlfn.XLOOKUP(B88,'EP4CE10 Mapping'!$L$3:$L$269,'EP4CE10 Mapping'!$N$3:$N$269,"ERR")</f>
        <v>0</v>
      </c>
    </row>
    <row r="89" spans="1:4" x14ac:dyDescent="0.3">
      <c r="A89" s="29">
        <v>88</v>
      </c>
      <c r="B89" s="30" t="s">
        <v>1235</v>
      </c>
      <c r="C89" s="31" t="s">
        <v>549</v>
      </c>
      <c r="D89" s="31">
        <f>_xlfn.XLOOKUP(B89,'EP4CE10 Mapping'!$L$3:$L$269,'EP4CE10 Mapping'!$N$3:$N$269,"ERR")</f>
        <v>0</v>
      </c>
    </row>
    <row r="90" spans="1:4" x14ac:dyDescent="0.3">
      <c r="A90" s="29">
        <v>89</v>
      </c>
      <c r="B90" s="30" t="s">
        <v>1234</v>
      </c>
      <c r="C90" s="31" t="s">
        <v>550</v>
      </c>
      <c r="D90" s="31">
        <f>_xlfn.XLOOKUP(B90,'EP4CE10 Mapping'!$L$3:$L$269,'EP4CE10 Mapping'!$N$3:$N$269,"ERR")</f>
        <v>0</v>
      </c>
    </row>
    <row r="91" spans="1:4" x14ac:dyDescent="0.3">
      <c r="A91" s="29">
        <v>90</v>
      </c>
      <c r="B91" s="30" t="s">
        <v>1237</v>
      </c>
      <c r="C91" s="31" t="s">
        <v>551</v>
      </c>
      <c r="D91" s="31">
        <f>_xlfn.XLOOKUP(B91,'EP4CE10 Mapping'!$L$3:$L$269,'EP4CE10 Mapping'!$N$3:$N$269,"ERR")</f>
        <v>0</v>
      </c>
    </row>
    <row r="92" spans="1:4" x14ac:dyDescent="0.3">
      <c r="A92" s="29">
        <v>91</v>
      </c>
      <c r="B92" s="30" t="s">
        <v>1236</v>
      </c>
      <c r="C92" s="31" t="s">
        <v>552</v>
      </c>
      <c r="D92" s="31">
        <f>_xlfn.XLOOKUP(B92,'EP4CE10 Mapping'!$L$3:$L$269,'EP4CE10 Mapping'!$N$3:$N$269,"ERR")</f>
        <v>30</v>
      </c>
    </row>
    <row r="93" spans="1:4" x14ac:dyDescent="0.3">
      <c r="A93" s="24">
        <v>92</v>
      </c>
      <c r="B93" s="25" t="s">
        <v>1233</v>
      </c>
      <c r="C93" s="23" t="s">
        <v>1258</v>
      </c>
      <c r="D93" s="23">
        <f>_xlfn.XLOOKUP(B93,'EP4CE10 Mapping'!$L$3:$L$269,'EP4CE10 Mapping'!$N$3:$N$269,"ERR")</f>
        <v>25</v>
      </c>
    </row>
    <row r="94" spans="1:4" x14ac:dyDescent="0.3">
      <c r="A94" s="24">
        <v>93</v>
      </c>
      <c r="B94" s="25" t="s">
        <v>1232</v>
      </c>
      <c r="C94" s="23" t="s">
        <v>1259</v>
      </c>
      <c r="D94" s="23">
        <f>_xlfn.XLOOKUP(B94,'EP4CE10 Mapping'!$L$3:$L$269,'EP4CE10 Mapping'!$N$3:$N$269,"ERR")</f>
        <v>24</v>
      </c>
    </row>
    <row r="95" spans="1:4" x14ac:dyDescent="0.3">
      <c r="A95" s="29">
        <v>94</v>
      </c>
      <c r="B95" s="30" t="s">
        <v>1239</v>
      </c>
      <c r="C95" s="31" t="s">
        <v>553</v>
      </c>
      <c r="D95" s="31">
        <f>_xlfn.XLOOKUP(B95,'EP4CE10 Mapping'!$L$3:$L$269,'EP4CE10 Mapping'!$N$3:$N$269,"ERR")</f>
        <v>0</v>
      </c>
    </row>
    <row r="96" spans="1:4" x14ac:dyDescent="0.3">
      <c r="A96" s="29">
        <v>95</v>
      </c>
      <c r="B96" s="30" t="s">
        <v>1238</v>
      </c>
      <c r="C96" s="31" t="s">
        <v>554</v>
      </c>
      <c r="D96" s="31">
        <f>_xlfn.XLOOKUP(B96,'EP4CE10 Mapping'!$L$3:$L$269,'EP4CE10 Mapping'!$N$3:$N$269,"ERR")</f>
        <v>0</v>
      </c>
    </row>
    <row r="97" spans="1:4" x14ac:dyDescent="0.3">
      <c r="A97" s="29">
        <v>96</v>
      </c>
      <c r="B97" s="30" t="s">
        <v>1241</v>
      </c>
      <c r="C97" s="31" t="s">
        <v>555</v>
      </c>
      <c r="D97" s="31">
        <f>_xlfn.XLOOKUP(B97,'EP4CE10 Mapping'!$L$3:$L$269,'EP4CE10 Mapping'!$N$3:$N$269,"ERR")</f>
        <v>0</v>
      </c>
    </row>
    <row r="98" spans="1:4" x14ac:dyDescent="0.3">
      <c r="A98" s="29">
        <v>97</v>
      </c>
      <c r="B98" s="30" t="s">
        <v>1240</v>
      </c>
      <c r="C98" s="31" t="s">
        <v>556</v>
      </c>
      <c r="D98" s="31">
        <f>_xlfn.XLOOKUP(B98,'EP4CE10 Mapping'!$L$3:$L$269,'EP4CE10 Mapping'!$N$3:$N$269,"ERR")</f>
        <v>0</v>
      </c>
    </row>
    <row r="99" spans="1:4" x14ac:dyDescent="0.3">
      <c r="A99" s="4">
        <v>98</v>
      </c>
      <c r="B99" s="5" t="s">
        <v>632</v>
      </c>
      <c r="D99" s="21">
        <f>_xlfn.XLOOKUP(B99,'EP4CE10 Mapping'!$L$3:$L$269,'EP4CE10 Mapping'!$N$3:$N$269,"ERR")</f>
        <v>0</v>
      </c>
    </row>
    <row r="100" spans="1:4" x14ac:dyDescent="0.3">
      <c r="A100" s="4">
        <v>99</v>
      </c>
      <c r="B100" s="5" t="s">
        <v>633</v>
      </c>
      <c r="D100" s="21">
        <f>_xlfn.XLOOKUP(B100,'EP4CE10 Mapping'!$L$3:$L$269,'EP4CE10 Mapping'!$N$3:$N$269,"ERR")</f>
        <v>42</v>
      </c>
    </row>
    <row r="101" spans="1:4" x14ac:dyDescent="0.3">
      <c r="A101" s="4">
        <v>100</v>
      </c>
      <c r="B101" s="5" t="s">
        <v>634</v>
      </c>
      <c r="D101" s="21">
        <f>_xlfn.XLOOKUP(B101,'EP4CE10 Mapping'!$L$3:$L$269,'EP4CE10 Mapping'!$N$3:$N$269,"ERR")</f>
        <v>0</v>
      </c>
    </row>
    <row r="102" spans="1:4" x14ac:dyDescent="0.3">
      <c r="A102" s="4">
        <v>101</v>
      </c>
      <c r="B102" s="5" t="s">
        <v>635</v>
      </c>
      <c r="D102" s="21">
        <f>_xlfn.XLOOKUP(B102,'EP4CE10 Mapping'!$L$3:$L$269,'EP4CE10 Mapping'!$N$3:$N$269,"ERR")</f>
        <v>0</v>
      </c>
    </row>
    <row r="103" spans="1:4" x14ac:dyDescent="0.3">
      <c r="A103" s="4">
        <v>102</v>
      </c>
      <c r="B103" s="5" t="s">
        <v>636</v>
      </c>
      <c r="D103" s="21">
        <f>_xlfn.XLOOKUP(B103,'EP4CE10 Mapping'!$L$3:$L$269,'EP4CE10 Mapping'!$N$3:$N$269,"ERR")</f>
        <v>43</v>
      </c>
    </row>
    <row r="104" spans="1:4" x14ac:dyDescent="0.3">
      <c r="A104" s="4">
        <v>103</v>
      </c>
      <c r="B104" s="5" t="s">
        <v>637</v>
      </c>
      <c r="D104" s="21">
        <f>_xlfn.XLOOKUP(B104,'EP4CE10 Mapping'!$L$3:$L$269,'EP4CE10 Mapping'!$N$3:$N$269,"ERR")</f>
        <v>44</v>
      </c>
    </row>
    <row r="105" spans="1:4" x14ac:dyDescent="0.3">
      <c r="A105" s="4">
        <v>104</v>
      </c>
      <c r="B105" s="5" t="s">
        <v>638</v>
      </c>
      <c r="D105" s="21">
        <f>_xlfn.XLOOKUP(B105,'EP4CE10 Mapping'!$L$3:$L$269,'EP4CE10 Mapping'!$N$3:$N$269,"ERR")</f>
        <v>0</v>
      </c>
    </row>
    <row r="106" spans="1:4" x14ac:dyDescent="0.3">
      <c r="A106" s="4">
        <v>105</v>
      </c>
      <c r="B106" s="5" t="s">
        <v>639</v>
      </c>
      <c r="D106" s="21">
        <f>_xlfn.XLOOKUP(B106,'EP4CE10 Mapping'!$L$3:$L$269,'EP4CE10 Mapping'!$N$3:$N$269,"ERR")</f>
        <v>0</v>
      </c>
    </row>
    <row r="107" spans="1:4" x14ac:dyDescent="0.3">
      <c r="A107" s="4">
        <v>106</v>
      </c>
      <c r="B107" s="5" t="s">
        <v>539</v>
      </c>
      <c r="D107" s="21" t="str">
        <f>_xlfn.XLOOKUP(B107,'EP4CE10 Mapping'!$L$3:$L$269,'EP4CE10 Mapping'!$N$3:$N$269,"ERR")</f>
        <v>ERR</v>
      </c>
    </row>
    <row r="108" spans="1:4" x14ac:dyDescent="0.3">
      <c r="A108" s="4">
        <v>107</v>
      </c>
      <c r="B108" s="5" t="s">
        <v>540</v>
      </c>
      <c r="D108" s="21" t="str">
        <f>_xlfn.XLOOKUP(B108,'EP4CE10 Mapping'!$L$3:$L$269,'EP4CE10 Mapping'!$N$3:$N$269,"ERR")</f>
        <v>ERR</v>
      </c>
    </row>
    <row r="109" spans="1:4" x14ac:dyDescent="0.3">
      <c r="A109" s="4">
        <v>108</v>
      </c>
      <c r="B109" s="5" t="s">
        <v>640</v>
      </c>
      <c r="D109" s="21">
        <f>_xlfn.XLOOKUP(B109,'EP4CE10 Mapping'!$L$3:$L$269,'EP4CE10 Mapping'!$N$3:$N$269,"ERR")</f>
        <v>0</v>
      </c>
    </row>
    <row r="110" spans="1:4" x14ac:dyDescent="0.3">
      <c r="A110" s="4">
        <v>109</v>
      </c>
      <c r="B110" s="5" t="s">
        <v>641</v>
      </c>
      <c r="D110" s="21">
        <f>_xlfn.XLOOKUP(B110,'EP4CE10 Mapping'!$L$3:$L$269,'EP4CE10 Mapping'!$N$3:$N$269,"ERR")</f>
        <v>0</v>
      </c>
    </row>
    <row r="111" spans="1:4" x14ac:dyDescent="0.3">
      <c r="A111" s="4">
        <v>110</v>
      </c>
      <c r="B111" s="5" t="s">
        <v>642</v>
      </c>
      <c r="D111" s="21">
        <f>_xlfn.XLOOKUP(B111,'EP4CE10 Mapping'!$L$3:$L$269,'EP4CE10 Mapping'!$N$3:$N$269,"ERR")</f>
        <v>0</v>
      </c>
    </row>
    <row r="112" spans="1:4" x14ac:dyDescent="0.3">
      <c r="A112" s="4">
        <v>111</v>
      </c>
      <c r="B112" s="5" t="s">
        <v>643</v>
      </c>
      <c r="D112" s="21">
        <f>_xlfn.XLOOKUP(B112,'EP4CE10 Mapping'!$L$3:$L$269,'EP4CE10 Mapping'!$N$3:$N$269,"ERR")</f>
        <v>0</v>
      </c>
    </row>
    <row r="113" spans="1:4" x14ac:dyDescent="0.3">
      <c r="A113" s="24">
        <v>112</v>
      </c>
      <c r="B113" s="25" t="s">
        <v>644</v>
      </c>
      <c r="C113" s="23" t="s">
        <v>1257</v>
      </c>
      <c r="D113" s="23">
        <f>_xlfn.XLOOKUP(B113,'EP4CE10 Mapping'!$L$3:$L$269,'EP4CE10 Mapping'!$N$3:$N$269,"ERR")</f>
        <v>52</v>
      </c>
    </row>
    <row r="114" spans="1:4" x14ac:dyDescent="0.3">
      <c r="A114" s="24">
        <v>113</v>
      </c>
      <c r="B114" s="25" t="s">
        <v>645</v>
      </c>
      <c r="C114" s="23" t="s">
        <v>1257</v>
      </c>
      <c r="D114" s="23">
        <f>_xlfn.XLOOKUP(B114,'EP4CE10 Mapping'!$L$3:$L$269,'EP4CE10 Mapping'!$N$3:$N$269,"ERR")</f>
        <v>53</v>
      </c>
    </row>
    <row r="115" spans="1:4" x14ac:dyDescent="0.3">
      <c r="A115" s="24">
        <v>114</v>
      </c>
      <c r="B115" s="25" t="s">
        <v>646</v>
      </c>
      <c r="C115" s="23" t="s">
        <v>1257</v>
      </c>
      <c r="D115" s="23">
        <f>_xlfn.XLOOKUP(B115,'EP4CE10 Mapping'!$L$3:$L$269,'EP4CE10 Mapping'!$N$3:$N$269,"ERR")</f>
        <v>54</v>
      </c>
    </row>
    <row r="116" spans="1:4" x14ac:dyDescent="0.3">
      <c r="A116" s="24">
        <v>115</v>
      </c>
      <c r="B116" s="25" t="s">
        <v>647</v>
      </c>
      <c r="C116" s="23" t="s">
        <v>1257</v>
      </c>
      <c r="D116" s="23">
        <f>_xlfn.XLOOKUP(B116,'EP4CE10 Mapping'!$L$3:$L$269,'EP4CE10 Mapping'!$N$3:$N$269,"ERR")</f>
        <v>55</v>
      </c>
    </row>
    <row r="117" spans="1:4" x14ac:dyDescent="0.3">
      <c r="A117" s="4">
        <v>116</v>
      </c>
      <c r="B117" s="5" t="s">
        <v>648</v>
      </c>
      <c r="D117" s="21">
        <f>_xlfn.XLOOKUP(B117,'EP4CE10 Mapping'!$L$3:$L$269,'EP4CE10 Mapping'!$N$3:$N$269,"ERR")</f>
        <v>58</v>
      </c>
    </row>
    <row r="118" spans="1:4" x14ac:dyDescent="0.3">
      <c r="A118" s="4">
        <v>117</v>
      </c>
      <c r="B118" s="5" t="s">
        <v>649</v>
      </c>
      <c r="D118" s="21">
        <f>_xlfn.XLOOKUP(B118,'EP4CE10 Mapping'!$L$3:$L$269,'EP4CE10 Mapping'!$N$3:$N$269,"ERR")</f>
        <v>0</v>
      </c>
    </row>
    <row r="119" spans="1:4" x14ac:dyDescent="0.3">
      <c r="A119" s="4">
        <v>118</v>
      </c>
      <c r="B119" s="5" t="s">
        <v>650</v>
      </c>
      <c r="D119" s="21">
        <f>_xlfn.XLOOKUP(B119,'EP4CE10 Mapping'!$L$3:$L$269,'EP4CE10 Mapping'!$N$3:$N$269,"ERR")</f>
        <v>59</v>
      </c>
    </row>
    <row r="120" spans="1:4" x14ac:dyDescent="0.3">
      <c r="A120" s="4">
        <v>119</v>
      </c>
      <c r="B120" s="5" t="s">
        <v>651</v>
      </c>
      <c r="D120" s="21">
        <f>_xlfn.XLOOKUP(B120,'EP4CE10 Mapping'!$L$3:$L$269,'EP4CE10 Mapping'!$N$3:$N$269,"ERR")</f>
        <v>60</v>
      </c>
    </row>
    <row r="121" spans="1:4" x14ac:dyDescent="0.3">
      <c r="A121" s="4">
        <v>120</v>
      </c>
      <c r="B121" s="5" t="s">
        <v>652</v>
      </c>
      <c r="D121" s="21">
        <f>_xlfn.XLOOKUP(B121,'EP4CE10 Mapping'!$L$3:$L$269,'EP4CE10 Mapping'!$N$3:$N$269,"ERR")</f>
        <v>0</v>
      </c>
    </row>
    <row r="122" spans="1:4" x14ac:dyDescent="0.3">
      <c r="A122" s="4">
        <v>121</v>
      </c>
      <c r="B122" s="5" t="s">
        <v>653</v>
      </c>
      <c r="D122" s="21">
        <f>_xlfn.XLOOKUP(B122,'EP4CE10 Mapping'!$L$3:$L$269,'EP4CE10 Mapping'!$N$3:$N$269,"ERR")</f>
        <v>0</v>
      </c>
    </row>
    <row r="123" spans="1:4" x14ac:dyDescent="0.3">
      <c r="A123" s="4">
        <v>122</v>
      </c>
      <c r="B123" s="5" t="s">
        <v>654</v>
      </c>
      <c r="D123" s="21">
        <f>_xlfn.XLOOKUP(B123,'EP4CE10 Mapping'!$L$3:$L$269,'EP4CE10 Mapping'!$N$3:$N$269,"ERR")</f>
        <v>0</v>
      </c>
    </row>
    <row r="124" spans="1:4" x14ac:dyDescent="0.3">
      <c r="A124" s="4">
        <v>123</v>
      </c>
      <c r="B124" s="5" t="s">
        <v>655</v>
      </c>
      <c r="D124" s="21">
        <f>_xlfn.XLOOKUP(B124,'EP4CE10 Mapping'!$L$3:$L$269,'EP4CE10 Mapping'!$N$3:$N$269,"ERR")</f>
        <v>0</v>
      </c>
    </row>
    <row r="125" spans="1:4" x14ac:dyDescent="0.3">
      <c r="A125" s="4">
        <v>124</v>
      </c>
      <c r="B125" s="5" t="s">
        <v>656</v>
      </c>
      <c r="D125" s="21">
        <f>_xlfn.XLOOKUP(B125,'EP4CE10 Mapping'!$L$3:$L$269,'EP4CE10 Mapping'!$N$3:$N$269,"ERR")</f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6ACA-41AA-4F4A-B10F-99FD94E9DA14}">
  <dimension ref="A1:Q50"/>
  <sheetViews>
    <sheetView tabSelected="1" workbookViewId="0">
      <selection activeCell="J33" sqref="J33"/>
    </sheetView>
  </sheetViews>
  <sheetFormatPr defaultRowHeight="13" x14ac:dyDescent="0.3"/>
  <cols>
    <col min="1" max="1" width="13.69921875" customWidth="1"/>
    <col min="2" max="2" width="8.796875" customWidth="1"/>
    <col min="5" max="6" width="8.796875" customWidth="1"/>
    <col min="10" max="10" width="17.3984375" customWidth="1"/>
  </cols>
  <sheetData>
    <row r="1" spans="1:17" x14ac:dyDescent="0.3">
      <c r="A1" s="21" t="s">
        <v>1250</v>
      </c>
      <c r="B1" s="21"/>
      <c r="C1" s="21"/>
      <c r="D1" s="21" t="s">
        <v>1251</v>
      </c>
      <c r="E1" s="21"/>
      <c r="F1" s="21"/>
      <c r="G1" s="21"/>
      <c r="H1" s="21"/>
      <c r="I1" s="21" t="s">
        <v>1249</v>
      </c>
      <c r="J1" s="21"/>
      <c r="K1" s="21"/>
      <c r="L1" s="21" t="s">
        <v>1248</v>
      </c>
      <c r="M1" s="21"/>
      <c r="N1" s="21"/>
      <c r="O1" s="21"/>
      <c r="P1" s="21"/>
      <c r="Q1" s="21"/>
    </row>
    <row r="2" spans="1:17" x14ac:dyDescent="0.3">
      <c r="A2" s="21">
        <v>2</v>
      </c>
      <c r="B2" s="21" t="s">
        <v>540</v>
      </c>
      <c r="C2" s="21"/>
      <c r="D2" s="21">
        <f>A2-(ISEVEN(A2)*2-1)</f>
        <v>1</v>
      </c>
      <c r="E2" s="21"/>
      <c r="F2" s="21"/>
      <c r="G2" s="21"/>
      <c r="H2" s="21"/>
      <c r="I2" s="21">
        <v>2</v>
      </c>
      <c r="J2" s="21" t="s">
        <v>660</v>
      </c>
      <c r="K2" s="21"/>
      <c r="L2" s="21">
        <f>I2-(ISEVEN(I2)*2-1)</f>
        <v>1</v>
      </c>
      <c r="M2" s="21"/>
      <c r="N2" s="21"/>
      <c r="O2" s="21"/>
      <c r="P2" s="21"/>
      <c r="Q2" s="21"/>
    </row>
    <row r="3" spans="1:17" x14ac:dyDescent="0.3">
      <c r="A3" s="21">
        <v>4</v>
      </c>
      <c r="B3" s="21" t="s">
        <v>659</v>
      </c>
      <c r="C3" s="21"/>
      <c r="D3" s="21">
        <f t="shared" ref="D3:D46" si="0">A3-(ISEVEN(A3)*2-1)</f>
        <v>3</v>
      </c>
      <c r="E3" s="21"/>
      <c r="F3" s="21"/>
      <c r="G3" s="21"/>
      <c r="H3" s="21"/>
      <c r="I3" s="21">
        <v>4</v>
      </c>
      <c r="J3" s="21" t="s">
        <v>659</v>
      </c>
      <c r="K3" s="21"/>
      <c r="L3" s="21">
        <f t="shared" ref="L3:L46" si="1">I3-(ISEVEN(I3)*2-1)</f>
        <v>3</v>
      </c>
      <c r="M3" s="21"/>
      <c r="N3" s="21"/>
      <c r="O3" s="21"/>
      <c r="P3" s="21"/>
      <c r="Q3" s="21"/>
    </row>
    <row r="4" spans="1:17" x14ac:dyDescent="0.3">
      <c r="A4" s="21">
        <v>6</v>
      </c>
      <c r="B4" s="21" t="s">
        <v>659</v>
      </c>
      <c r="C4" s="21"/>
      <c r="D4" s="21">
        <f t="shared" si="0"/>
        <v>5</v>
      </c>
      <c r="E4" s="21"/>
      <c r="F4" s="21"/>
      <c r="G4" s="21"/>
      <c r="H4" s="21"/>
      <c r="I4" s="21">
        <v>6</v>
      </c>
      <c r="J4" s="21" t="s">
        <v>659</v>
      </c>
      <c r="K4" s="21"/>
      <c r="L4" s="21">
        <f t="shared" si="1"/>
        <v>5</v>
      </c>
      <c r="M4" s="21"/>
      <c r="N4" s="21"/>
      <c r="O4" s="21"/>
      <c r="P4" s="21"/>
      <c r="Q4" s="21"/>
    </row>
    <row r="5" spans="1:17" x14ac:dyDescent="0.3">
      <c r="A5" s="21">
        <v>8</v>
      </c>
      <c r="B5" s="21" t="s">
        <v>686</v>
      </c>
      <c r="C5" s="21"/>
      <c r="D5" s="21">
        <f t="shared" si="0"/>
        <v>7</v>
      </c>
      <c r="E5" s="21"/>
      <c r="F5" s="21"/>
      <c r="G5" s="21"/>
      <c r="H5" s="21"/>
      <c r="I5" s="21">
        <v>8</v>
      </c>
      <c r="J5" s="21" t="s">
        <v>659</v>
      </c>
      <c r="K5" s="21"/>
      <c r="L5" s="21">
        <f t="shared" si="1"/>
        <v>7</v>
      </c>
      <c r="M5" s="21"/>
      <c r="N5" s="21"/>
      <c r="O5" s="21"/>
      <c r="P5" s="21"/>
      <c r="Q5" s="21"/>
    </row>
    <row r="6" spans="1:17" x14ac:dyDescent="0.3">
      <c r="A6" s="21">
        <v>10</v>
      </c>
      <c r="B6" s="21" t="s">
        <v>687</v>
      </c>
      <c r="C6" s="21"/>
      <c r="D6" s="21">
        <f t="shared" si="0"/>
        <v>9</v>
      </c>
      <c r="E6" s="21"/>
      <c r="F6" s="21"/>
      <c r="G6" s="21"/>
      <c r="H6" s="21"/>
      <c r="I6" s="21">
        <v>10</v>
      </c>
      <c r="J6" s="21" t="s">
        <v>659</v>
      </c>
      <c r="K6" s="21"/>
      <c r="L6" s="21">
        <f t="shared" si="1"/>
        <v>9</v>
      </c>
      <c r="M6" s="21"/>
      <c r="N6" s="21"/>
      <c r="O6" s="21"/>
      <c r="P6" s="21"/>
      <c r="Q6" s="21"/>
    </row>
    <row r="7" spans="1:17" x14ac:dyDescent="0.3">
      <c r="A7" s="21">
        <v>12</v>
      </c>
      <c r="B7" s="21" t="s">
        <v>688</v>
      </c>
      <c r="C7" s="21"/>
      <c r="D7" s="21">
        <f t="shared" si="0"/>
        <v>11</v>
      </c>
      <c r="E7" s="21"/>
      <c r="F7" s="21"/>
      <c r="G7" s="21"/>
      <c r="H7" s="21"/>
      <c r="I7" s="21">
        <v>12</v>
      </c>
      <c r="J7" s="21" t="s">
        <v>659</v>
      </c>
      <c r="K7" s="21"/>
      <c r="L7" s="21">
        <f t="shared" si="1"/>
        <v>11</v>
      </c>
      <c r="M7" s="21"/>
      <c r="N7" s="21"/>
      <c r="O7" s="21"/>
      <c r="P7" s="21"/>
      <c r="Q7" s="21"/>
    </row>
    <row r="8" spans="1:17" x14ac:dyDescent="0.3">
      <c r="A8" s="21">
        <v>14</v>
      </c>
      <c r="B8" s="21" t="s">
        <v>659</v>
      </c>
      <c r="C8" s="21"/>
      <c r="D8" s="21">
        <f t="shared" si="0"/>
        <v>13</v>
      </c>
      <c r="E8" s="21"/>
      <c r="F8" s="21"/>
      <c r="G8" s="21"/>
      <c r="H8" s="21"/>
      <c r="I8" s="21">
        <v>14</v>
      </c>
      <c r="J8" s="21" t="s">
        <v>659</v>
      </c>
      <c r="K8" s="21"/>
      <c r="L8" s="21">
        <f t="shared" si="1"/>
        <v>13</v>
      </c>
      <c r="M8" s="21"/>
      <c r="N8" s="21"/>
      <c r="O8" s="21"/>
      <c r="P8" s="21"/>
      <c r="Q8" s="21"/>
    </row>
    <row r="9" spans="1:17" x14ac:dyDescent="0.3">
      <c r="A9" s="21">
        <v>16</v>
      </c>
      <c r="B9" s="21" t="s">
        <v>689</v>
      </c>
      <c r="C9" s="21"/>
      <c r="D9" s="21">
        <f t="shared" si="0"/>
        <v>15</v>
      </c>
      <c r="E9" s="21"/>
      <c r="F9" s="21"/>
      <c r="G9" s="21"/>
      <c r="H9" s="21"/>
      <c r="I9" s="21">
        <v>16</v>
      </c>
      <c r="J9" s="21" t="s">
        <v>659</v>
      </c>
      <c r="K9" s="21"/>
      <c r="L9" s="21">
        <f t="shared" si="1"/>
        <v>15</v>
      </c>
      <c r="M9" s="21"/>
      <c r="N9" s="21"/>
      <c r="O9" s="21"/>
      <c r="P9" s="21"/>
      <c r="Q9" s="21"/>
    </row>
    <row r="10" spans="1:17" x14ac:dyDescent="0.3">
      <c r="A10" s="21">
        <v>18</v>
      </c>
      <c r="B10" s="21" t="s">
        <v>690</v>
      </c>
      <c r="C10" s="21"/>
      <c r="D10" s="21">
        <f t="shared" si="0"/>
        <v>17</v>
      </c>
      <c r="E10" s="21"/>
      <c r="F10" s="21"/>
      <c r="G10" s="21"/>
      <c r="H10" s="21"/>
      <c r="I10" s="21">
        <v>18</v>
      </c>
      <c r="J10" s="21" t="s">
        <v>659</v>
      </c>
      <c r="K10" s="21"/>
      <c r="L10" s="21">
        <f t="shared" si="1"/>
        <v>17</v>
      </c>
      <c r="M10" s="21"/>
      <c r="N10" s="21"/>
      <c r="O10" s="21"/>
      <c r="P10" s="21"/>
      <c r="Q10" s="21"/>
    </row>
    <row r="11" spans="1:17" x14ac:dyDescent="0.3">
      <c r="A11" s="21">
        <v>20</v>
      </c>
      <c r="B11" s="21" t="s">
        <v>668</v>
      </c>
      <c r="C11" s="21"/>
      <c r="D11" s="21">
        <f t="shared" si="0"/>
        <v>19</v>
      </c>
      <c r="E11" s="21"/>
      <c r="F11" s="21"/>
      <c r="G11" s="21"/>
      <c r="H11" s="21"/>
      <c r="I11" s="21">
        <v>20</v>
      </c>
      <c r="J11" s="21" t="s">
        <v>691</v>
      </c>
      <c r="K11" s="21"/>
      <c r="L11" s="21">
        <f t="shared" si="1"/>
        <v>19</v>
      </c>
      <c r="M11" s="21"/>
      <c r="N11" s="21"/>
      <c r="O11" s="21"/>
      <c r="P11" s="21"/>
      <c r="Q11" s="21"/>
    </row>
    <row r="12" spans="1:17" x14ac:dyDescent="0.3">
      <c r="A12" s="21">
        <v>22</v>
      </c>
      <c r="B12" s="21" t="s">
        <v>669</v>
      </c>
      <c r="C12" s="21"/>
      <c r="D12" s="21">
        <f t="shared" si="0"/>
        <v>21</v>
      </c>
      <c r="E12" s="21"/>
      <c r="F12" s="21"/>
      <c r="G12" s="21"/>
      <c r="H12" s="21"/>
      <c r="I12" s="21">
        <v>22</v>
      </c>
      <c r="J12" s="21" t="s">
        <v>692</v>
      </c>
      <c r="K12" s="21"/>
      <c r="L12" s="21">
        <f t="shared" si="1"/>
        <v>21</v>
      </c>
      <c r="M12" s="21"/>
      <c r="N12" s="21"/>
      <c r="O12" s="21"/>
      <c r="P12" s="21"/>
      <c r="Q12" s="21"/>
    </row>
    <row r="13" spans="1:17" x14ac:dyDescent="0.3">
      <c r="A13" s="21">
        <v>24</v>
      </c>
      <c r="B13" s="21" t="s">
        <v>540</v>
      </c>
      <c r="C13" s="21"/>
      <c r="D13" s="21">
        <f t="shared" si="0"/>
        <v>23</v>
      </c>
      <c r="E13" s="21"/>
      <c r="F13" s="21"/>
      <c r="G13" s="21"/>
      <c r="H13" s="21"/>
      <c r="I13" s="21">
        <v>24</v>
      </c>
      <c r="J13" s="21" t="s">
        <v>666</v>
      </c>
      <c r="K13" s="21"/>
      <c r="L13" s="21">
        <f t="shared" si="1"/>
        <v>23</v>
      </c>
      <c r="M13" s="21"/>
      <c r="N13" s="21"/>
      <c r="O13" s="21"/>
      <c r="P13" s="21"/>
      <c r="Q13" s="21"/>
    </row>
    <row r="14" spans="1:17" x14ac:dyDescent="0.3">
      <c r="A14" s="21">
        <v>26</v>
      </c>
      <c r="B14" s="21" t="s">
        <v>667</v>
      </c>
      <c r="C14" s="21"/>
      <c r="D14" s="21">
        <f t="shared" si="0"/>
        <v>25</v>
      </c>
      <c r="E14" s="21"/>
      <c r="F14" s="21"/>
      <c r="G14" s="21"/>
      <c r="H14" s="21"/>
      <c r="I14" s="21">
        <v>26</v>
      </c>
      <c r="J14" s="21" t="s">
        <v>659</v>
      </c>
      <c r="K14" s="21"/>
      <c r="L14" s="21">
        <f t="shared" si="1"/>
        <v>25</v>
      </c>
      <c r="M14" s="21"/>
      <c r="N14" s="21"/>
      <c r="O14" s="21"/>
      <c r="P14" s="21"/>
      <c r="Q14" s="21"/>
    </row>
    <row r="15" spans="1:17" x14ac:dyDescent="0.3">
      <c r="A15" s="21">
        <v>28</v>
      </c>
      <c r="B15" s="21" t="s">
        <v>678</v>
      </c>
      <c r="C15" s="21"/>
      <c r="D15" s="21">
        <f t="shared" si="0"/>
        <v>27</v>
      </c>
      <c r="E15" s="21"/>
      <c r="F15" s="21"/>
      <c r="G15" s="21"/>
      <c r="H15" s="21"/>
      <c r="I15" s="21">
        <v>28</v>
      </c>
      <c r="J15" s="21" t="s">
        <v>659</v>
      </c>
      <c r="K15" s="21"/>
      <c r="L15" s="21">
        <f t="shared" si="1"/>
        <v>27</v>
      </c>
      <c r="M15" s="21"/>
      <c r="N15" s="21"/>
      <c r="O15" s="21"/>
      <c r="P15" s="21"/>
      <c r="Q15" s="21"/>
    </row>
    <row r="16" spans="1:17" x14ac:dyDescent="0.3">
      <c r="A16" s="21">
        <v>30</v>
      </c>
      <c r="B16" s="21" t="s">
        <v>679</v>
      </c>
      <c r="C16" s="21"/>
      <c r="D16" s="21">
        <f t="shared" si="0"/>
        <v>29</v>
      </c>
      <c r="E16" s="21"/>
      <c r="F16" s="21"/>
      <c r="G16" s="21"/>
      <c r="H16" s="21"/>
      <c r="I16" s="21">
        <v>30</v>
      </c>
      <c r="J16" s="21" t="s">
        <v>693</v>
      </c>
      <c r="K16" s="21"/>
      <c r="L16" s="21">
        <f t="shared" si="1"/>
        <v>29</v>
      </c>
      <c r="M16" s="21"/>
      <c r="N16" s="21"/>
      <c r="O16" s="21"/>
      <c r="P16" s="21"/>
      <c r="Q16" s="21"/>
    </row>
    <row r="17" spans="1:17" x14ac:dyDescent="0.3">
      <c r="A17" s="21">
        <v>32</v>
      </c>
      <c r="B17" s="21" t="s">
        <v>680</v>
      </c>
      <c r="C17" s="21"/>
      <c r="D17" s="21">
        <f t="shared" si="0"/>
        <v>31</v>
      </c>
      <c r="E17" s="21"/>
      <c r="F17" s="21"/>
      <c r="G17" s="21"/>
      <c r="H17" s="21"/>
      <c r="I17" s="21">
        <v>32</v>
      </c>
      <c r="J17" s="21" t="s">
        <v>694</v>
      </c>
      <c r="K17" s="21"/>
      <c r="L17" s="21">
        <f t="shared" si="1"/>
        <v>31</v>
      </c>
      <c r="M17" s="21"/>
      <c r="N17" s="21"/>
      <c r="O17" s="21"/>
      <c r="P17" s="21"/>
      <c r="Q17" s="21"/>
    </row>
    <row r="18" spans="1:17" x14ac:dyDescent="0.3">
      <c r="A18" s="21">
        <v>34</v>
      </c>
      <c r="B18" s="21" t="s">
        <v>681</v>
      </c>
      <c r="C18" s="21"/>
      <c r="D18" s="21">
        <f t="shared" si="0"/>
        <v>33</v>
      </c>
      <c r="E18" s="21"/>
      <c r="F18" s="21"/>
      <c r="G18" s="21"/>
      <c r="H18" s="21"/>
      <c r="I18" s="21">
        <v>34</v>
      </c>
      <c r="J18" s="21" t="s">
        <v>695</v>
      </c>
      <c r="K18" s="21"/>
      <c r="L18" s="21">
        <f t="shared" si="1"/>
        <v>33</v>
      </c>
      <c r="M18" s="21"/>
      <c r="N18" s="21"/>
      <c r="O18" s="21"/>
      <c r="P18" s="21"/>
      <c r="Q18" s="21"/>
    </row>
    <row r="19" spans="1:17" x14ac:dyDescent="0.3">
      <c r="A19" s="21">
        <v>36</v>
      </c>
      <c r="B19" s="21" t="s">
        <v>682</v>
      </c>
      <c r="C19" s="21"/>
      <c r="D19" s="21">
        <f t="shared" si="0"/>
        <v>35</v>
      </c>
      <c r="E19" s="21"/>
      <c r="F19" s="21"/>
      <c r="G19" s="21"/>
      <c r="H19" s="21"/>
      <c r="I19" s="21">
        <v>36</v>
      </c>
      <c r="J19" s="21" t="s">
        <v>696</v>
      </c>
      <c r="K19" s="21"/>
      <c r="L19" s="21">
        <f t="shared" si="1"/>
        <v>35</v>
      </c>
      <c r="M19" s="21"/>
      <c r="N19" s="21"/>
      <c r="O19" s="21"/>
      <c r="P19" s="21"/>
      <c r="Q19" s="21"/>
    </row>
    <row r="20" spans="1:17" x14ac:dyDescent="0.3">
      <c r="A20" s="21">
        <v>38</v>
      </c>
      <c r="B20" s="21" t="s">
        <v>683</v>
      </c>
      <c r="C20" s="21"/>
      <c r="D20" s="21">
        <f t="shared" si="0"/>
        <v>37</v>
      </c>
      <c r="E20" s="21"/>
      <c r="F20" s="21"/>
      <c r="G20" s="21"/>
      <c r="H20" s="21"/>
      <c r="I20" s="21">
        <v>38</v>
      </c>
      <c r="J20" s="21" t="s">
        <v>697</v>
      </c>
      <c r="K20" s="21"/>
      <c r="L20" s="21">
        <f t="shared" si="1"/>
        <v>37</v>
      </c>
      <c r="M20" s="21"/>
      <c r="N20" s="21"/>
      <c r="O20" s="21"/>
      <c r="P20" s="21"/>
      <c r="Q20" s="21"/>
    </row>
    <row r="21" spans="1:17" x14ac:dyDescent="0.3">
      <c r="A21" s="21">
        <v>40</v>
      </c>
      <c r="B21" s="21" t="s">
        <v>684</v>
      </c>
      <c r="C21" s="21"/>
      <c r="D21" s="21">
        <f t="shared" si="0"/>
        <v>39</v>
      </c>
      <c r="E21" s="21"/>
      <c r="F21" s="21"/>
      <c r="G21" s="21"/>
      <c r="H21" s="21"/>
      <c r="I21" s="21">
        <v>40</v>
      </c>
      <c r="J21" s="21" t="s">
        <v>698</v>
      </c>
      <c r="K21" s="21"/>
      <c r="L21" s="21">
        <f t="shared" si="1"/>
        <v>39</v>
      </c>
      <c r="M21" s="21"/>
      <c r="N21" s="21"/>
      <c r="O21" s="21"/>
      <c r="P21" s="21"/>
      <c r="Q21" s="21"/>
    </row>
    <row r="22" spans="1:17" x14ac:dyDescent="0.3">
      <c r="A22" s="21">
        <v>42</v>
      </c>
      <c r="B22" s="21" t="s">
        <v>685</v>
      </c>
      <c r="C22" s="21"/>
      <c r="D22" s="21">
        <f t="shared" si="0"/>
        <v>41</v>
      </c>
      <c r="E22" s="21"/>
      <c r="F22" s="21"/>
      <c r="G22" s="21"/>
      <c r="H22" s="21"/>
      <c r="I22" s="21">
        <v>42</v>
      </c>
      <c r="J22" s="21" t="s">
        <v>699</v>
      </c>
      <c r="K22" s="21"/>
      <c r="L22" s="21">
        <f t="shared" si="1"/>
        <v>41</v>
      </c>
      <c r="M22" s="21"/>
      <c r="N22" s="21"/>
      <c r="O22" s="21"/>
      <c r="P22" s="21"/>
      <c r="Q22" s="21"/>
    </row>
    <row r="23" spans="1:17" x14ac:dyDescent="0.3">
      <c r="A23" s="21">
        <v>44</v>
      </c>
      <c r="B23" s="21" t="s">
        <v>1266</v>
      </c>
      <c r="C23" s="21"/>
      <c r="D23" s="21">
        <f t="shared" si="0"/>
        <v>43</v>
      </c>
      <c r="E23" s="21"/>
      <c r="F23" s="21"/>
      <c r="G23" s="21"/>
      <c r="H23" s="21"/>
      <c r="I23" s="21">
        <v>44</v>
      </c>
      <c r="J23" s="21" t="s">
        <v>700</v>
      </c>
      <c r="K23" s="21"/>
      <c r="L23" s="21">
        <f t="shared" si="1"/>
        <v>43</v>
      </c>
      <c r="M23" s="21"/>
      <c r="N23" s="21"/>
      <c r="O23" s="21"/>
      <c r="P23" s="21"/>
      <c r="Q23" s="21"/>
    </row>
    <row r="24" spans="1:17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3">
      <c r="A25" s="21">
        <v>1</v>
      </c>
      <c r="B25" s="21" t="s">
        <v>660</v>
      </c>
      <c r="C25" s="21"/>
      <c r="D25" s="21">
        <f t="shared" si="0"/>
        <v>2</v>
      </c>
      <c r="E25" s="21"/>
      <c r="F25" s="21"/>
      <c r="G25" s="21"/>
      <c r="H25" s="21"/>
      <c r="I25" s="21">
        <v>1</v>
      </c>
      <c r="J25" s="21" t="s">
        <v>540</v>
      </c>
      <c r="K25" s="21"/>
      <c r="L25" s="21">
        <f t="shared" si="1"/>
        <v>2</v>
      </c>
      <c r="M25" s="21"/>
      <c r="N25" s="21"/>
      <c r="O25" s="21"/>
      <c r="P25" s="21"/>
      <c r="Q25" s="21"/>
    </row>
    <row r="26" spans="1:17" x14ac:dyDescent="0.3">
      <c r="A26" s="21">
        <v>3</v>
      </c>
      <c r="B26" s="21" t="s">
        <v>659</v>
      </c>
      <c r="C26" s="21"/>
      <c r="D26" s="21">
        <f t="shared" si="0"/>
        <v>4</v>
      </c>
      <c r="E26" s="21"/>
      <c r="F26" s="21"/>
      <c r="G26" s="21"/>
      <c r="H26" s="21"/>
      <c r="I26" s="21">
        <v>3</v>
      </c>
      <c r="J26" s="21" t="s">
        <v>659</v>
      </c>
      <c r="K26" s="21"/>
      <c r="L26" s="21">
        <f t="shared" si="1"/>
        <v>4</v>
      </c>
      <c r="M26" s="21"/>
      <c r="N26" s="21"/>
      <c r="O26" s="21"/>
      <c r="P26" s="21"/>
      <c r="Q26" s="21"/>
    </row>
    <row r="27" spans="1:17" x14ac:dyDescent="0.3">
      <c r="A27" s="21">
        <v>5</v>
      </c>
      <c r="B27" s="21" t="s">
        <v>659</v>
      </c>
      <c r="C27" s="21"/>
      <c r="D27" s="21">
        <f t="shared" si="0"/>
        <v>6</v>
      </c>
      <c r="E27" s="21"/>
      <c r="F27" s="21"/>
      <c r="G27" s="21"/>
      <c r="H27" s="21"/>
      <c r="I27" s="21">
        <v>5</v>
      </c>
      <c r="J27" s="21" t="s">
        <v>659</v>
      </c>
      <c r="K27" s="21"/>
      <c r="L27" s="21">
        <f t="shared" si="1"/>
        <v>6</v>
      </c>
      <c r="M27" s="21"/>
      <c r="N27" s="21"/>
      <c r="O27" s="21"/>
      <c r="P27" s="21"/>
      <c r="Q27" s="21"/>
    </row>
    <row r="28" spans="1:17" x14ac:dyDescent="0.3">
      <c r="A28" s="21">
        <v>7</v>
      </c>
      <c r="B28" s="21" t="s">
        <v>659</v>
      </c>
      <c r="C28" s="21"/>
      <c r="D28" s="21">
        <f t="shared" si="0"/>
        <v>8</v>
      </c>
      <c r="E28" s="21"/>
      <c r="F28" s="21"/>
      <c r="G28" s="21"/>
      <c r="H28" s="21"/>
      <c r="I28" s="21">
        <v>7</v>
      </c>
      <c r="J28" s="21" t="s">
        <v>701</v>
      </c>
      <c r="K28" s="21"/>
      <c r="L28" s="21">
        <f t="shared" si="1"/>
        <v>8</v>
      </c>
      <c r="M28" s="21"/>
      <c r="N28" s="21"/>
      <c r="O28" s="21"/>
      <c r="P28" s="21"/>
      <c r="Q28" s="21"/>
    </row>
    <row r="29" spans="1:17" x14ac:dyDescent="0.3">
      <c r="A29" s="21">
        <v>9</v>
      </c>
      <c r="B29" s="21" t="s">
        <v>659</v>
      </c>
      <c r="C29" s="21"/>
      <c r="D29" s="21">
        <f t="shared" si="0"/>
        <v>10</v>
      </c>
      <c r="E29" s="21"/>
      <c r="F29" s="21"/>
      <c r="G29" s="21"/>
      <c r="H29" s="21"/>
      <c r="I29" s="21">
        <v>9</v>
      </c>
      <c r="J29" s="21" t="s">
        <v>702</v>
      </c>
      <c r="K29" s="21"/>
      <c r="L29" s="21">
        <f t="shared" si="1"/>
        <v>10</v>
      </c>
      <c r="M29" s="21"/>
      <c r="N29" s="21"/>
      <c r="O29" s="21"/>
      <c r="P29" s="21"/>
      <c r="Q29" s="21"/>
    </row>
    <row r="30" spans="1:17" x14ac:dyDescent="0.3">
      <c r="A30" s="21">
        <v>11</v>
      </c>
      <c r="B30" s="21" t="s">
        <v>659</v>
      </c>
      <c r="C30" s="21"/>
      <c r="D30" s="21">
        <f t="shared" si="0"/>
        <v>12</v>
      </c>
      <c r="E30" s="21"/>
      <c r="F30" s="21"/>
      <c r="G30" s="21"/>
      <c r="H30" s="21"/>
      <c r="I30" s="21">
        <v>11</v>
      </c>
      <c r="J30" s="21" t="s">
        <v>703</v>
      </c>
      <c r="K30" s="21"/>
      <c r="L30" s="21">
        <f t="shared" si="1"/>
        <v>12</v>
      </c>
      <c r="M30" s="21"/>
      <c r="N30" s="21"/>
      <c r="O30" s="21"/>
      <c r="P30" s="21"/>
      <c r="Q30" s="21"/>
    </row>
    <row r="31" spans="1:17" x14ac:dyDescent="0.3">
      <c r="A31" s="21">
        <v>13</v>
      </c>
      <c r="B31" s="21" t="s">
        <v>661</v>
      </c>
      <c r="C31" s="21"/>
      <c r="D31" s="21">
        <f t="shared" si="0"/>
        <v>14</v>
      </c>
      <c r="E31" s="21"/>
      <c r="F31" s="21"/>
      <c r="G31" s="21"/>
      <c r="H31" s="21"/>
      <c r="I31" s="21">
        <v>13</v>
      </c>
      <c r="J31" s="21" t="s">
        <v>704</v>
      </c>
      <c r="K31" s="21"/>
      <c r="L31" s="21">
        <f t="shared" si="1"/>
        <v>14</v>
      </c>
      <c r="M31" s="21"/>
      <c r="N31" s="21"/>
      <c r="O31" s="21"/>
      <c r="P31" s="21"/>
      <c r="Q31" s="21"/>
    </row>
    <row r="32" spans="1:17" x14ac:dyDescent="0.3">
      <c r="A32" s="21">
        <v>15</v>
      </c>
      <c r="B32" s="21" t="s">
        <v>662</v>
      </c>
      <c r="C32" s="21"/>
      <c r="D32" s="21">
        <f t="shared" si="0"/>
        <v>16</v>
      </c>
      <c r="E32" s="21"/>
      <c r="F32" s="21"/>
      <c r="G32" s="21"/>
      <c r="H32" s="21"/>
      <c r="I32" s="21">
        <v>15</v>
      </c>
      <c r="J32" s="21" t="s">
        <v>705</v>
      </c>
      <c r="K32" s="21"/>
      <c r="L32" s="21">
        <f t="shared" si="1"/>
        <v>16</v>
      </c>
      <c r="M32" s="21"/>
      <c r="N32" s="21"/>
      <c r="O32" s="21"/>
      <c r="P32" s="21"/>
      <c r="Q32" s="21"/>
    </row>
    <row r="33" spans="1:17" x14ac:dyDescent="0.3">
      <c r="A33" s="21">
        <v>17</v>
      </c>
      <c r="B33" s="21" t="s">
        <v>663</v>
      </c>
      <c r="C33" s="21"/>
      <c r="D33" s="21">
        <f t="shared" si="0"/>
        <v>18</v>
      </c>
      <c r="E33" s="21"/>
      <c r="F33" s="21"/>
      <c r="G33" s="21"/>
      <c r="H33" s="21"/>
      <c r="I33" s="21">
        <v>17</v>
      </c>
      <c r="J33" s="21" t="s">
        <v>706</v>
      </c>
      <c r="K33" s="21"/>
      <c r="L33" s="21">
        <f t="shared" si="1"/>
        <v>18</v>
      </c>
      <c r="M33" s="21"/>
      <c r="N33" s="21"/>
      <c r="O33" s="21"/>
      <c r="P33" s="21"/>
      <c r="Q33" s="21"/>
    </row>
    <row r="34" spans="1:17" x14ac:dyDescent="0.3">
      <c r="A34" s="21">
        <v>19</v>
      </c>
      <c r="B34" s="21" t="s">
        <v>664</v>
      </c>
      <c r="C34" s="21"/>
      <c r="D34" s="21">
        <f t="shared" si="0"/>
        <v>20</v>
      </c>
      <c r="E34" s="21"/>
      <c r="F34" s="21"/>
      <c r="G34" s="21"/>
      <c r="H34" s="21"/>
      <c r="I34" s="21">
        <v>19</v>
      </c>
      <c r="J34" s="21" t="s">
        <v>707</v>
      </c>
      <c r="K34" s="21"/>
      <c r="L34" s="21">
        <f t="shared" si="1"/>
        <v>20</v>
      </c>
      <c r="M34" s="21"/>
      <c r="N34" s="21"/>
      <c r="O34" s="21"/>
      <c r="P34" s="21"/>
      <c r="Q34" s="21"/>
    </row>
    <row r="35" spans="1:17" x14ac:dyDescent="0.3">
      <c r="A35" s="21">
        <v>21</v>
      </c>
      <c r="B35" s="21" t="s">
        <v>665</v>
      </c>
      <c r="C35" s="21"/>
      <c r="D35" s="21">
        <f t="shared" si="0"/>
        <v>22</v>
      </c>
      <c r="E35" s="21"/>
      <c r="F35" s="21"/>
      <c r="G35" s="21"/>
      <c r="H35" s="21"/>
      <c r="I35" s="21">
        <v>21</v>
      </c>
      <c r="J35" s="21" t="s">
        <v>708</v>
      </c>
      <c r="K35" s="21"/>
      <c r="L35" s="21">
        <f t="shared" si="1"/>
        <v>22</v>
      </c>
      <c r="M35" s="21"/>
      <c r="N35" s="21"/>
      <c r="O35" s="21"/>
      <c r="P35" s="21"/>
      <c r="Q35" s="21"/>
    </row>
    <row r="36" spans="1:17" x14ac:dyDescent="0.3">
      <c r="A36" s="21">
        <v>23</v>
      </c>
      <c r="B36" s="21" t="s">
        <v>666</v>
      </c>
      <c r="C36" s="21"/>
      <c r="D36" s="21">
        <f t="shared" si="0"/>
        <v>24</v>
      </c>
      <c r="E36" s="21"/>
      <c r="F36" s="21"/>
      <c r="G36" s="21"/>
      <c r="H36" s="21"/>
      <c r="I36" s="21">
        <v>23</v>
      </c>
      <c r="J36" s="21" t="s">
        <v>540</v>
      </c>
      <c r="K36" s="21"/>
      <c r="L36" s="21">
        <f t="shared" si="1"/>
        <v>24</v>
      </c>
      <c r="M36" s="21"/>
      <c r="N36" s="21"/>
      <c r="O36" s="21"/>
      <c r="P36" s="21"/>
      <c r="Q36" s="21"/>
    </row>
    <row r="37" spans="1:17" x14ac:dyDescent="0.3">
      <c r="A37" s="21">
        <v>25</v>
      </c>
      <c r="B37" s="21" t="s">
        <v>670</v>
      </c>
      <c r="C37" s="21"/>
      <c r="D37" s="21">
        <f t="shared" si="0"/>
        <v>26</v>
      </c>
      <c r="E37" s="21"/>
      <c r="F37" s="21"/>
      <c r="G37" s="21"/>
      <c r="H37" s="21"/>
      <c r="I37" s="21">
        <v>25</v>
      </c>
      <c r="J37" s="21" t="s">
        <v>659</v>
      </c>
      <c r="K37" s="21"/>
      <c r="L37" s="21">
        <f t="shared" si="1"/>
        <v>26</v>
      </c>
      <c r="M37" s="21"/>
      <c r="N37" s="21"/>
      <c r="O37" s="21"/>
      <c r="P37" s="21"/>
      <c r="Q37" s="21"/>
    </row>
    <row r="38" spans="1:17" x14ac:dyDescent="0.3">
      <c r="A38" s="21">
        <v>27</v>
      </c>
      <c r="B38" s="21" t="s">
        <v>1264</v>
      </c>
      <c r="C38" s="21"/>
      <c r="D38" s="21">
        <f t="shared" si="0"/>
        <v>28</v>
      </c>
      <c r="E38" s="21"/>
      <c r="F38" s="21"/>
      <c r="G38" s="21"/>
      <c r="H38" s="21"/>
      <c r="I38" s="21">
        <v>27</v>
      </c>
      <c r="J38" s="21" t="s">
        <v>659</v>
      </c>
      <c r="K38" s="21"/>
      <c r="L38" s="21">
        <f t="shared" si="1"/>
        <v>28</v>
      </c>
      <c r="M38" s="21"/>
      <c r="N38" s="21"/>
      <c r="O38" s="21"/>
      <c r="P38" s="21"/>
      <c r="Q38" s="21"/>
    </row>
    <row r="39" spans="1:17" x14ac:dyDescent="0.3">
      <c r="A39" s="21">
        <v>29</v>
      </c>
      <c r="B39" s="21" t="s">
        <v>1263</v>
      </c>
      <c r="C39" s="21"/>
      <c r="D39" s="21">
        <f t="shared" si="0"/>
        <v>30</v>
      </c>
      <c r="E39" s="21"/>
      <c r="F39" s="21"/>
      <c r="G39" s="21"/>
      <c r="H39" s="21"/>
      <c r="I39" s="21">
        <v>29</v>
      </c>
      <c r="J39" s="21" t="s">
        <v>709</v>
      </c>
      <c r="K39" s="21"/>
      <c r="L39" s="21">
        <f t="shared" si="1"/>
        <v>30</v>
      </c>
      <c r="M39" s="21"/>
      <c r="N39" s="21"/>
      <c r="O39" s="21"/>
      <c r="P39" s="21"/>
      <c r="Q39" s="21"/>
    </row>
    <row r="40" spans="1:17" x14ac:dyDescent="0.3">
      <c r="A40" s="21">
        <v>31</v>
      </c>
      <c r="B40" s="21" t="s">
        <v>671</v>
      </c>
      <c r="C40" s="21"/>
      <c r="D40" s="21">
        <f t="shared" si="0"/>
        <v>32</v>
      </c>
      <c r="E40" s="21"/>
      <c r="F40" s="21"/>
      <c r="G40" s="21"/>
      <c r="H40" s="21"/>
      <c r="I40" s="21">
        <v>31</v>
      </c>
      <c r="J40" s="21" t="s">
        <v>710</v>
      </c>
      <c r="K40" s="21"/>
      <c r="L40" s="21">
        <f t="shared" si="1"/>
        <v>32</v>
      </c>
      <c r="M40" s="21"/>
      <c r="N40" s="21"/>
      <c r="O40" s="21"/>
      <c r="P40" s="21"/>
      <c r="Q40" s="21"/>
    </row>
    <row r="41" spans="1:17" x14ac:dyDescent="0.3">
      <c r="A41" s="21">
        <v>33</v>
      </c>
      <c r="B41" s="21" t="s">
        <v>672</v>
      </c>
      <c r="C41" s="21"/>
      <c r="D41" s="21">
        <f t="shared" si="0"/>
        <v>34</v>
      </c>
      <c r="E41" s="21"/>
      <c r="F41" s="21"/>
      <c r="G41" s="21"/>
      <c r="H41" s="21"/>
      <c r="I41" s="21">
        <v>33</v>
      </c>
      <c r="J41" s="21" t="s">
        <v>711</v>
      </c>
      <c r="K41" s="21"/>
      <c r="L41" s="21">
        <f t="shared" si="1"/>
        <v>34</v>
      </c>
      <c r="M41" s="21"/>
      <c r="N41" s="21"/>
      <c r="O41" s="21"/>
      <c r="P41" s="21"/>
      <c r="Q41" s="21"/>
    </row>
    <row r="42" spans="1:17" x14ac:dyDescent="0.3">
      <c r="A42" s="21">
        <v>35</v>
      </c>
      <c r="B42" s="21" t="s">
        <v>673</v>
      </c>
      <c r="C42" s="21"/>
      <c r="D42" s="21">
        <f t="shared" si="0"/>
        <v>36</v>
      </c>
      <c r="E42" s="21"/>
      <c r="F42" s="21"/>
      <c r="G42" s="21"/>
      <c r="H42" s="21"/>
      <c r="I42" s="21">
        <v>35</v>
      </c>
      <c r="J42" s="21" t="s">
        <v>712</v>
      </c>
      <c r="K42" s="21"/>
      <c r="L42" s="21">
        <f t="shared" si="1"/>
        <v>36</v>
      </c>
      <c r="M42" s="21"/>
      <c r="N42" s="21"/>
      <c r="O42" s="21"/>
      <c r="P42" s="21"/>
      <c r="Q42" s="21"/>
    </row>
    <row r="43" spans="1:17" x14ac:dyDescent="0.3">
      <c r="A43" s="21">
        <v>37</v>
      </c>
      <c r="B43" s="21" t="s">
        <v>674</v>
      </c>
      <c r="C43" s="21"/>
      <c r="D43" s="21">
        <f t="shared" si="0"/>
        <v>38</v>
      </c>
      <c r="E43" s="21"/>
      <c r="F43" s="21"/>
      <c r="G43" s="21"/>
      <c r="H43" s="21"/>
      <c r="I43" s="21">
        <v>37</v>
      </c>
      <c r="J43" s="21" t="s">
        <v>713</v>
      </c>
      <c r="K43" s="21"/>
      <c r="L43" s="21">
        <f t="shared" si="1"/>
        <v>38</v>
      </c>
      <c r="M43" s="21"/>
      <c r="N43" s="21"/>
      <c r="O43" s="21"/>
      <c r="P43" s="21"/>
      <c r="Q43" s="21"/>
    </row>
    <row r="44" spans="1:17" x14ac:dyDescent="0.3">
      <c r="A44" s="21">
        <v>39</v>
      </c>
      <c r="B44" s="21" t="s">
        <v>675</v>
      </c>
      <c r="C44" s="21"/>
      <c r="D44" s="21">
        <f t="shared" si="0"/>
        <v>40</v>
      </c>
      <c r="E44" s="21"/>
      <c r="F44" s="21"/>
      <c r="G44" s="21"/>
      <c r="H44" s="21"/>
      <c r="I44" s="21">
        <v>39</v>
      </c>
      <c r="J44" s="21" t="s">
        <v>714</v>
      </c>
      <c r="K44" s="21"/>
      <c r="L44" s="21">
        <f t="shared" si="1"/>
        <v>40</v>
      </c>
      <c r="M44" s="21"/>
      <c r="N44" s="21"/>
      <c r="O44" s="21"/>
      <c r="P44" s="21"/>
      <c r="Q44" s="21"/>
    </row>
    <row r="45" spans="1:17" x14ac:dyDescent="0.3">
      <c r="A45" s="21">
        <v>41</v>
      </c>
      <c r="B45" s="21" t="s">
        <v>676</v>
      </c>
      <c r="C45" s="21"/>
      <c r="D45" s="21">
        <f t="shared" si="0"/>
        <v>42</v>
      </c>
      <c r="E45" s="21"/>
      <c r="F45" s="21"/>
      <c r="G45" s="21"/>
      <c r="H45" s="21"/>
      <c r="I45" s="21">
        <v>41</v>
      </c>
      <c r="J45" s="21" t="s">
        <v>715</v>
      </c>
      <c r="K45" s="21"/>
      <c r="L45" s="21">
        <f t="shared" si="1"/>
        <v>42</v>
      </c>
      <c r="M45" s="21"/>
      <c r="N45" s="21"/>
      <c r="O45" s="21"/>
      <c r="P45" s="21"/>
      <c r="Q45" s="21"/>
    </row>
    <row r="46" spans="1:17" x14ac:dyDescent="0.3">
      <c r="A46" s="21">
        <v>43</v>
      </c>
      <c r="B46" s="21" t="s">
        <v>677</v>
      </c>
      <c r="C46" s="21"/>
      <c r="D46" s="21">
        <f t="shared" si="0"/>
        <v>44</v>
      </c>
      <c r="E46" s="21"/>
      <c r="F46" s="21"/>
      <c r="G46" s="21"/>
      <c r="H46" s="21"/>
      <c r="I46" s="21">
        <v>43</v>
      </c>
      <c r="J46" s="21" t="s">
        <v>1265</v>
      </c>
      <c r="K46" s="21"/>
      <c r="L46" s="21">
        <f t="shared" si="1"/>
        <v>44</v>
      </c>
      <c r="M46" s="21"/>
      <c r="N46" s="21"/>
      <c r="O46" s="21"/>
      <c r="P46" s="21"/>
      <c r="Q46" s="21"/>
    </row>
    <row r="47" spans="1:17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57D-9DCB-4C5D-84B1-214081D4EBDD}">
  <dimension ref="A1:Q91"/>
  <sheetViews>
    <sheetView topLeftCell="A63" zoomScale="115" zoomScaleNormal="115" workbookViewId="0">
      <selection activeCell="B86" sqref="B86"/>
    </sheetView>
  </sheetViews>
  <sheetFormatPr defaultRowHeight="13" x14ac:dyDescent="0.3"/>
  <cols>
    <col min="1" max="1" width="17.3984375" customWidth="1"/>
    <col min="3" max="3" width="21.19921875" customWidth="1"/>
    <col min="4" max="4" width="13" customWidth="1"/>
    <col min="6" max="6" width="9.59765625" customWidth="1"/>
    <col min="7" max="7" width="19.296875" customWidth="1"/>
    <col min="8" max="8" width="16.5" customWidth="1"/>
    <col min="9" max="9" width="17.09765625" customWidth="1"/>
    <col min="11" max="11" width="12.09765625" customWidth="1"/>
    <col min="13" max="13" width="13.796875" customWidth="1"/>
    <col min="14" max="14" width="15.5" customWidth="1"/>
    <col min="17" max="17" width="19.69921875" customWidth="1"/>
  </cols>
  <sheetData>
    <row r="1" spans="1:10" x14ac:dyDescent="0.3">
      <c r="A1" s="21" t="s">
        <v>1242</v>
      </c>
      <c r="B1" s="21" t="s">
        <v>1244</v>
      </c>
      <c r="C1" s="21" t="s">
        <v>1254</v>
      </c>
      <c r="D1" s="21" t="s">
        <v>1256</v>
      </c>
      <c r="E1" s="21" t="s">
        <v>1246</v>
      </c>
      <c r="F1" s="21" t="s">
        <v>1245</v>
      </c>
      <c r="G1" s="21" t="s">
        <v>1255</v>
      </c>
      <c r="H1" s="21" t="s">
        <v>1247</v>
      </c>
      <c r="I1" s="21" t="s">
        <v>1253</v>
      </c>
      <c r="J1" s="21"/>
    </row>
    <row r="2" spans="1:10" x14ac:dyDescent="0.3">
      <c r="A2" s="39">
        <v>1</v>
      </c>
      <c r="B2" s="40">
        <v>4</v>
      </c>
      <c r="C2" s="33" cm="1">
        <f t="array" ref="C2:D2">_xlfn.XLOOKUP(B2,'EP4CE10 Mapping'!$N$3:$N$269,'EP4CE10 Mapping'!$K$3:$L$269, "not found")</f>
        <v>0</v>
      </c>
      <c r="D2" s="34" t="str">
        <v>D7</v>
      </c>
      <c r="E2" s="45" t="str" cm="1">
        <f t="array" ref="E2">_xlfn.XLOOKUP(B2,'AC608 Pins'!$D$2:$D$125,'AC608 Pins'!$A$2:$C$125,"not found")</f>
        <v>not found</v>
      </c>
      <c r="F2" s="46"/>
      <c r="G2" s="47"/>
      <c r="H2" s="54" t="str">
        <f>_xlfn.XLOOKUP(A2,'D-Lev To Waveshare'!$D$2:$D$46,'D-Lev To Waveshare'!$B$2:$B$46, "not found")</f>
        <v>GND</v>
      </c>
      <c r="I2" s="55" t="str">
        <f>IF(D2=F2, "match","err")</f>
        <v>err</v>
      </c>
      <c r="J2" s="21"/>
    </row>
    <row r="3" spans="1:10" x14ac:dyDescent="0.3">
      <c r="A3" s="41">
        <v>2</v>
      </c>
      <c r="B3" s="42" t="s">
        <v>660</v>
      </c>
      <c r="C3" s="35" t="str" cm="1">
        <f t="array" ref="C3">_xlfn.XLOOKUP(B3,'EP4CE10 Mapping'!$N$3:$N$269,'EP4CE10 Mapping'!$K$3:$L$269, "not found")</f>
        <v>not found</v>
      </c>
      <c r="D3" s="36"/>
      <c r="E3" s="48" t="str" cm="1">
        <f t="array" ref="E3">_xlfn.XLOOKUP(B3,'AC608 Pins'!$D$2:$D$125,'AC608 Pins'!$A$2:$C$125,"not found")</f>
        <v>not found</v>
      </c>
      <c r="F3" s="49"/>
      <c r="G3" s="50"/>
      <c r="H3" s="54" t="str">
        <f>_xlfn.XLOOKUP(A3,'D-Lev To Waveshare'!$D$2:$D$46,'D-Lev To Waveshare'!$B$2:$B$46, "not found")</f>
        <v>3V3</v>
      </c>
      <c r="I3" s="55" t="str">
        <f t="shared" ref="I3:I45" si="0">IF(D3=F3, "match","err")</f>
        <v>match</v>
      </c>
      <c r="J3" s="21"/>
    </row>
    <row r="4" spans="1:10" x14ac:dyDescent="0.3">
      <c r="A4" s="41">
        <v>3</v>
      </c>
      <c r="B4" s="42">
        <v>59</v>
      </c>
      <c r="C4" s="35" cm="1">
        <f t="array" ref="C4:D4">_xlfn.XLOOKUP(B4,'EP4CE10 Mapping'!$N$3:$N$269,'EP4CE10 Mapping'!$K$3:$L$269, "not found")</f>
        <v>0</v>
      </c>
      <c r="D4" s="36" t="str">
        <v>R11</v>
      </c>
      <c r="E4" s="48" cm="1">
        <f t="array" ref="E4:G4">_xlfn.XLOOKUP(B4,'AC608 Pins'!$D$2:$D$125,'AC608 Pins'!$A$2:$C$125,"not found")</f>
        <v>118</v>
      </c>
      <c r="F4" s="49" t="str">
        <v>R11</v>
      </c>
      <c r="G4" s="50">
        <v>0</v>
      </c>
      <c r="H4" s="54" t="str">
        <f>_xlfn.XLOOKUP(A4,'D-Lev To Waveshare'!$D$2:$D$46,'D-Lev To Waveshare'!$B$2:$B$46, "not found")</f>
        <v>NC</v>
      </c>
      <c r="I4" s="55" t="str">
        <f t="shared" si="0"/>
        <v>match</v>
      </c>
      <c r="J4" s="21"/>
    </row>
    <row r="5" spans="1:10" x14ac:dyDescent="0.3">
      <c r="A5" s="41">
        <v>4</v>
      </c>
      <c r="B5" s="42">
        <v>60</v>
      </c>
      <c r="C5" s="35" cm="1">
        <f t="array" ref="C5:D5">_xlfn.XLOOKUP(B5,'EP4CE10 Mapping'!$N$3:$N$269,'EP4CE10 Mapping'!$K$3:$L$269, "not found")</f>
        <v>0</v>
      </c>
      <c r="D5" s="36" t="str">
        <v>T11</v>
      </c>
      <c r="E5" s="48" cm="1">
        <f t="array" ref="E5:G5">_xlfn.XLOOKUP(B5,'AC608 Pins'!$D$2:$D$125,'AC608 Pins'!$A$2:$C$125,"not found")</f>
        <v>119</v>
      </c>
      <c r="F5" s="49" t="str">
        <v>T11</v>
      </c>
      <c r="G5" s="50">
        <v>0</v>
      </c>
      <c r="H5" s="54" t="str">
        <f>_xlfn.XLOOKUP(A5,'D-Lev To Waveshare'!$D$2:$D$46,'D-Lev To Waveshare'!$B$2:$B$46, "not found")</f>
        <v>NC</v>
      </c>
      <c r="I5" s="55" t="str">
        <f t="shared" si="0"/>
        <v>match</v>
      </c>
      <c r="J5" s="21"/>
    </row>
    <row r="6" spans="1:10" x14ac:dyDescent="0.3">
      <c r="A6" s="41">
        <v>5</v>
      </c>
      <c r="B6" s="42">
        <v>64</v>
      </c>
      <c r="C6" s="35" cm="1">
        <f t="array" ref="C6:D6">_xlfn.XLOOKUP(B6,'EP4CE10 Mapping'!$N$3:$N$269,'EP4CE10 Mapping'!$K$3:$L$269, "not found")</f>
        <v>0</v>
      </c>
      <c r="D6" s="36" t="str">
        <v>P9</v>
      </c>
      <c r="E6" s="48" cm="1">
        <f t="array" ref="E6:G6">_xlfn.XLOOKUP(B6,'AC608 Pins'!$D$2:$D$125,'AC608 Pins'!$A$2:$C$125,"not found")</f>
        <v>84</v>
      </c>
      <c r="F6" s="49" t="str">
        <v>P9</v>
      </c>
      <c r="G6" s="50">
        <v>0</v>
      </c>
      <c r="H6" s="54" t="str">
        <f>_xlfn.XLOOKUP(A6,'D-Lev To Waveshare'!$D$2:$D$46,'D-Lev To Waveshare'!$B$2:$B$46, "not found")</f>
        <v>NC</v>
      </c>
      <c r="I6" s="55" t="str">
        <f t="shared" si="0"/>
        <v>match</v>
      </c>
      <c r="J6" s="21"/>
    </row>
    <row r="7" spans="1:10" x14ac:dyDescent="0.3">
      <c r="A7" s="41">
        <v>6</v>
      </c>
      <c r="B7" s="42">
        <v>65</v>
      </c>
      <c r="C7" s="35" cm="1">
        <f t="array" ref="C7:D7">_xlfn.XLOOKUP(B7,'EP4CE10 Mapping'!$N$3:$N$269,'EP4CE10 Mapping'!$K$3:$L$269, "not found")</f>
        <v>0</v>
      </c>
      <c r="D7" s="36" t="str">
        <v>P11</v>
      </c>
      <c r="E7" s="48" cm="1">
        <f t="array" ref="E7:G7">_xlfn.XLOOKUP(B7,'AC608 Pins'!$D$2:$D$125,'AC608 Pins'!$A$2:$C$125,"not found")</f>
        <v>12</v>
      </c>
      <c r="F7" s="49" t="str">
        <v>P11</v>
      </c>
      <c r="G7" s="50">
        <v>0</v>
      </c>
      <c r="H7" s="54" t="str">
        <f>_xlfn.XLOOKUP(A7,'D-Lev To Waveshare'!$D$2:$D$46,'D-Lev To Waveshare'!$B$2:$B$46, "not found")</f>
        <v>NC</v>
      </c>
      <c r="I7" s="55" t="str">
        <f t="shared" si="0"/>
        <v>match</v>
      </c>
      <c r="J7" s="21"/>
    </row>
    <row r="8" spans="1:10" x14ac:dyDescent="0.3">
      <c r="A8" s="41">
        <v>7</v>
      </c>
      <c r="B8" s="42">
        <v>66</v>
      </c>
      <c r="C8" s="35" cm="1">
        <f t="array" ref="C8:D8">_xlfn.XLOOKUP(B8,'EP4CE10 Mapping'!$N$3:$N$269,'EP4CE10 Mapping'!$K$3:$L$269, "not found")</f>
        <v>0</v>
      </c>
      <c r="D8" s="36" t="str">
        <v>M10</v>
      </c>
      <c r="E8" s="48" cm="1">
        <f t="array" ref="E8:G8">_xlfn.XLOOKUP(B8,'AC608 Pins'!$D$2:$D$125,'AC608 Pins'!$A$2:$C$125,"not found")</f>
        <v>85</v>
      </c>
      <c r="F8" s="49" t="str">
        <v>M10</v>
      </c>
      <c r="G8" s="50">
        <v>0</v>
      </c>
      <c r="H8" s="54" t="str">
        <f>_xlfn.XLOOKUP(A8,'D-Lev To Waveshare'!$D$2:$D$46,'D-Lev To Waveshare'!$B$2:$B$46, "not found")</f>
        <v>pitch_quad_i</v>
      </c>
      <c r="I8" s="55" t="str">
        <f t="shared" si="0"/>
        <v>match</v>
      </c>
      <c r="J8" s="21"/>
    </row>
    <row r="9" spans="1:10" x14ac:dyDescent="0.3">
      <c r="A9" s="41">
        <v>8</v>
      </c>
      <c r="B9" s="42">
        <v>67</v>
      </c>
      <c r="C9" s="35" cm="1">
        <f t="array" ref="C9:D9">_xlfn.XLOOKUP(B9,'EP4CE10 Mapping'!$N$3:$N$269,'EP4CE10 Mapping'!$K$3:$L$269, "not found")</f>
        <v>0</v>
      </c>
      <c r="D9" s="36" t="str">
        <v>N11</v>
      </c>
      <c r="E9" s="48" cm="1">
        <f t="array" ref="E9:G9">_xlfn.XLOOKUP(B9,'AC608 Pins'!$D$2:$D$125,'AC608 Pins'!$A$2:$C$125,"not found")</f>
        <v>13</v>
      </c>
      <c r="F9" s="49" t="str">
        <v>N11</v>
      </c>
      <c r="G9" s="50">
        <v>0</v>
      </c>
      <c r="H9" s="54" t="str">
        <f>_xlfn.XLOOKUP(A9,'D-Lev To Waveshare'!$D$2:$D$46,'D-Lev To Waveshare'!$B$2:$B$46, "not found")</f>
        <v>NC</v>
      </c>
      <c r="I9" s="55" t="str">
        <f t="shared" si="0"/>
        <v>match</v>
      </c>
      <c r="J9" s="21"/>
    </row>
    <row r="10" spans="1:10" x14ac:dyDescent="0.3">
      <c r="A10" s="41">
        <v>9</v>
      </c>
      <c r="B10" s="42">
        <v>68</v>
      </c>
      <c r="C10" s="35" cm="1">
        <f t="array" ref="C10:D10">_xlfn.XLOOKUP(B10,'EP4CE10 Mapping'!$N$3:$N$269,'EP4CE10 Mapping'!$K$3:$L$269, "not found")</f>
        <v>0</v>
      </c>
      <c r="D10" s="36" t="str">
        <v>T15</v>
      </c>
      <c r="E10" s="48" cm="1">
        <f t="array" ref="E10:G10">_xlfn.XLOOKUP(B10,'AC608 Pins'!$D$2:$D$125,'AC608 Pins'!$A$2:$C$125,"not found")</f>
        <v>2</v>
      </c>
      <c r="F10" s="49" t="str">
        <v>T15</v>
      </c>
      <c r="G10" s="50">
        <v>0</v>
      </c>
      <c r="H10" s="54" t="str">
        <f>_xlfn.XLOOKUP(A10,'D-Lev To Waveshare'!$D$2:$D$46,'D-Lev To Waveshare'!$B$2:$B$46, "not found")</f>
        <v>pitch_sq_o</v>
      </c>
      <c r="I10" s="55" t="str">
        <f t="shared" si="0"/>
        <v>match</v>
      </c>
      <c r="J10" s="21"/>
    </row>
    <row r="11" spans="1:10" x14ac:dyDescent="0.3">
      <c r="A11" s="41">
        <v>10</v>
      </c>
      <c r="B11" s="42">
        <v>69</v>
      </c>
      <c r="C11" s="35" cm="1">
        <f t="array" ref="C11:D11">_xlfn.XLOOKUP(B11,'EP4CE10 Mapping'!$N$3:$N$269,'EP4CE10 Mapping'!$K$3:$L$269, "not found")</f>
        <v>0</v>
      </c>
      <c r="D11" s="36" t="str">
        <v>R14</v>
      </c>
      <c r="E11" s="48" cm="1">
        <f t="array" ref="E11:G11">_xlfn.XLOOKUP(B11,'AC608 Pins'!$D$2:$D$125,'AC608 Pins'!$A$2:$C$125,"not found")</f>
        <v>124</v>
      </c>
      <c r="F11" s="49" t="str">
        <v>R14</v>
      </c>
      <c r="G11" s="50">
        <v>0</v>
      </c>
      <c r="H11" s="54" t="str">
        <f>_xlfn.XLOOKUP(A11,'D-Lev To Waveshare'!$D$2:$D$46,'D-Lev To Waveshare'!$B$2:$B$46, "not found")</f>
        <v>NC</v>
      </c>
      <c r="I11" s="55" t="str">
        <f t="shared" si="0"/>
        <v>match</v>
      </c>
      <c r="J11" s="21"/>
    </row>
    <row r="12" spans="1:10" x14ac:dyDescent="0.3">
      <c r="A12" s="41">
        <v>11</v>
      </c>
      <c r="B12" s="42">
        <v>70</v>
      </c>
      <c r="C12" s="35" cm="1">
        <f t="array" ref="C12:D12">_xlfn.XLOOKUP(B12,'EP4CE10 Mapping'!$N$3:$N$269,'EP4CE10 Mapping'!$K$3:$L$269, "not found")</f>
        <v>0</v>
      </c>
      <c r="D12" s="36" t="str">
        <v>P14</v>
      </c>
      <c r="E12" s="48" cm="1">
        <f t="array" ref="E12:G12">_xlfn.XLOOKUP(B12,'AC608 Pins'!$D$2:$D$125,'AC608 Pins'!$A$2:$C$125,"not found")</f>
        <v>17</v>
      </c>
      <c r="F12" s="49" t="str">
        <v>P14</v>
      </c>
      <c r="G12" s="50">
        <v>0</v>
      </c>
      <c r="H12" s="54" t="str">
        <f>_xlfn.XLOOKUP(A12,'D-Lev To Waveshare'!$D$2:$D$46,'D-Lev To Waveshare'!$B$2:$B$46, "not found")</f>
        <v>pitch_zero_i</v>
      </c>
      <c r="I12" s="55" t="str">
        <f t="shared" si="0"/>
        <v>match</v>
      </c>
      <c r="J12" s="21"/>
    </row>
    <row r="13" spans="1:10" x14ac:dyDescent="0.3">
      <c r="A13" s="41">
        <v>12</v>
      </c>
      <c r="B13" s="42">
        <v>71</v>
      </c>
      <c r="C13" s="35" cm="1">
        <f t="array" ref="C13:D13">_xlfn.XLOOKUP(B13,'EP4CE10 Mapping'!$N$3:$N$269,'EP4CE10 Mapping'!$K$3:$L$269, "not found")</f>
        <v>0</v>
      </c>
      <c r="D13" s="36" t="str">
        <v>L11</v>
      </c>
      <c r="E13" s="48" t="str" cm="1">
        <f t="array" ref="E13">_xlfn.XLOOKUP(B13,'AC608 Pins'!$D$2:$D$125,'AC608 Pins'!$A$2:$C$125,"not found")</f>
        <v>not found</v>
      </c>
      <c r="F13" s="49"/>
      <c r="G13" s="50"/>
      <c r="H13" s="54" t="str">
        <f>_xlfn.XLOOKUP(A13,'D-Lev To Waveshare'!$D$2:$D$46,'D-Lev To Waveshare'!$B$2:$B$46, "not found")</f>
        <v>NC</v>
      </c>
      <c r="I13" s="55" t="str">
        <f t="shared" si="0"/>
        <v>err</v>
      </c>
      <c r="J13" s="21"/>
    </row>
    <row r="14" spans="1:10" x14ac:dyDescent="0.3">
      <c r="A14" s="41">
        <v>13</v>
      </c>
      <c r="B14" s="42">
        <v>72</v>
      </c>
      <c r="C14" s="35" cm="1">
        <f t="array" ref="C14:D14">_xlfn.XLOOKUP(B14,'EP4CE10 Mapping'!$N$3:$N$269,'EP4CE10 Mapping'!$K$3:$L$269, "not found")</f>
        <v>0</v>
      </c>
      <c r="D14" s="36" t="str">
        <v>M11</v>
      </c>
      <c r="E14" s="48" t="str" cm="1">
        <f t="array" ref="E14">_xlfn.XLOOKUP(B14,'AC608 Pins'!$D$2:$D$125,'AC608 Pins'!$A$2:$C$125,"not found")</f>
        <v>not found</v>
      </c>
      <c r="F14" s="49"/>
      <c r="G14" s="50"/>
      <c r="H14" s="54" t="str">
        <f>_xlfn.XLOOKUP(A14,'D-Lev To Waveshare'!$D$2:$D$46,'D-Lev To Waveshare'!$B$2:$B$46, "not found")</f>
        <v>NC</v>
      </c>
      <c r="I14" s="55" t="str">
        <f t="shared" si="0"/>
        <v>err</v>
      </c>
      <c r="J14" s="21"/>
    </row>
    <row r="15" spans="1:10" x14ac:dyDescent="0.3">
      <c r="A15" s="56">
        <v>14</v>
      </c>
      <c r="B15" s="57">
        <v>73</v>
      </c>
      <c r="C15" s="56" cm="1">
        <f t="array" ref="C15:D15">_xlfn.XLOOKUP(B15,'EP4CE10 Mapping'!$N$3:$N$269,'EP4CE10 Mapping'!$K$3:$L$269, "not found")</f>
        <v>0</v>
      </c>
      <c r="D15" s="57" t="str">
        <v>N13</v>
      </c>
      <c r="E15" s="56" t="str" cm="1">
        <f t="array" ref="E15">_xlfn.XLOOKUP(B15,'AC608 Pins'!$D$2:$D$125,'AC608 Pins'!$A$2:$C$125,"not found")</f>
        <v>not found</v>
      </c>
      <c r="F15" s="32"/>
      <c r="G15" s="57"/>
      <c r="H15" s="32" t="str">
        <f>_xlfn.XLOOKUP(A15,'D-Lev To Waveshare'!$D$2:$D$46,'D-Lev To Waveshare'!$B$2:$B$46, "not found")</f>
        <v>lcd_data_o[0]</v>
      </c>
      <c r="I15" s="32" t="str">
        <f t="shared" si="0"/>
        <v>err</v>
      </c>
      <c r="J15" s="21"/>
    </row>
    <row r="16" spans="1:10" x14ac:dyDescent="0.3">
      <c r="A16" s="56">
        <v>15</v>
      </c>
      <c r="B16" s="57">
        <v>74</v>
      </c>
      <c r="C16" s="56" cm="1">
        <f t="array" ref="C16:D16">_xlfn.XLOOKUP(B16,'EP4CE10 Mapping'!$N$3:$N$269,'EP4CE10 Mapping'!$K$3:$L$269, "not found")</f>
        <v>0</v>
      </c>
      <c r="D16" s="57" t="str">
        <v>M12</v>
      </c>
      <c r="E16" s="56" t="str" cm="1">
        <f t="array" ref="E16">_xlfn.XLOOKUP(B16,'AC608 Pins'!$D$2:$D$125,'AC608 Pins'!$A$2:$C$125,"not found")</f>
        <v>not found</v>
      </c>
      <c r="F16" s="32"/>
      <c r="G16" s="57"/>
      <c r="H16" s="32" t="str">
        <f>_xlfn.XLOOKUP(A16,'D-Lev To Waveshare'!$D$2:$D$46,'D-Lev To Waveshare'!$B$2:$B$46, "not found")</f>
        <v>midi_tx_o</v>
      </c>
      <c r="I16" s="32" t="str">
        <f t="shared" si="0"/>
        <v>err</v>
      </c>
      <c r="J16" s="21"/>
    </row>
    <row r="17" spans="1:10" x14ac:dyDescent="0.3">
      <c r="A17" s="56">
        <v>16</v>
      </c>
      <c r="B17" s="57">
        <v>75</v>
      </c>
      <c r="C17" s="56" cm="1">
        <f t="array" ref="C17:D17">_xlfn.XLOOKUP(B17,'EP4CE10 Mapping'!$N$3:$N$269,'EP4CE10 Mapping'!$K$3:$L$269, "not found")</f>
        <v>0</v>
      </c>
      <c r="D17" s="57" t="str">
        <v>L12</v>
      </c>
      <c r="E17" s="56" t="str" cm="1">
        <f t="array" ref="E17">_xlfn.XLOOKUP(B17,'AC608 Pins'!$D$2:$D$125,'AC608 Pins'!$A$2:$C$125,"not found")</f>
        <v>not found</v>
      </c>
      <c r="F17" s="32"/>
      <c r="G17" s="57"/>
      <c r="H17" s="32" t="str">
        <f>_xlfn.XLOOKUP(A17,'D-Lev To Waveshare'!$D$2:$D$46,'D-Lev To Waveshare'!$B$2:$B$46, "not found")</f>
        <v>lcd_data_o[2]</v>
      </c>
      <c r="I17" s="32" t="str">
        <f t="shared" si="0"/>
        <v>err</v>
      </c>
      <c r="J17" s="21"/>
    </row>
    <row r="18" spans="1:10" x14ac:dyDescent="0.3">
      <c r="A18" s="41">
        <v>17</v>
      </c>
      <c r="B18" s="42">
        <v>76</v>
      </c>
      <c r="C18" s="35" cm="1">
        <f t="array" ref="C18:D18">_xlfn.XLOOKUP(B18,'EP4CE10 Mapping'!$N$3:$N$269,'EP4CE10 Mapping'!$K$3:$L$269, "not found")</f>
        <v>0</v>
      </c>
      <c r="D18" s="36" t="str">
        <v>N14</v>
      </c>
      <c r="E18" s="48" cm="1">
        <f t="array" ref="E18:G18">_xlfn.XLOOKUP(B18,'AC608 Pins'!$D$2:$D$125,'AC608 Pins'!$A$2:$C$125,"not found")</f>
        <v>18</v>
      </c>
      <c r="F18" s="49" t="str">
        <v>N14</v>
      </c>
      <c r="G18" s="50">
        <v>0</v>
      </c>
      <c r="H18" s="54" t="str">
        <f>_xlfn.XLOOKUP(A18,'D-Lev To Waveshare'!$D$2:$D$46,'D-Lev To Waveshare'!$B$2:$B$46, "not found")</f>
        <v>enc_7_i[0]</v>
      </c>
      <c r="I18" s="55" t="str">
        <f t="shared" si="0"/>
        <v>match</v>
      </c>
      <c r="J18" s="21"/>
    </row>
    <row r="19" spans="1:10" x14ac:dyDescent="0.3">
      <c r="A19" s="41">
        <v>18</v>
      </c>
      <c r="B19" s="42">
        <v>77</v>
      </c>
      <c r="C19" s="35" cm="1">
        <f t="array" ref="C19:D19">_xlfn.XLOOKUP(B19,'EP4CE10 Mapping'!$N$3:$N$269,'EP4CE10 Mapping'!$K$3:$L$269, "not found")</f>
        <v>0</v>
      </c>
      <c r="D19" s="36" t="str">
        <v>P15</v>
      </c>
      <c r="E19" s="48" cm="1">
        <f t="array" ref="E19:G19">_xlfn.XLOOKUP(B19,'AC608 Pins'!$D$2:$D$125,'AC608 Pins'!$A$2:$C$125,"not found")</f>
        <v>4</v>
      </c>
      <c r="F19" s="49" t="str">
        <v>P15</v>
      </c>
      <c r="G19" s="50">
        <v>0</v>
      </c>
      <c r="H19" s="54" t="str">
        <f>_xlfn.XLOOKUP(A19,'D-Lev To Waveshare'!$D$2:$D$46,'D-Lev To Waveshare'!$B$2:$B$46, "not found")</f>
        <v>lcd_data_o[3]</v>
      </c>
      <c r="I19" s="55" t="str">
        <f t="shared" si="0"/>
        <v>match</v>
      </c>
      <c r="J19" s="21"/>
    </row>
    <row r="20" spans="1:10" x14ac:dyDescent="0.3">
      <c r="A20" s="41">
        <v>19</v>
      </c>
      <c r="B20" s="42">
        <v>80</v>
      </c>
      <c r="C20" s="35" cm="1">
        <f t="array" ref="C20:D20">_xlfn.XLOOKUP(B20,'EP4CE10 Mapping'!$N$3:$N$269,'EP4CE10 Mapping'!$K$3:$L$269, "not found")</f>
        <v>0</v>
      </c>
      <c r="D20" s="36" t="str">
        <v>L14</v>
      </c>
      <c r="E20" s="48" cm="1">
        <f t="array" ref="E20:G20">_xlfn.XLOOKUP(B20,'AC608 Pins'!$D$2:$D$125,'AC608 Pins'!$A$2:$C$125,"not found")</f>
        <v>23</v>
      </c>
      <c r="F20" s="49" t="str">
        <v>L14</v>
      </c>
      <c r="G20" s="50">
        <v>0</v>
      </c>
      <c r="H20" s="54" t="str">
        <f>_xlfn.XLOOKUP(A20,'D-Lev To Waveshare'!$D$2:$D$46,'D-Lev To Waveshare'!$B$2:$B$46, "not found")</f>
        <v>enc_5_i[0]</v>
      </c>
      <c r="I20" s="55" t="str">
        <f t="shared" si="0"/>
        <v>match</v>
      </c>
      <c r="J20" s="21"/>
    </row>
    <row r="21" spans="1:10" x14ac:dyDescent="0.3">
      <c r="A21" s="56">
        <v>20</v>
      </c>
      <c r="B21" s="57">
        <v>83</v>
      </c>
      <c r="C21" s="56" cm="1">
        <f t="array" ref="C21:D21">_xlfn.XLOOKUP(B21,'EP4CE10 Mapping'!$N$3:$N$269,'EP4CE10 Mapping'!$K$3:$L$269, "not found")</f>
        <v>0</v>
      </c>
      <c r="D21" s="57" t="str">
        <v>J11</v>
      </c>
      <c r="E21" s="56" t="str" cm="1">
        <f t="array" ref="E21">_xlfn.XLOOKUP(B21,'AC608 Pins'!$D$2:$D$125,'AC608 Pins'!$A$2:$C$125,"not found")</f>
        <v>not found</v>
      </c>
      <c r="F21" s="32"/>
      <c r="G21" s="57"/>
      <c r="H21" s="32" t="str">
        <f>_xlfn.XLOOKUP(A21,'D-Lev To Waveshare'!$D$2:$D$46,'D-Lev To Waveshare'!$B$2:$B$46, "not found")</f>
        <v>lcd_data_o[1]</v>
      </c>
      <c r="I21" s="32" t="str">
        <f t="shared" si="0"/>
        <v>err</v>
      </c>
      <c r="J21" s="21"/>
    </row>
    <row r="22" spans="1:10" x14ac:dyDescent="0.3">
      <c r="A22" s="41">
        <v>21</v>
      </c>
      <c r="B22" s="42">
        <v>84</v>
      </c>
      <c r="C22" s="35" cm="1">
        <f t="array" ref="C22:D22">_xlfn.XLOOKUP(B22,'EP4CE10 Mapping'!$N$3:$N$269,'EP4CE10 Mapping'!$K$3:$L$269, "not found")</f>
        <v>0</v>
      </c>
      <c r="D22" s="36" t="str">
        <v>K16</v>
      </c>
      <c r="E22" s="48" cm="1">
        <f t="array" ref="E22:G22">_xlfn.XLOOKUP(B22,'AC608 Pins'!$D$2:$D$125,'AC608 Pins'!$A$2:$C$125,"not found")</f>
        <v>20</v>
      </c>
      <c r="F22" s="49" t="str">
        <v>K16</v>
      </c>
      <c r="G22" s="50">
        <v>0</v>
      </c>
      <c r="H22" s="54" t="str">
        <f>_xlfn.XLOOKUP(A22,'D-Lev To Waveshare'!$D$2:$D$46,'D-Lev To Waveshare'!$B$2:$B$46, "not found")</f>
        <v>enc_3_i[0]</v>
      </c>
      <c r="I22" s="55" t="str">
        <f t="shared" si="0"/>
        <v>match</v>
      </c>
      <c r="J22" s="21"/>
    </row>
    <row r="23" spans="1:10" x14ac:dyDescent="0.3">
      <c r="A23" s="41">
        <v>22</v>
      </c>
      <c r="B23" s="42">
        <v>85</v>
      </c>
      <c r="C23" s="35" cm="1">
        <f t="array" ref="C23:D23">_xlfn.XLOOKUP(B23,'EP4CE10 Mapping'!$N$3:$N$269,'EP4CE10 Mapping'!$K$3:$L$269, "not found")</f>
        <v>0</v>
      </c>
      <c r="D23" s="36" t="str">
        <v>K15</v>
      </c>
      <c r="E23" s="48" cm="1">
        <f t="array" ref="E23:G23">_xlfn.XLOOKUP(B23,'AC608 Pins'!$D$2:$D$125,'AC608 Pins'!$A$2:$C$125,"not found")</f>
        <v>25</v>
      </c>
      <c r="F23" s="49" t="str">
        <v>K15</v>
      </c>
      <c r="G23" s="50">
        <v>0</v>
      </c>
      <c r="H23" s="54" t="str">
        <f>_xlfn.XLOOKUP(A23,'D-Lev To Waveshare'!$D$2:$D$46,'D-Lev To Waveshare'!$B$2:$B$46, "not found")</f>
        <v>lcd_e_o</v>
      </c>
      <c r="I23" s="55" t="str">
        <f t="shared" si="0"/>
        <v>match</v>
      </c>
      <c r="J23" s="21"/>
    </row>
    <row r="24" spans="1:10" x14ac:dyDescent="0.3">
      <c r="A24" s="41">
        <v>23</v>
      </c>
      <c r="B24" s="42" t="s">
        <v>540</v>
      </c>
      <c r="C24" s="35" t="str" cm="1">
        <f t="array" ref="C24">_xlfn.XLOOKUP(B24,'EP4CE10 Mapping'!$N$3:$N$269,'EP4CE10 Mapping'!$K$3:$L$269, "not found")</f>
        <v>not found</v>
      </c>
      <c r="D24" s="36"/>
      <c r="E24" s="48" t="str" cm="1">
        <f t="array" ref="E24">_xlfn.XLOOKUP(B24,'AC608 Pins'!$D$2:$D$125,'AC608 Pins'!$A$2:$C$125,"not found")</f>
        <v>not found</v>
      </c>
      <c r="F24" s="49"/>
      <c r="G24" s="50"/>
      <c r="H24" s="54" t="str">
        <f>_xlfn.XLOOKUP(A24,'D-Lev To Waveshare'!$D$2:$D$46,'D-Lev To Waveshare'!$B$2:$B$46, "not found")</f>
        <v>GND</v>
      </c>
      <c r="I24" s="55" t="str">
        <f t="shared" si="0"/>
        <v>match</v>
      </c>
      <c r="J24" s="21"/>
    </row>
    <row r="25" spans="1:10" x14ac:dyDescent="0.3">
      <c r="A25" s="41">
        <v>24</v>
      </c>
      <c r="B25" s="42" t="s">
        <v>666</v>
      </c>
      <c r="C25" s="35" t="str" cm="1">
        <f t="array" ref="C25">_xlfn.XLOOKUP(B25,'EP4CE10 Mapping'!$N$3:$N$269,'EP4CE10 Mapping'!$K$3:$L$269, "not found")</f>
        <v>not found</v>
      </c>
      <c r="D25" s="36"/>
      <c r="E25" s="48" t="str" cm="1">
        <f t="array" ref="E25">_xlfn.XLOOKUP(B25,'AC608 Pins'!$D$2:$D$125,'AC608 Pins'!$A$2:$C$125,"not found")</f>
        <v>not found</v>
      </c>
      <c r="F25" s="49"/>
      <c r="G25" s="50"/>
      <c r="H25" s="54" t="str">
        <f>_xlfn.XLOOKUP(A25,'D-Lev To Waveshare'!$D$2:$D$46,'D-Lev To Waveshare'!$B$2:$B$46, "not found")</f>
        <v>5V</v>
      </c>
      <c r="I25" s="55" t="str">
        <f t="shared" si="0"/>
        <v>match</v>
      </c>
      <c r="J25" s="21"/>
    </row>
    <row r="26" spans="1:10" x14ac:dyDescent="0.3">
      <c r="A26" s="41">
        <v>25</v>
      </c>
      <c r="B26" s="42">
        <v>86</v>
      </c>
      <c r="C26" s="35" t="str" cm="1">
        <f t="array" ref="C26:D26">_xlfn.XLOOKUP(B26,'EP4CE10 Mapping'!$N$3:$N$269,'EP4CE10 Mapping'!$K$3:$L$269, "not found")</f>
        <v>DEV_OE</v>
      </c>
      <c r="D26" s="36" t="str">
        <v>J16</v>
      </c>
      <c r="E26" s="48" cm="1">
        <f t="array" ref="E26:G26">_xlfn.XLOOKUP(B26,'AC608 Pins'!$D$2:$D$125,'AC608 Pins'!$A$2:$C$125,"not found")</f>
        <v>22</v>
      </c>
      <c r="F26" s="49" t="str">
        <v>J16</v>
      </c>
      <c r="G26" s="50">
        <v>0</v>
      </c>
      <c r="H26" s="54" t="str">
        <f>_xlfn.XLOOKUP(A26,'D-Lev To Waveshare'!$D$2:$D$46,'D-Lev To Waveshare'!$B$2:$B$46, "not found")</f>
        <v>enc_1_i[0]</v>
      </c>
      <c r="I26" s="55" t="str">
        <f t="shared" si="0"/>
        <v>match</v>
      </c>
      <c r="J26" s="21"/>
    </row>
    <row r="27" spans="1:10" x14ac:dyDescent="0.3">
      <c r="A27" s="41">
        <v>26</v>
      </c>
      <c r="B27" s="42">
        <v>87</v>
      </c>
      <c r="C27" s="35" t="str" cm="1">
        <f t="array" ref="C27:D27">_xlfn.XLOOKUP(B27,'EP4CE10 Mapping'!$N$3:$N$269,'EP4CE10 Mapping'!$K$3:$L$269, "not found")</f>
        <v>DEV_CLRn</v>
      </c>
      <c r="D27" s="36" t="str">
        <v>J15</v>
      </c>
      <c r="E27" s="48" cm="1">
        <f t="array" ref="E27:G27">_xlfn.XLOOKUP(B27,'AC608 Pins'!$D$2:$D$125,'AC608 Pins'!$A$2:$C$125,"not found")</f>
        <v>21</v>
      </c>
      <c r="F27" s="49" t="str">
        <v>J15</v>
      </c>
      <c r="G27" s="50">
        <v>0</v>
      </c>
      <c r="H27" s="54" t="str">
        <f>_xlfn.XLOOKUP(A27,'D-Lev To Waveshare'!$D$2:$D$46,'D-Lev To Waveshare'!$B$2:$B$46, "not found")</f>
        <v>lcd_rs_o</v>
      </c>
      <c r="I27" s="55" t="str">
        <f t="shared" si="0"/>
        <v>match</v>
      </c>
      <c r="J27" s="21"/>
    </row>
    <row r="28" spans="1:10" x14ac:dyDescent="0.3">
      <c r="A28" s="41">
        <v>27</v>
      </c>
      <c r="B28" s="42">
        <v>98</v>
      </c>
      <c r="C28" s="35" t="str" cm="1">
        <f t="array" ref="C28:D28">_xlfn.XLOOKUP(B28,'EP4CE10 Mapping'!$N$3:$N$269,'EP4CE10 Mapping'!$K$3:$L$269, "not found")</f>
        <v>INIT_DONE</v>
      </c>
      <c r="D28" s="36" t="str">
        <v>G16</v>
      </c>
      <c r="E28" s="48" cm="1">
        <f t="array" ref="E28:G28">_xlfn.XLOOKUP(B28,'AC608 Pins'!$D$2:$D$125,'AC608 Pins'!$A$2:$C$125,"not found")</f>
        <v>36</v>
      </c>
      <c r="F28" s="49" t="str">
        <v>G16</v>
      </c>
      <c r="G28" s="50">
        <v>0</v>
      </c>
      <c r="H28" s="54" t="str">
        <f>_xlfn.XLOOKUP(A28,'D-Lev To Waveshare'!$D$2:$D$46,'D-Lev To Waveshare'!$B$2:$B$46, "not found")</f>
        <v>enc_1_i[1]</v>
      </c>
      <c r="I28" s="55" t="str">
        <f t="shared" si="0"/>
        <v>match</v>
      </c>
      <c r="J28" s="21"/>
    </row>
    <row r="29" spans="1:10" x14ac:dyDescent="0.3">
      <c r="A29" s="41">
        <v>28</v>
      </c>
      <c r="B29" s="42">
        <v>99</v>
      </c>
      <c r="C29" s="35" t="str" cm="1">
        <f t="array" ref="C29:D29">_xlfn.XLOOKUP(B29,'EP4CE10 Mapping'!$N$3:$N$269,'EP4CE10 Mapping'!$K$3:$L$269, "not found")</f>
        <v>CRC_ERROR</v>
      </c>
      <c r="D29" s="36" t="str">
        <v>G15</v>
      </c>
      <c r="E29" s="48" cm="1">
        <f t="array" ref="E29:G29">_xlfn.XLOOKUP(B29,'AC608 Pins'!$D$2:$D$125,'AC608 Pins'!$A$2:$C$125,"not found")</f>
        <v>27</v>
      </c>
      <c r="F29" s="49" t="str">
        <v>G15</v>
      </c>
      <c r="G29" s="50">
        <v>0</v>
      </c>
      <c r="H29" s="54" t="str">
        <f>_xlfn.XLOOKUP(A29,'D-Lev To Waveshare'!$D$2:$D$46,'D-Lev To Waveshare'!$B$2:$B$46, "not found")</f>
        <v>lcd_pwm_o/gpio_o[1]</v>
      </c>
      <c r="I29" s="55" t="str">
        <f t="shared" si="0"/>
        <v>match</v>
      </c>
      <c r="J29" s="21"/>
    </row>
    <row r="30" spans="1:10" x14ac:dyDescent="0.3">
      <c r="A30" s="41">
        <v>29</v>
      </c>
      <c r="B30" s="42">
        <v>100</v>
      </c>
      <c r="C30" s="35" cm="1">
        <f t="array" ref="C30:D30">_xlfn.XLOOKUP(B30,'EP4CE10 Mapping'!$N$3:$N$269,'EP4CE10 Mapping'!$K$3:$L$269, "not found")</f>
        <v>0</v>
      </c>
      <c r="D30" s="36" t="str">
        <v>F13</v>
      </c>
      <c r="E30" s="48" cm="1">
        <f t="array" ref="E30:G30">_xlfn.XLOOKUP(B30,'AC608 Pins'!$D$2:$D$125,'AC608 Pins'!$A$2:$C$125,"not found")</f>
        <v>38</v>
      </c>
      <c r="F30" s="49" t="str">
        <v>F13</v>
      </c>
      <c r="G30" s="50">
        <v>0</v>
      </c>
      <c r="H30" s="54" t="str">
        <f>_xlfn.XLOOKUP(A30,'D-Lev To Waveshare'!$D$2:$D$46,'D-Lev To Waveshare'!$B$2:$B$46, "not found")</f>
        <v>pb_i[1]</v>
      </c>
      <c r="I30" s="55" t="str">
        <f t="shared" si="0"/>
        <v>match</v>
      </c>
      <c r="J30" s="21"/>
    </row>
    <row r="31" spans="1:10" x14ac:dyDescent="0.3">
      <c r="A31" s="41">
        <v>30</v>
      </c>
      <c r="B31" s="42">
        <v>101</v>
      </c>
      <c r="C31" s="35" t="str" cm="1">
        <f t="array" ref="C31:D31">_xlfn.XLOOKUP(B31,'EP4CE10 Mapping'!$N$3:$N$269,'EP4CE10 Mapping'!$K$3:$L$269, "not found")</f>
        <v>nCEO</v>
      </c>
      <c r="D31" s="36" t="str">
        <v>F16</v>
      </c>
      <c r="E31" s="48" cm="1">
        <f t="array" ref="E31:G31">_xlfn.XLOOKUP(B31,'AC608 Pins'!$D$2:$D$125,'AC608 Pins'!$A$2:$C$125,"not found")</f>
        <v>26</v>
      </c>
      <c r="F31" s="49" t="str">
        <v>F16</v>
      </c>
      <c r="G31" s="50">
        <v>0</v>
      </c>
      <c r="H31" s="54" t="str">
        <f>_xlfn.XLOOKUP(A31,'D-Lev To Waveshare'!$D$2:$D$46,'D-Lev To Waveshare'!$B$2:$B$46, "not found")</f>
        <v>mute_led_o/gpio_o[0]</v>
      </c>
      <c r="I31" s="55" t="str">
        <f t="shared" si="0"/>
        <v>match</v>
      </c>
      <c r="J31" s="21"/>
    </row>
    <row r="32" spans="1:10" x14ac:dyDescent="0.3">
      <c r="A32" s="41">
        <v>31</v>
      </c>
      <c r="B32" s="42">
        <v>103</v>
      </c>
      <c r="C32" s="35" t="str" cm="1">
        <f t="array" ref="C32:D32">_xlfn.XLOOKUP(B32,'EP4CE10 Mapping'!$N$3:$N$269,'EP4CE10 Mapping'!$K$3:$L$269, "not found")</f>
        <v>CLKUSR</v>
      </c>
      <c r="D32" s="36" t="str">
        <v>F15</v>
      </c>
      <c r="E32" s="48" cm="1">
        <f t="array" ref="E32:G32">_xlfn.XLOOKUP(B32,'AC608 Pins'!$D$2:$D$125,'AC608 Pins'!$A$2:$C$125,"not found")</f>
        <v>28</v>
      </c>
      <c r="F32" s="49" t="str">
        <v>F15</v>
      </c>
      <c r="G32" s="50">
        <v>0</v>
      </c>
      <c r="H32" s="54" t="str">
        <f>_xlfn.XLOOKUP(A32,'D-Lev To Waveshare'!$D$2:$D$46,'D-Lev To Waveshare'!$B$2:$B$46, "not found")</f>
        <v>enc_3_i[1]</v>
      </c>
      <c r="I32" s="55" t="str">
        <f t="shared" si="0"/>
        <v>match</v>
      </c>
      <c r="J32" s="21"/>
    </row>
    <row r="33" spans="1:17" x14ac:dyDescent="0.3">
      <c r="A33" s="41">
        <v>32</v>
      </c>
      <c r="B33" s="42">
        <v>104</v>
      </c>
      <c r="C33" s="35" cm="1">
        <f t="array" ref="C33:D33">_xlfn.XLOOKUP(B33,'EP4CE10 Mapping'!$N$3:$N$269,'EP4CE10 Mapping'!$K$3:$L$269, "not found")</f>
        <v>0</v>
      </c>
      <c r="D33" s="36" t="str">
        <v>B16</v>
      </c>
      <c r="E33" s="48" cm="1">
        <f t="array" ref="E33:G33">_xlfn.XLOOKUP(B33,'AC608 Pins'!$D$2:$D$125,'AC608 Pins'!$A$2:$C$125,"not found")</f>
        <v>34</v>
      </c>
      <c r="F33" s="49" t="str">
        <v>B16</v>
      </c>
      <c r="G33" s="50">
        <v>0</v>
      </c>
      <c r="H33" s="54" t="str">
        <f>_xlfn.XLOOKUP(A33,'D-Lev To Waveshare'!$D$2:$D$46,'D-Lev To Waveshare'!$B$2:$B$46, "not found")</f>
        <v>gpio_o[2]</v>
      </c>
      <c r="I33" s="55" t="str">
        <f t="shared" si="0"/>
        <v>match</v>
      </c>
      <c r="J33" s="21"/>
    </row>
    <row r="34" spans="1:17" x14ac:dyDescent="0.3">
      <c r="A34" s="41">
        <v>33</v>
      </c>
      <c r="B34" s="42">
        <v>105</v>
      </c>
      <c r="C34" s="35" cm="1">
        <f t="array" ref="C34:D34">_xlfn.XLOOKUP(B34,'EP4CE10 Mapping'!$N$3:$N$269,'EP4CE10 Mapping'!$K$3:$L$269, "not found")</f>
        <v>0</v>
      </c>
      <c r="D34" s="36" t="str">
        <v>F14</v>
      </c>
      <c r="E34" s="48" cm="1">
        <f t="array" ref="E34:G34">_xlfn.XLOOKUP(B34,'AC608 Pins'!$D$2:$D$125,'AC608 Pins'!$A$2:$C$125,"not found")</f>
        <v>39</v>
      </c>
      <c r="F34" s="49" t="str">
        <v>F14</v>
      </c>
      <c r="G34" s="50">
        <v>0</v>
      </c>
      <c r="H34" s="54" t="str">
        <f>_xlfn.XLOOKUP(A34,'D-Lev To Waveshare'!$D$2:$D$46,'D-Lev To Waveshare'!$B$2:$B$46, "not found")</f>
        <v>pb_i[3]</v>
      </c>
      <c r="I34" s="55" t="str">
        <f t="shared" si="0"/>
        <v>match</v>
      </c>
      <c r="J34" s="21"/>
    </row>
    <row r="35" spans="1:17" x14ac:dyDescent="0.3">
      <c r="A35" s="41">
        <v>34</v>
      </c>
      <c r="B35" s="42">
        <v>106</v>
      </c>
      <c r="C35" s="35" cm="1">
        <f t="array" ref="C35:D35">_xlfn.XLOOKUP(B35,'EP4CE10 Mapping'!$N$3:$N$269,'EP4CE10 Mapping'!$K$3:$L$269, "not found")</f>
        <v>0</v>
      </c>
      <c r="D35" s="36" t="str">
        <v>C16</v>
      </c>
      <c r="E35" s="48" cm="1">
        <f t="array" ref="E35:G35">_xlfn.XLOOKUP(B35,'AC608 Pins'!$D$2:$D$125,'AC608 Pins'!$A$2:$C$125,"not found")</f>
        <v>32</v>
      </c>
      <c r="F35" s="49" t="str">
        <v>C16</v>
      </c>
      <c r="G35" s="50">
        <v>0</v>
      </c>
      <c r="H35" s="54" t="str">
        <f>_xlfn.XLOOKUP(A35,'D-Lev To Waveshare'!$D$2:$D$46,'D-Lev To Waveshare'!$B$2:$B$46, "not found")</f>
        <v>tuner_scl_o</v>
      </c>
      <c r="I35" s="55" t="str">
        <f t="shared" si="0"/>
        <v>match</v>
      </c>
      <c r="J35" s="21"/>
    </row>
    <row r="36" spans="1:17" x14ac:dyDescent="0.3">
      <c r="A36" s="56">
        <v>35</v>
      </c>
      <c r="B36" s="57">
        <v>110</v>
      </c>
      <c r="C36" s="56" cm="1">
        <f t="array" ref="C36:D36">_xlfn.XLOOKUP(B36,'EP4CE10 Mapping'!$N$3:$N$269,'EP4CE10 Mapping'!$K$3:$L$269, "not found")</f>
        <v>0</v>
      </c>
      <c r="D36" s="57" t="str">
        <v>D12</v>
      </c>
      <c r="E36" s="56" t="str" cm="1">
        <f t="array" ref="E36">_xlfn.XLOOKUP(B36,'AC608 Pins'!$D$2:$D$125,'AC608 Pins'!$A$2:$C$125,"not found")</f>
        <v>not found</v>
      </c>
      <c r="F36" s="32"/>
      <c r="G36" s="57"/>
      <c r="H36" s="32" t="str">
        <f>_xlfn.XLOOKUP(A36,'D-Lev To Waveshare'!$D$2:$D$46,'D-Lev To Waveshare'!$B$2:$B$46, "not found")</f>
        <v>enc_5_i[1]</v>
      </c>
      <c r="I36" s="32" t="str">
        <f t="shared" si="0"/>
        <v>err</v>
      </c>
      <c r="J36" s="21"/>
    </row>
    <row r="37" spans="1:17" x14ac:dyDescent="0.3">
      <c r="A37" s="56">
        <v>36</v>
      </c>
      <c r="B37" s="57">
        <v>111</v>
      </c>
      <c r="C37" s="56" cm="1">
        <f t="array" ref="C37:D37">_xlfn.XLOOKUP(B37,'EP4CE10 Mapping'!$N$3:$N$269,'EP4CE10 Mapping'!$K$3:$L$269, "not found")</f>
        <v>0</v>
      </c>
      <c r="D37" s="57" t="str">
        <v>B13</v>
      </c>
      <c r="E37" s="56" t="str" cm="1">
        <f t="array" ref="E37">_xlfn.XLOOKUP(B37,'AC608 Pins'!$D$2:$D$125,'AC608 Pins'!$A$2:$C$125,"not found")</f>
        <v>not found</v>
      </c>
      <c r="F37" s="32"/>
      <c r="G37" s="57"/>
      <c r="H37" s="32" t="str">
        <f>_xlfn.XLOOKUP(A37,'D-Lev To Waveshare'!$D$2:$D$46,'D-Lev To Waveshare'!$B$2:$B$46, "not found")</f>
        <v>tuner_le_o</v>
      </c>
      <c r="I37" s="32" t="str">
        <f t="shared" si="0"/>
        <v>err</v>
      </c>
      <c r="J37" s="21"/>
    </row>
    <row r="38" spans="1:17" x14ac:dyDescent="0.3">
      <c r="A38" s="56">
        <v>37</v>
      </c>
      <c r="B38" s="57">
        <v>112</v>
      </c>
      <c r="C38" s="56" cm="1">
        <f t="array" ref="C38:D38">_xlfn.XLOOKUP(B38,'EP4CE10 Mapping'!$N$3:$N$269,'EP4CE10 Mapping'!$K$3:$L$269, "not found")</f>
        <v>0</v>
      </c>
      <c r="D38" s="57" t="str">
        <v>A14</v>
      </c>
      <c r="E38" s="56" t="str" cm="1">
        <f t="array" ref="E38">_xlfn.XLOOKUP(B38,'AC608 Pins'!$D$2:$D$125,'AC608 Pins'!$A$2:$C$125,"not found")</f>
        <v>not found</v>
      </c>
      <c r="F38" s="32"/>
      <c r="G38" s="57"/>
      <c r="H38" s="32" t="str">
        <f>_xlfn.XLOOKUP(A38,'D-Lev To Waveshare'!$D$2:$D$46,'D-Lev To Waveshare'!$B$2:$B$46, "not found")</f>
        <v>pb_i[5]</v>
      </c>
      <c r="I38" s="32" t="str">
        <f t="shared" si="0"/>
        <v>err</v>
      </c>
      <c r="J38" s="21"/>
    </row>
    <row r="39" spans="1:17" x14ac:dyDescent="0.3">
      <c r="A39" s="56">
        <v>38</v>
      </c>
      <c r="B39" s="57">
        <v>113</v>
      </c>
      <c r="C39" s="56" cm="1">
        <f t="array" ref="C39:D39">_xlfn.XLOOKUP(B39,'EP4CE10 Mapping'!$N$3:$N$269,'EP4CE10 Mapping'!$K$3:$L$269, "not found")</f>
        <v>0</v>
      </c>
      <c r="D39" s="57" t="str">
        <v>B14</v>
      </c>
      <c r="E39" s="56" t="str" cm="1">
        <f t="array" ref="E39">_xlfn.XLOOKUP(B39,'AC608 Pins'!$D$2:$D$125,'AC608 Pins'!$A$2:$C$125,"not found")</f>
        <v>not found</v>
      </c>
      <c r="F39" s="32"/>
      <c r="G39" s="57"/>
      <c r="H39" s="32" t="str">
        <f>_xlfn.XLOOKUP(A39,'D-Lev To Waveshare'!$D$2:$D$46,'D-Lev To Waveshare'!$B$2:$B$46, "not found")</f>
        <v>tuner_oe_o</v>
      </c>
      <c r="I39" s="32" t="str">
        <f t="shared" si="0"/>
        <v>err</v>
      </c>
      <c r="J39" s="21"/>
    </row>
    <row r="40" spans="1:17" x14ac:dyDescent="0.3">
      <c r="A40" s="41">
        <v>39</v>
      </c>
      <c r="B40" s="42">
        <v>114</v>
      </c>
      <c r="C40" s="35" cm="1">
        <f t="array" ref="C40:D40">_xlfn.XLOOKUP(B40,'EP4CE10 Mapping'!$N$3:$N$269,'EP4CE10 Mapping'!$K$3:$L$269, "not found")</f>
        <v>0</v>
      </c>
      <c r="D40" s="36" t="str">
        <v>E11</v>
      </c>
      <c r="E40" s="48" cm="1">
        <f t="array" ref="E40:G40">_xlfn.XLOOKUP(B40,'AC608 Pins'!$D$2:$D$125,'AC608 Pins'!$A$2:$C$125,"not found")</f>
        <v>41</v>
      </c>
      <c r="F40" s="49" t="str">
        <v>E11</v>
      </c>
      <c r="G40" s="50">
        <v>0</v>
      </c>
      <c r="H40" s="54" t="str">
        <f>_xlfn.XLOOKUP(A40,'D-Lev To Waveshare'!$D$2:$D$46,'D-Lev To Waveshare'!$B$2:$B$46, "not found")</f>
        <v>enc_7_i[1]</v>
      </c>
      <c r="I40" s="55" t="str">
        <f t="shared" si="0"/>
        <v>match</v>
      </c>
      <c r="J40" s="21"/>
    </row>
    <row r="41" spans="1:17" x14ac:dyDescent="0.3">
      <c r="A41" s="41">
        <v>40</v>
      </c>
      <c r="B41" s="42">
        <v>115</v>
      </c>
      <c r="C41" s="35" cm="1">
        <f t="array" ref="C41:D41">_xlfn.XLOOKUP(B41,'EP4CE10 Mapping'!$N$3:$N$269,'EP4CE10 Mapping'!$K$3:$L$269, "not found")</f>
        <v>0</v>
      </c>
      <c r="D41" s="36" t="str">
        <v>E10</v>
      </c>
      <c r="E41" s="48" t="str" cm="1">
        <f t="array" ref="E41">_xlfn.XLOOKUP(B41,'AC608 Pins'!$D$2:$D$125,'AC608 Pins'!$A$2:$C$125,"not found")</f>
        <v>not found</v>
      </c>
      <c r="F41" s="49"/>
      <c r="G41" s="50"/>
      <c r="H41" s="54" t="str">
        <f>_xlfn.XLOOKUP(A41,'D-Lev To Waveshare'!$D$2:$D$46,'D-Lev To Waveshare'!$B$2:$B$46, "not found")</f>
        <v>tuner_sda_o</v>
      </c>
      <c r="I41" s="55" t="str">
        <f t="shared" si="0"/>
        <v>err</v>
      </c>
      <c r="J41" s="21"/>
    </row>
    <row r="42" spans="1:17" x14ac:dyDescent="0.3">
      <c r="A42" s="41">
        <v>41</v>
      </c>
      <c r="B42" s="42">
        <v>119</v>
      </c>
      <c r="C42" s="35" cm="1">
        <f t="array" ref="C42:D42">_xlfn.XLOOKUP(B42,'EP4CE10 Mapping'!$N$3:$N$269,'EP4CE10 Mapping'!$K$3:$L$269, "not found")</f>
        <v>0</v>
      </c>
      <c r="D42" s="36" t="str">
        <v>C11</v>
      </c>
      <c r="E42" s="48" t="str" cm="1">
        <f t="array" ref="E42">_xlfn.XLOOKUP(B42,'AC608 Pins'!$D$2:$D$125,'AC608 Pins'!$A$2:$C$125,"not found")</f>
        <v>not found</v>
      </c>
      <c r="F42" s="49"/>
      <c r="G42" s="50"/>
      <c r="H42" s="54" t="str">
        <f>_xlfn.XLOOKUP(A42,'D-Lev To Waveshare'!$D$2:$D$46,'D-Lev To Waveshare'!$B$2:$B$46, "not found")</f>
        <v>pb_i[7]</v>
      </c>
      <c r="I42" s="55" t="str">
        <f t="shared" si="0"/>
        <v>err</v>
      </c>
      <c r="J42" s="21"/>
    </row>
    <row r="43" spans="1:17" x14ac:dyDescent="0.3">
      <c r="A43" s="41">
        <v>42</v>
      </c>
      <c r="B43" s="42">
        <v>120</v>
      </c>
      <c r="C43" s="35" cm="1">
        <f t="array" ref="C43:D43">_xlfn.XLOOKUP(B43,'EP4CE10 Mapping'!$N$3:$N$269,'EP4CE10 Mapping'!$K$3:$L$269, "not found")</f>
        <v>0</v>
      </c>
      <c r="D43" s="36" t="str">
        <v>F10</v>
      </c>
      <c r="E43" s="48" t="str" cm="1">
        <f t="array" ref="E43">_xlfn.XLOOKUP(B43,'AC608 Pins'!$D$2:$D$125,'AC608 Pins'!$A$2:$C$125,"not found")</f>
        <v>not found</v>
      </c>
      <c r="F43" s="49"/>
      <c r="G43" s="50"/>
      <c r="H43" s="54" t="str">
        <f>_xlfn.XLOOKUP(A43,'D-Lev To Waveshare'!$D$2:$D$46,'D-Lev To Waveshare'!$B$2:$B$46, "not found")</f>
        <v>uart_rx_i</v>
      </c>
      <c r="I43" s="55" t="str">
        <f t="shared" si="0"/>
        <v>err</v>
      </c>
      <c r="J43" s="21"/>
    </row>
    <row r="44" spans="1:17" x14ac:dyDescent="0.3">
      <c r="A44" s="41">
        <v>43</v>
      </c>
      <c r="B44" s="42">
        <v>121</v>
      </c>
      <c r="C44" s="35" cm="1">
        <f t="array" ref="C44:D44">_xlfn.XLOOKUP(B44,'EP4CE10 Mapping'!$N$3:$N$269,'EP4CE10 Mapping'!$K$3:$L$269, "not found")</f>
        <v>0</v>
      </c>
      <c r="D44" s="36" t="str">
        <v>F9</v>
      </c>
      <c r="E44" s="48" cm="1">
        <f t="array" ref="E44:G44">_xlfn.XLOOKUP(B44,'AC608 Pins'!$D$2:$D$125,'AC608 Pins'!$A$2:$C$125,"not found")</f>
        <v>40</v>
      </c>
      <c r="F44" s="49" t="str">
        <v>F9</v>
      </c>
      <c r="G44" s="50">
        <v>0</v>
      </c>
      <c r="H44" s="54" t="str">
        <f>_xlfn.XLOOKUP(A44,'D-Lev To Waveshare'!$D$2:$D$46,'D-Lev To Waveshare'!$B$2:$B$46, "not found")</f>
        <v>pb_acal_i/gpio_i[1]</v>
      </c>
      <c r="I44" s="55" t="str">
        <f t="shared" si="0"/>
        <v>match</v>
      </c>
      <c r="J44" s="21"/>
    </row>
    <row r="45" spans="1:17" x14ac:dyDescent="0.3">
      <c r="A45" s="43">
        <v>44</v>
      </c>
      <c r="B45" s="44">
        <v>124</v>
      </c>
      <c r="C45" s="37" cm="1">
        <f t="array" ref="C45:D45">_xlfn.XLOOKUP(B45,'EP4CE10 Mapping'!$N$3:$N$269,'EP4CE10 Mapping'!$K$3:$L$269, "not found")</f>
        <v>0</v>
      </c>
      <c r="D45" s="38" t="str">
        <v>D9</v>
      </c>
      <c r="E45" s="51" cm="1">
        <f t="array" ref="E45:G45">_xlfn.XLOOKUP(B45,'AC608 Pins'!$D$2:$D$125,'AC608 Pins'!$A$2:$C$125,"not found")</f>
        <v>46</v>
      </c>
      <c r="F45" s="52" t="str">
        <v>D9</v>
      </c>
      <c r="G45" s="53">
        <v>0</v>
      </c>
      <c r="H45" s="54" t="str">
        <f>_xlfn.XLOOKUP(A45,'D-Lev To Waveshare'!$D$2:$D$46,'D-Lev To Waveshare'!$B$2:$B$46, "not found")</f>
        <v>uart_tx_o</v>
      </c>
      <c r="I45" s="55" t="str">
        <f t="shared" si="0"/>
        <v>match</v>
      </c>
      <c r="J45" s="21"/>
    </row>
    <row r="46" spans="1:17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3">
      <c r="A47" s="21" t="s">
        <v>1243</v>
      </c>
      <c r="B47" s="21" t="s">
        <v>1244</v>
      </c>
      <c r="C47" s="21" t="s">
        <v>1254</v>
      </c>
      <c r="D47" s="21" t="s">
        <v>1256</v>
      </c>
      <c r="E47" s="21" t="s">
        <v>1246</v>
      </c>
      <c r="F47" s="21" t="s">
        <v>1245</v>
      </c>
      <c r="G47" s="21" t="s">
        <v>1255</v>
      </c>
      <c r="H47" s="21" t="s">
        <v>1247</v>
      </c>
      <c r="I47" s="21"/>
      <c r="J47" s="21"/>
      <c r="K47" s="21"/>
      <c r="L47" s="21"/>
      <c r="M47" s="21"/>
      <c r="N47" s="21"/>
      <c r="O47" s="21"/>
      <c r="P47" s="21"/>
      <c r="Q47" s="21"/>
    </row>
    <row r="48" spans="1:17" x14ac:dyDescent="0.3">
      <c r="A48" s="21">
        <v>1</v>
      </c>
      <c r="B48" s="21" t="s">
        <v>540</v>
      </c>
      <c r="C48" s="21" t="str" cm="1">
        <f t="array" ref="C48">_xlfn.XLOOKUP(B48,'EP4CE10 Mapping'!$N$3:$N$269,'EP4CE10 Mapping'!$K$3:$L$269, "not found")</f>
        <v>not found</v>
      </c>
      <c r="D48" s="21"/>
      <c r="E48" s="21" t="str" cm="1">
        <f t="array" ref="E48">_xlfn.XLOOKUP(B48,'AC608 Pins'!$D$2:$D$125,'AC608 Pins'!$A$2:$C$125,"not found")</f>
        <v>not found</v>
      </c>
      <c r="F48" s="21"/>
      <c r="G48" s="21"/>
      <c r="H48" s="21" t="str">
        <f>_xlfn.XLOOKUP(A48,'D-Lev To Waveshare'!$L$2:$L$46,'D-Lev To Waveshare'!$J$2:$J$46, "not found")</f>
        <v>3V3</v>
      </c>
      <c r="I48" s="55" t="str">
        <f t="shared" ref="I48:I91" si="1">IF(D48=F48, "match","err")</f>
        <v>match</v>
      </c>
      <c r="J48" s="21"/>
      <c r="K48" s="21"/>
      <c r="L48" s="21"/>
      <c r="M48" s="21"/>
      <c r="N48" s="21"/>
      <c r="O48" s="21"/>
      <c r="P48" s="21"/>
      <c r="Q48" s="21"/>
    </row>
    <row r="49" spans="1:9" x14ac:dyDescent="0.3">
      <c r="A49" s="21">
        <v>2</v>
      </c>
      <c r="B49" s="21" t="s">
        <v>660</v>
      </c>
      <c r="C49" s="21" t="str" cm="1">
        <f t="array" ref="C49">_xlfn.XLOOKUP(B49,'EP4CE10 Mapping'!$N$3:$N$269,'EP4CE10 Mapping'!$K$3:$L$269, "not found")</f>
        <v>not found</v>
      </c>
      <c r="D49" s="21"/>
      <c r="E49" s="21" t="str" cm="1">
        <f t="array" ref="E49">_xlfn.XLOOKUP(B49,'AC608 Pins'!$D$2:$D$125,'AC608 Pins'!$A$2:$C$125,"not found")</f>
        <v>not found</v>
      </c>
      <c r="F49" s="21"/>
      <c r="G49" s="21"/>
      <c r="H49" s="21" t="str">
        <f>_xlfn.XLOOKUP(A49,'D-Lev To Waveshare'!$L$2:$L$46,'D-Lev To Waveshare'!$J$2:$J$46, "not found")</f>
        <v>GND</v>
      </c>
      <c r="I49" s="55" t="str">
        <f t="shared" si="1"/>
        <v>match</v>
      </c>
    </row>
    <row r="50" spans="1:9" x14ac:dyDescent="0.3">
      <c r="A50" s="21">
        <v>3</v>
      </c>
      <c r="B50" s="21">
        <v>55</v>
      </c>
      <c r="C50" s="21" cm="1">
        <f t="array" ref="C50:D50">_xlfn.XLOOKUP(B50,'EP4CE10 Mapping'!$N$3:$N$269,'EP4CE10 Mapping'!$K$3:$L$269, "not found")</f>
        <v>0</v>
      </c>
      <c r="D50" s="21" t="str">
        <v>T9</v>
      </c>
      <c r="E50" s="21" cm="1">
        <f t="array" ref="E50:G50">_xlfn.XLOOKUP(B50,'AC608 Pins'!$D$2:$D$125,'AC608 Pins'!$A$2:$C$125,"not found")</f>
        <v>115</v>
      </c>
      <c r="F50" s="21" t="str">
        <v>T9</v>
      </c>
      <c r="G50" s="21" t="str">
        <v>INPUT ONLY</v>
      </c>
      <c r="H50" s="21" t="str">
        <f>_xlfn.XLOOKUP(A50,'D-Lev To Waveshare'!$L$2:$L$46,'D-Lev To Waveshare'!$J$2:$J$46, "not found")</f>
        <v>NC</v>
      </c>
      <c r="I50" s="55" t="str">
        <f t="shared" si="1"/>
        <v>match</v>
      </c>
    </row>
    <row r="51" spans="1:9" x14ac:dyDescent="0.3">
      <c r="A51" s="21">
        <v>4</v>
      </c>
      <c r="B51" s="21">
        <v>58</v>
      </c>
      <c r="C51" s="21" cm="1">
        <f t="array" ref="C51:D51">_xlfn.XLOOKUP(B51,'EP4CE10 Mapping'!$N$3:$N$269,'EP4CE10 Mapping'!$K$3:$L$269, "not found")</f>
        <v>0</v>
      </c>
      <c r="D51" s="21" t="str">
        <v>R10</v>
      </c>
      <c r="E51" s="21" cm="1">
        <f t="array" ref="E51:G51">_xlfn.XLOOKUP(B51,'AC608 Pins'!$D$2:$D$125,'AC608 Pins'!$A$2:$C$125,"not found")</f>
        <v>116</v>
      </c>
      <c r="F51" s="21" t="str">
        <v>R10</v>
      </c>
      <c r="G51" s="21">
        <v>0</v>
      </c>
      <c r="H51" s="21" t="str">
        <f>_xlfn.XLOOKUP(A51,'D-Lev To Waveshare'!$L$2:$L$46,'D-Lev To Waveshare'!$J$2:$J$46, "not found")</f>
        <v>NC</v>
      </c>
      <c r="I51" s="55" t="str">
        <f t="shared" si="1"/>
        <v>match</v>
      </c>
    </row>
    <row r="52" spans="1:9" x14ac:dyDescent="0.3">
      <c r="A52" s="21">
        <v>5</v>
      </c>
      <c r="B52" s="21">
        <v>53</v>
      </c>
      <c r="C52" s="21" cm="1">
        <f t="array" ref="C52:D52">_xlfn.XLOOKUP(B52,'EP4CE10 Mapping'!$N$3:$N$269,'EP4CE10 Mapping'!$K$3:$L$269, "not found")</f>
        <v>0</v>
      </c>
      <c r="D52" s="21" t="str">
        <v>T8</v>
      </c>
      <c r="E52" s="21" cm="1">
        <f t="array" ref="E52:G52">_xlfn.XLOOKUP(B52,'AC608 Pins'!$D$2:$D$125,'AC608 Pins'!$A$2:$C$125,"not found")</f>
        <v>113</v>
      </c>
      <c r="F52" s="21" t="str">
        <v>T8</v>
      </c>
      <c r="G52" s="21" t="str">
        <v>INPUT ONLY</v>
      </c>
      <c r="H52" s="21" t="str">
        <f>_xlfn.XLOOKUP(A52,'D-Lev To Waveshare'!$L$2:$L$46,'D-Lev To Waveshare'!$J$2:$J$46, "not found")</f>
        <v>NC</v>
      </c>
      <c r="I52" s="55" t="str">
        <f t="shared" si="1"/>
        <v>match</v>
      </c>
    </row>
    <row r="53" spans="1:9" x14ac:dyDescent="0.3">
      <c r="A53" s="21">
        <v>6</v>
      </c>
      <c r="B53" s="21">
        <v>54</v>
      </c>
      <c r="C53" s="21" cm="1">
        <f t="array" ref="C53:D53">_xlfn.XLOOKUP(B53,'EP4CE10 Mapping'!$N$3:$N$269,'EP4CE10 Mapping'!$K$3:$L$269, "not found")</f>
        <v>0</v>
      </c>
      <c r="D53" s="21" t="str">
        <v>R9</v>
      </c>
      <c r="E53" s="21" cm="1">
        <f t="array" ref="E53:G53">_xlfn.XLOOKUP(B53,'AC608 Pins'!$D$2:$D$125,'AC608 Pins'!$A$2:$C$125,"not found")</f>
        <v>114</v>
      </c>
      <c r="F53" s="21" t="str">
        <v>R9</v>
      </c>
      <c r="G53" s="21" t="str">
        <v>INPUT ONLY</v>
      </c>
      <c r="H53" s="21" t="str">
        <f>_xlfn.XLOOKUP(A53,'D-Lev To Waveshare'!$L$2:$L$46,'D-Lev To Waveshare'!$J$2:$J$46, "not found")</f>
        <v>NC</v>
      </c>
      <c r="I53" s="55" t="str">
        <f t="shared" si="1"/>
        <v>match</v>
      </c>
    </row>
    <row r="54" spans="1:9" x14ac:dyDescent="0.3">
      <c r="A54" s="21">
        <v>7</v>
      </c>
      <c r="B54" s="21">
        <v>51</v>
      </c>
      <c r="C54" s="21" cm="1">
        <f t="array" ref="C54:D54">_xlfn.XLOOKUP(B54,'EP4CE10 Mapping'!$N$3:$N$269,'EP4CE10 Mapping'!$K$3:$L$269, "not found")</f>
        <v>0</v>
      </c>
      <c r="D54" s="21" t="str">
        <v>N8</v>
      </c>
      <c r="E54" s="21" cm="1">
        <f t="array" ref="E54:G54">_xlfn.XLOOKUP(B54,'AC608 Pins'!$D$2:$D$125,'AC608 Pins'!$A$2:$C$125,"not found")</f>
        <v>81</v>
      </c>
      <c r="F54" s="21" t="str">
        <v>N8</v>
      </c>
      <c r="G54" s="21">
        <v>0</v>
      </c>
      <c r="H54" s="21" t="str">
        <f>_xlfn.XLOOKUP(A54,'D-Lev To Waveshare'!$L$2:$L$46,'D-Lev To Waveshare'!$J$2:$J$46, "not found")</f>
        <v>NC</v>
      </c>
      <c r="I54" s="55" t="str">
        <f t="shared" si="1"/>
        <v>match</v>
      </c>
    </row>
    <row r="55" spans="1:9" x14ac:dyDescent="0.3">
      <c r="A55" s="21">
        <v>8</v>
      </c>
      <c r="B55" s="21">
        <v>52</v>
      </c>
      <c r="C55" s="21" cm="1">
        <f t="array" ref="C55:D55">_xlfn.XLOOKUP(B55,'EP4CE10 Mapping'!$N$3:$N$269,'EP4CE10 Mapping'!$K$3:$L$269, "not found")</f>
        <v>0</v>
      </c>
      <c r="D55" s="21" t="str">
        <v>R8</v>
      </c>
      <c r="E55" s="21" cm="1">
        <f t="array" ref="E55:G55">_xlfn.XLOOKUP(B55,'AC608 Pins'!$D$2:$D$125,'AC608 Pins'!$A$2:$C$125,"not found")</f>
        <v>112</v>
      </c>
      <c r="F55" s="21" t="str">
        <v>R8</v>
      </c>
      <c r="G55" s="21" t="str">
        <v>INPUT ONLY</v>
      </c>
      <c r="H55" s="21" t="str">
        <f>_xlfn.XLOOKUP(A55,'D-Lev To Waveshare'!$L$2:$L$46,'D-Lev To Waveshare'!$J$2:$J$46, "not found")</f>
        <v>volume_zero_i</v>
      </c>
      <c r="I55" s="55" t="str">
        <f t="shared" si="1"/>
        <v>match</v>
      </c>
    </row>
    <row r="56" spans="1:9" x14ac:dyDescent="0.3">
      <c r="A56" s="21">
        <v>9</v>
      </c>
      <c r="B56" s="21">
        <v>49</v>
      </c>
      <c r="C56" s="21" cm="1">
        <f t="array" ref="C56:D56">_xlfn.XLOOKUP(B56,'EP4CE10 Mapping'!$N$3:$N$269,'EP4CE10 Mapping'!$K$3:$L$269, "not found")</f>
        <v>0</v>
      </c>
      <c r="D56" s="21" t="str">
        <v>L8</v>
      </c>
      <c r="E56" s="21" cm="1">
        <f t="array" ref="E56:G56">_xlfn.XLOOKUP(B56,'AC608 Pins'!$D$2:$D$125,'AC608 Pins'!$A$2:$C$125,"not found")</f>
        <v>82</v>
      </c>
      <c r="F56" s="21" t="str">
        <v>L8</v>
      </c>
      <c r="G56" s="21">
        <v>0</v>
      </c>
      <c r="H56" s="21" t="str">
        <f>_xlfn.XLOOKUP(A56,'D-Lev To Waveshare'!$L$2:$L$46,'D-Lev To Waveshare'!$J$2:$J$46, "not found")</f>
        <v>NC</v>
      </c>
      <c r="I56" s="55" t="str">
        <f t="shared" si="1"/>
        <v>match</v>
      </c>
    </row>
    <row r="57" spans="1:9" x14ac:dyDescent="0.3">
      <c r="A57" s="21">
        <v>10</v>
      </c>
      <c r="B57" s="21">
        <v>50</v>
      </c>
      <c r="C57" s="21" cm="1">
        <f t="array" ref="C57:D57">_xlfn.XLOOKUP(B57,'EP4CE10 Mapping'!$N$3:$N$269,'EP4CE10 Mapping'!$K$3:$L$269, "not found")</f>
        <v>0</v>
      </c>
      <c r="D57" s="21" t="str">
        <v>M8</v>
      </c>
      <c r="E57" s="21" cm="1">
        <f t="array" ref="E57:G57">_xlfn.XLOOKUP(B57,'AC608 Pins'!$D$2:$D$125,'AC608 Pins'!$A$2:$C$125,"not found")</f>
        <v>77</v>
      </c>
      <c r="F57" s="21" t="str">
        <v>M8</v>
      </c>
      <c r="G57" s="21">
        <v>0</v>
      </c>
      <c r="H57" s="21" t="str">
        <f>_xlfn.XLOOKUP(A57,'D-Lev To Waveshare'!$L$2:$L$46,'D-Lev To Waveshare'!$J$2:$J$46, "not found")</f>
        <v>volume_sq_o</v>
      </c>
      <c r="I57" s="55" t="str">
        <f t="shared" si="1"/>
        <v>match</v>
      </c>
    </row>
    <row r="58" spans="1:9" x14ac:dyDescent="0.3">
      <c r="A58" s="21">
        <v>11</v>
      </c>
      <c r="B58" s="21">
        <v>44</v>
      </c>
      <c r="C58" s="21" cm="1">
        <f t="array" ref="C58:D58">_xlfn.XLOOKUP(B58,'EP4CE10 Mapping'!$N$3:$N$269,'EP4CE10 Mapping'!$K$3:$L$269, "not found")</f>
        <v>0</v>
      </c>
      <c r="D58" s="21" t="str">
        <v>T4</v>
      </c>
      <c r="E58" s="21" cm="1">
        <f t="array" ref="E58:G58">_xlfn.XLOOKUP(B58,'AC608 Pins'!$D$2:$D$125,'AC608 Pins'!$A$2:$C$125,"not found")</f>
        <v>103</v>
      </c>
      <c r="F58" s="21" t="str">
        <v>T4</v>
      </c>
      <c r="G58" s="21">
        <v>0</v>
      </c>
      <c r="H58" s="21" t="str">
        <f>_xlfn.XLOOKUP(A58,'D-Lev To Waveshare'!$L$2:$L$46,'D-Lev To Waveshare'!$J$2:$J$46, "not found")</f>
        <v>NC</v>
      </c>
      <c r="I58" s="55" t="str">
        <f t="shared" si="1"/>
        <v>match</v>
      </c>
    </row>
    <row r="59" spans="1:9" x14ac:dyDescent="0.3">
      <c r="A59" s="21">
        <v>12</v>
      </c>
      <c r="B59" s="21">
        <v>46</v>
      </c>
      <c r="C59" s="21" cm="1">
        <f t="array" ref="C59:D59">_xlfn.XLOOKUP(B59,'EP4CE10 Mapping'!$N$3:$N$269,'EP4CE10 Mapping'!$K$3:$L$269, "not found")</f>
        <v>0</v>
      </c>
      <c r="D59" s="21" t="str">
        <v>P6</v>
      </c>
      <c r="E59" s="21" cm="1">
        <f t="array" ref="E59:G59">_xlfn.XLOOKUP(B59,'AC608 Pins'!$D$2:$D$125,'AC608 Pins'!$A$2:$C$125,"not found")</f>
        <v>75</v>
      </c>
      <c r="F59" s="21" t="str">
        <v>P6</v>
      </c>
      <c r="G59" s="21">
        <v>0</v>
      </c>
      <c r="H59" s="21" t="str">
        <f>_xlfn.XLOOKUP(A59,'D-Lev To Waveshare'!$L$2:$L$46,'D-Lev To Waveshare'!$J$2:$J$46, "not found")</f>
        <v>volume_quad_i</v>
      </c>
      <c r="I59" s="55" t="str">
        <f t="shared" si="1"/>
        <v>match</v>
      </c>
    </row>
    <row r="60" spans="1:9" x14ac:dyDescent="0.3">
      <c r="A60" s="21">
        <v>13</v>
      </c>
      <c r="B60" s="21">
        <v>42</v>
      </c>
      <c r="C60" s="21" cm="1">
        <f t="array" ref="C60:D60">_xlfn.XLOOKUP(B60,'EP4CE10 Mapping'!$N$3:$N$269,'EP4CE10 Mapping'!$K$3:$L$269, "not found")</f>
        <v>0</v>
      </c>
      <c r="D60" s="21" t="str">
        <v>T2</v>
      </c>
      <c r="E60" s="21" cm="1">
        <f t="array" ref="E60:G60">_xlfn.XLOOKUP(B60,'AC608 Pins'!$D$2:$D$125,'AC608 Pins'!$A$2:$C$125,"not found")</f>
        <v>99</v>
      </c>
      <c r="F60" s="21" t="str">
        <v>T2</v>
      </c>
      <c r="G60" s="21">
        <v>0</v>
      </c>
      <c r="H60" s="21" t="str">
        <f>_xlfn.XLOOKUP(A60,'D-Lev To Waveshare'!$L$2:$L$46,'D-Lev To Waveshare'!$J$2:$J$46, "not found")</f>
        <v>NC</v>
      </c>
      <c r="I60" s="55" t="str">
        <f t="shared" si="1"/>
        <v>match</v>
      </c>
    </row>
    <row r="61" spans="1:9" x14ac:dyDescent="0.3">
      <c r="A61" s="21">
        <v>14</v>
      </c>
      <c r="B61" s="21">
        <v>43</v>
      </c>
      <c r="C61" s="21" cm="1">
        <f t="array" ref="C61:D61">_xlfn.XLOOKUP(B61,'EP4CE10 Mapping'!$N$3:$N$269,'EP4CE10 Mapping'!$K$3:$L$269, "not found")</f>
        <v>0</v>
      </c>
      <c r="D61" s="21" t="str">
        <v>R4</v>
      </c>
      <c r="E61" s="21" cm="1">
        <f t="array" ref="E61:G61">_xlfn.XLOOKUP(B61,'AC608 Pins'!$D$2:$D$125,'AC608 Pins'!$A$2:$C$125,"not found")</f>
        <v>102</v>
      </c>
      <c r="F61" s="21" t="str">
        <v>R4</v>
      </c>
      <c r="G61" s="21">
        <v>0</v>
      </c>
      <c r="H61" s="21" t="str">
        <f>_xlfn.XLOOKUP(A61,'D-Lev To Waveshare'!$L$2:$L$46,'D-Lev To Waveshare'!$J$2:$J$46, "not found")</f>
        <v>pb_i[6]</v>
      </c>
      <c r="I61" s="55" t="str">
        <f t="shared" si="1"/>
        <v>match</v>
      </c>
    </row>
    <row r="62" spans="1:9" x14ac:dyDescent="0.3">
      <c r="A62" s="21">
        <v>15</v>
      </c>
      <c r="B62" s="21">
        <v>38</v>
      </c>
      <c r="C62" s="21" cm="1">
        <f t="array" ref="C62:D62">_xlfn.XLOOKUP(B62,'EP4CE10 Mapping'!$N$3:$N$269,'EP4CE10 Mapping'!$K$3:$L$269, "not found")</f>
        <v>0</v>
      </c>
      <c r="D62" s="21" t="str">
        <v>N3</v>
      </c>
      <c r="E62" s="21" cm="1">
        <f t="array" ref="E62:G62">_xlfn.XLOOKUP(B62,'AC608 Pins'!$D$2:$D$125,'AC608 Pins'!$A$2:$C$125,"not found")</f>
        <v>68</v>
      </c>
      <c r="F62" s="21" t="str">
        <v>N3</v>
      </c>
      <c r="G62" s="21">
        <v>0</v>
      </c>
      <c r="H62" s="21" t="str">
        <f>_xlfn.XLOOKUP(A62,'D-Lev To Waveshare'!$L$2:$L$46,'D-Lev To Waveshare'!$J$2:$J$46, "not found")</f>
        <v>NC</v>
      </c>
      <c r="I62" s="55" t="str">
        <f t="shared" si="1"/>
        <v>match</v>
      </c>
    </row>
    <row r="63" spans="1:9" x14ac:dyDescent="0.3">
      <c r="A63" s="21">
        <v>16</v>
      </c>
      <c r="B63" s="21">
        <v>39</v>
      </c>
      <c r="C63" s="21" cm="1">
        <f t="array" ref="C63:D63">_xlfn.XLOOKUP(B63,'EP4CE10 Mapping'!$N$3:$N$269,'EP4CE10 Mapping'!$K$3:$L$269, "not found")</f>
        <v>0</v>
      </c>
      <c r="D63" s="21" t="str">
        <v>P3</v>
      </c>
      <c r="E63" s="21" cm="1">
        <f t="array" ref="E63:G63">_xlfn.XLOOKUP(B63,'AC608 Pins'!$D$2:$D$125,'AC608 Pins'!$A$2:$C$125,"not found")</f>
        <v>70</v>
      </c>
      <c r="F63" s="21" t="str">
        <v>P3</v>
      </c>
      <c r="G63" s="21">
        <v>0</v>
      </c>
      <c r="H63" s="21" t="str">
        <f>_xlfn.XLOOKUP(A63,'D-Lev To Waveshare'!$L$2:$L$46,'D-Lev To Waveshare'!$J$2:$J$46, "not found")</f>
        <v>enc_6_i[1]</v>
      </c>
      <c r="I63" s="55" t="str">
        <f t="shared" si="1"/>
        <v>match</v>
      </c>
    </row>
    <row r="64" spans="1:9" x14ac:dyDescent="0.3">
      <c r="A64" s="32">
        <v>17</v>
      </c>
      <c r="B64" s="32">
        <v>33</v>
      </c>
      <c r="C64" s="32" cm="1">
        <f t="array" ref="C64:D64">_xlfn.XLOOKUP(B64,'EP4CE10 Mapping'!$N$3:$N$269,'EP4CE10 Mapping'!$K$3:$L$269, "not found")</f>
        <v>0</v>
      </c>
      <c r="D64" s="32" t="str">
        <v>L4</v>
      </c>
      <c r="E64" s="32" cm="1">
        <f t="array" ref="E64:G64">_xlfn.XLOOKUP(B64,'AC608 Pins'!$D$2:$D$125,'AC608 Pins'!$A$2:$C$125,"not found")</f>
        <v>66</v>
      </c>
      <c r="F64" s="32" t="str">
        <v>L4</v>
      </c>
      <c r="G64" s="32">
        <v>0</v>
      </c>
      <c r="H64" s="21" t="str">
        <f>_xlfn.XLOOKUP(A64,'D-Lev To Waveshare'!$L$2:$L$46,'D-Lev To Waveshare'!$J$2:$J$46, "not found")</f>
        <v>NC</v>
      </c>
      <c r="I64" s="32" t="str">
        <f t="shared" si="1"/>
        <v>match</v>
      </c>
    </row>
    <row r="65" spans="1:9" x14ac:dyDescent="0.3">
      <c r="A65" s="21">
        <v>18</v>
      </c>
      <c r="B65" s="21">
        <v>34</v>
      </c>
      <c r="C65" s="21" cm="1">
        <f t="array" ref="C65:D65">_xlfn.XLOOKUP(B65,'EP4CE10 Mapping'!$N$3:$N$269,'EP4CE10 Mapping'!$K$3:$L$269, "not found")</f>
        <v>0</v>
      </c>
      <c r="D65" s="21">
        <v>0</v>
      </c>
      <c r="E65" s="21" t="str" cm="1">
        <f t="array" ref="E65">_xlfn.XLOOKUP(B65,'AC608 Pins'!$D$2:$D$125,'AC608 Pins'!$A$2:$C$125,"not found")</f>
        <v>not found</v>
      </c>
      <c r="F65" s="21"/>
      <c r="G65" s="21"/>
      <c r="H65" s="21" t="str">
        <f>_xlfn.XLOOKUP(A65,'D-Lev To Waveshare'!$L$2:$L$46,'D-Lev To Waveshare'!$J$2:$J$46, "not found")</f>
        <v>pb_i[4]</v>
      </c>
      <c r="I65" s="55" t="str">
        <f t="shared" si="1"/>
        <v>match</v>
      </c>
    </row>
    <row r="66" spans="1:9" x14ac:dyDescent="0.3">
      <c r="A66" s="21">
        <v>19</v>
      </c>
      <c r="B66" s="21">
        <v>31</v>
      </c>
      <c r="C66" s="21" cm="1">
        <f t="array" ref="C66:D66">_xlfn.XLOOKUP(B66,'EP4CE10 Mapping'!$N$3:$N$269,'EP4CE10 Mapping'!$K$3:$L$269, "not found")</f>
        <v>0</v>
      </c>
      <c r="D66" s="21" t="str">
        <v>L3</v>
      </c>
      <c r="E66" s="21" t="str" cm="1">
        <f t="array" ref="E66">_xlfn.XLOOKUP(B66,'AC608 Pins'!$D$2:$D$125,'AC608 Pins'!$A$2:$C$125,"not found")</f>
        <v>not found</v>
      </c>
      <c r="F66" s="21"/>
      <c r="G66" s="21"/>
      <c r="H66" s="21" t="str">
        <f>_xlfn.XLOOKUP(A66,'D-Lev To Waveshare'!$L$2:$L$46,'D-Lev To Waveshare'!$J$2:$J$46, "not found")</f>
        <v>midi_tx_n_o</v>
      </c>
      <c r="I66" s="55" t="str">
        <f t="shared" si="1"/>
        <v>err</v>
      </c>
    </row>
    <row r="67" spans="1:9" x14ac:dyDescent="0.3">
      <c r="A67" s="21">
        <v>20</v>
      </c>
      <c r="B67" s="21">
        <v>32</v>
      </c>
      <c r="C67" s="21" cm="1">
        <f t="array" ref="C67:D67">_xlfn.XLOOKUP(B67,'EP4CE10 Mapping'!$N$3:$N$269,'EP4CE10 Mapping'!$K$3:$L$269, "not found")</f>
        <v>0</v>
      </c>
      <c r="D67" s="21" t="str">
        <v>K5</v>
      </c>
      <c r="E67" s="21" cm="1">
        <f t="array" ref="E67:G67">_xlfn.XLOOKUP(B67,'AC608 Pins'!$D$2:$D$125,'AC608 Pins'!$A$2:$C$125,"not found")</f>
        <v>65</v>
      </c>
      <c r="F67" s="21" t="str">
        <v>K5</v>
      </c>
      <c r="G67" s="21">
        <v>0</v>
      </c>
      <c r="H67" s="21" t="str">
        <f>_xlfn.XLOOKUP(A67,'D-Lev To Waveshare'!$L$2:$L$46,'D-Lev To Waveshare'!$J$2:$J$46, "not found")</f>
        <v>enc_4_i[1]</v>
      </c>
      <c r="I67" s="55" t="str">
        <f t="shared" si="1"/>
        <v>match</v>
      </c>
    </row>
    <row r="68" spans="1:9" x14ac:dyDescent="0.3">
      <c r="A68" s="21">
        <v>21</v>
      </c>
      <c r="B68" s="21">
        <v>28</v>
      </c>
      <c r="C68" s="21" cm="1">
        <f t="array" ref="C68:D68">_xlfn.XLOOKUP(B68,'EP4CE10 Mapping'!$N$3:$N$269,'EP4CE10 Mapping'!$K$3:$L$269, "not found")</f>
        <v>0</v>
      </c>
      <c r="D68" s="21" t="str">
        <v>L6</v>
      </c>
      <c r="E68" s="21" t="str" cm="1">
        <f t="array" ref="E68">_xlfn.XLOOKUP(B68,'AC608 Pins'!$D$2:$D$125,'AC608 Pins'!$A$2:$C$125,"not found")</f>
        <v>not found</v>
      </c>
      <c r="F68" s="21"/>
      <c r="G68" s="21"/>
      <c r="H68" s="21" t="str">
        <f>_xlfn.XLOOKUP(A68,'D-Lev To Waveshare'!$L$2:$L$46,'D-Lev To Waveshare'!$J$2:$J$46, "not found")</f>
        <v>gpio_o[3]</v>
      </c>
      <c r="I68" s="55" t="str">
        <f t="shared" si="1"/>
        <v>err</v>
      </c>
    </row>
    <row r="69" spans="1:9" x14ac:dyDescent="0.3">
      <c r="A69" s="32">
        <v>22</v>
      </c>
      <c r="B69" s="32">
        <v>30</v>
      </c>
      <c r="C69" s="32" cm="1">
        <f t="array" ref="C69:D69">_xlfn.XLOOKUP(B69,'EP4CE10 Mapping'!$N$3:$N$269,'EP4CE10 Mapping'!$K$3:$L$269, "not found")</f>
        <v>0</v>
      </c>
      <c r="D69" s="32" t="str">
        <v>L2</v>
      </c>
      <c r="E69" s="32" cm="1">
        <f t="array" ref="E69:G69">_xlfn.XLOOKUP(B69,'AC608 Pins'!$D$2:$D$125,'AC608 Pins'!$A$2:$C$125,"not found")</f>
        <v>91</v>
      </c>
      <c r="F69" s="32" t="str">
        <v>L2</v>
      </c>
      <c r="G69" s="32" t="str">
        <v>LVDS_TX3_P</v>
      </c>
      <c r="H69" s="21" t="str">
        <f>_xlfn.XLOOKUP(A69,'D-Lev To Waveshare'!$L$2:$L$46,'D-Lev To Waveshare'!$J$2:$J$46, "not found")</f>
        <v>pb_i[2]</v>
      </c>
      <c r="I69" s="32" t="str">
        <f t="shared" si="1"/>
        <v>match</v>
      </c>
    </row>
    <row r="70" spans="1:9" x14ac:dyDescent="0.3">
      <c r="A70" s="21">
        <v>23</v>
      </c>
      <c r="B70" s="21" t="s">
        <v>666</v>
      </c>
      <c r="C70" s="21" t="str" cm="1">
        <f t="array" ref="C70">_xlfn.XLOOKUP(B70,'EP4CE10 Mapping'!$N$3:$N$269,'EP4CE10 Mapping'!$K$3:$L$269, "not found")</f>
        <v>not found</v>
      </c>
      <c r="D70" s="21"/>
      <c r="E70" s="21" t="str" cm="1">
        <f t="array" ref="E70">_xlfn.XLOOKUP(B70,'AC608 Pins'!$D$2:$D$125,'AC608 Pins'!$A$2:$C$125,"not found")</f>
        <v>not found</v>
      </c>
      <c r="F70" s="21"/>
      <c r="G70" s="21"/>
      <c r="H70" s="21" t="str">
        <f>_xlfn.XLOOKUP(A70,'D-Lev To Waveshare'!$L$2:$L$46,'D-Lev To Waveshare'!$J$2:$J$46, "not found")</f>
        <v>5V</v>
      </c>
      <c r="I70" s="55" t="str">
        <f t="shared" si="1"/>
        <v>match</v>
      </c>
    </row>
    <row r="71" spans="1:9" x14ac:dyDescent="0.3">
      <c r="A71" s="21">
        <v>24</v>
      </c>
      <c r="B71" s="21" t="s">
        <v>540</v>
      </c>
      <c r="C71" s="21" t="str" cm="1">
        <f t="array" ref="C71">_xlfn.XLOOKUP(B71,'EP4CE10 Mapping'!$N$3:$N$269,'EP4CE10 Mapping'!$K$3:$L$269, "not found")</f>
        <v>not found</v>
      </c>
      <c r="D71" s="21"/>
      <c r="E71" s="21" t="str" cm="1">
        <f t="array" ref="E71">_xlfn.XLOOKUP(B71,'AC608 Pins'!$D$2:$D$125,'AC608 Pins'!$A$2:$C$125,"not found")</f>
        <v>not found</v>
      </c>
      <c r="F71" s="21"/>
      <c r="G71" s="21"/>
      <c r="H71" s="21" t="str">
        <f>_xlfn.XLOOKUP(A71,'D-Lev To Waveshare'!$L$2:$L$46,'D-Lev To Waveshare'!$J$2:$J$46, "not found")</f>
        <v>GND</v>
      </c>
      <c r="I71" s="55" t="str">
        <f t="shared" si="1"/>
        <v>match</v>
      </c>
    </row>
    <row r="72" spans="1:9" x14ac:dyDescent="0.3">
      <c r="A72" s="21">
        <v>25</v>
      </c>
      <c r="B72" s="21">
        <v>10</v>
      </c>
      <c r="C72" s="21" cm="1">
        <f t="array" ref="C72:D72">_xlfn.XLOOKUP(B72,'EP4CE10 Mapping'!$N$3:$N$269,'EP4CE10 Mapping'!$K$3:$L$269, "not found")</f>
        <v>0</v>
      </c>
      <c r="D72" s="21" t="str">
        <v>G2</v>
      </c>
      <c r="E72" s="21" cm="1">
        <f t="array" ref="E72:G72">_xlfn.XLOOKUP(B72,'AC608 Pins'!$D$2:$D$125,'AC608 Pins'!$A$2:$C$125,"not found")</f>
        <v>58</v>
      </c>
      <c r="F72" s="21" t="str">
        <v>G2</v>
      </c>
      <c r="G72" s="21">
        <v>0</v>
      </c>
      <c r="H72" s="21" t="str">
        <f>_xlfn.XLOOKUP(A72,'D-Lev To Waveshare'!$L$2:$L$46,'D-Lev To Waveshare'!$J$2:$J$46, "not found")</f>
        <v>NC</v>
      </c>
      <c r="I72" s="55" t="str">
        <f t="shared" si="1"/>
        <v>match</v>
      </c>
    </row>
    <row r="73" spans="1:9" x14ac:dyDescent="0.3">
      <c r="A73" s="21">
        <v>26</v>
      </c>
      <c r="B73" s="21">
        <v>11</v>
      </c>
      <c r="C73" s="21" cm="1">
        <f t="array" ref="C73:D73">_xlfn.XLOOKUP(B73,'EP4CE10 Mapping'!$N$3:$N$269,'EP4CE10 Mapping'!$K$3:$L$269, "not found")</f>
        <v>0</v>
      </c>
      <c r="D73" s="21" t="str">
        <v>G1</v>
      </c>
      <c r="E73" s="21" cm="1">
        <f t="array" ref="E73:G73">_xlfn.XLOOKUP(B73,'AC608 Pins'!$D$2:$D$125,'AC608 Pins'!$A$2:$C$125,"not found")</f>
        <v>59</v>
      </c>
      <c r="F73" s="21" t="str">
        <v>G1</v>
      </c>
      <c r="G73" s="21">
        <v>0</v>
      </c>
      <c r="H73" s="21" t="str">
        <f>_xlfn.XLOOKUP(A73,'D-Lev To Waveshare'!$L$2:$L$46,'D-Lev To Waveshare'!$J$2:$J$46, "not found")</f>
        <v>NC</v>
      </c>
      <c r="I73" s="55" t="str">
        <f t="shared" si="1"/>
        <v>match</v>
      </c>
    </row>
    <row r="74" spans="1:9" x14ac:dyDescent="0.3">
      <c r="A74" s="21">
        <v>27</v>
      </c>
      <c r="B74" s="21">
        <v>3</v>
      </c>
      <c r="C74" s="21" cm="1">
        <f t="array" ref="C74:D74">_xlfn.XLOOKUP(B74,'EP4CE10 Mapping'!$N$3:$N$269,'EP4CE10 Mapping'!$K$3:$L$269, "not found")</f>
        <v>0</v>
      </c>
      <c r="D74" s="21" t="str">
        <v>F5</v>
      </c>
      <c r="E74" s="21" t="str" cm="1">
        <f t="array" ref="E74">_xlfn.XLOOKUP(B74,'AC608 Pins'!$D$2:$D$125,'AC608 Pins'!$A$2:$C$125,"not found")</f>
        <v>not found</v>
      </c>
      <c r="F74" s="21"/>
      <c r="G74" s="21"/>
      <c r="H74" s="21" t="str">
        <f>_xlfn.XLOOKUP(A74,'D-Lev To Waveshare'!$L$2:$L$46,'D-Lev To Waveshare'!$J$2:$J$46, "not found")</f>
        <v>NC</v>
      </c>
      <c r="I74" s="55" t="str">
        <f t="shared" si="1"/>
        <v>err</v>
      </c>
    </row>
    <row r="75" spans="1:9" x14ac:dyDescent="0.3">
      <c r="A75" s="32">
        <v>28</v>
      </c>
      <c r="B75" s="32">
        <v>7</v>
      </c>
      <c r="C75" s="32" cm="1">
        <f t="array" ref="C75:D75">_xlfn.XLOOKUP(B75,'EP4CE10 Mapping'!$N$3:$N$269,'EP4CE10 Mapping'!$K$3:$L$269, "not found")</f>
        <v>0</v>
      </c>
      <c r="D75" s="32" t="str">
        <v>F3</v>
      </c>
      <c r="E75" s="32" cm="1">
        <f t="array" ref="E75:G75">_xlfn.XLOOKUP(B75,'AC608 Pins'!$D$2:$D$125,'AC608 Pins'!$A$2:$C$125,"not found")</f>
        <v>54</v>
      </c>
      <c r="F75" s="32" t="str">
        <v>F3</v>
      </c>
      <c r="G75" s="32">
        <v>0</v>
      </c>
      <c r="H75" s="21" t="str">
        <f>_xlfn.XLOOKUP(A75,'D-Lev To Waveshare'!$L$2:$L$46,'D-Lev To Waveshare'!$J$2:$J$46, "not found")</f>
        <v>NC</v>
      </c>
      <c r="I75" s="32" t="str">
        <f t="shared" si="1"/>
        <v>match</v>
      </c>
    </row>
    <row r="76" spans="1:9" x14ac:dyDescent="0.3">
      <c r="A76" s="32">
        <v>29</v>
      </c>
      <c r="B76" s="32">
        <v>1</v>
      </c>
      <c r="C76" s="32" cm="1">
        <f t="array" ref="C76:D76">_xlfn.XLOOKUP(B76,'EP4CE10 Mapping'!$N$3:$N$269,'EP4CE10 Mapping'!$K$3:$L$269, "not found")</f>
        <v>0</v>
      </c>
      <c r="D76" s="32" t="str">
        <v>D4</v>
      </c>
      <c r="E76" s="32" t="str" cm="1">
        <f t="array" ref="E76">_xlfn.XLOOKUP(B76,'AC608 Pins'!$D$2:$D$125,'AC608 Pins'!$A$2:$C$125,"not found")</f>
        <v>not found</v>
      </c>
      <c r="F76" s="32"/>
      <c r="G76" s="32"/>
      <c r="H76" s="21" t="str">
        <f>_xlfn.XLOOKUP(A76,'D-Lev To Waveshare'!$L$2:$L$46,'D-Lev To Waveshare'!$J$2:$J$46, "not found")</f>
        <v>spi_scl_o</v>
      </c>
      <c r="I76" s="32" t="str">
        <f t="shared" si="1"/>
        <v>err</v>
      </c>
    </row>
    <row r="77" spans="1:9" x14ac:dyDescent="0.3">
      <c r="A77" s="32">
        <v>30</v>
      </c>
      <c r="B77" s="32">
        <v>2</v>
      </c>
      <c r="C77" s="32" cm="1">
        <f t="array" ref="C77:D77">_xlfn.XLOOKUP(B77,'EP4CE10 Mapping'!$N$3:$N$269,'EP4CE10 Mapping'!$K$3:$L$269, "not found")</f>
        <v>0</v>
      </c>
      <c r="D77" s="32" t="str">
        <v>E5</v>
      </c>
      <c r="E77" s="32" t="str" cm="1">
        <f t="array" ref="E77">_xlfn.XLOOKUP(B77,'AC608 Pins'!$D$2:$D$125,'AC608 Pins'!$A$2:$C$125,"not found")</f>
        <v>not found</v>
      </c>
      <c r="F77" s="32"/>
      <c r="G77" s="32"/>
      <c r="H77" s="21" t="str">
        <f>_xlfn.XLOOKUP(A77,'D-Lev To Waveshare'!$L$2:$L$46,'D-Lev To Waveshare'!$J$2:$J$46, "not found")</f>
        <v>enc_2_i[1]</v>
      </c>
      <c r="I77" s="32" t="str">
        <f t="shared" si="1"/>
        <v>err</v>
      </c>
    </row>
    <row r="78" spans="1:9" x14ac:dyDescent="0.3">
      <c r="A78" s="32">
        <v>31</v>
      </c>
      <c r="B78" s="32">
        <v>143</v>
      </c>
      <c r="C78" s="32" cm="1">
        <f t="array" ref="C78:D78">_xlfn.XLOOKUP(B78,'EP4CE10 Mapping'!$N$3:$N$269,'EP4CE10 Mapping'!$K$3:$L$269, "not found")</f>
        <v>0</v>
      </c>
      <c r="D78" s="32" t="str">
        <v>C3</v>
      </c>
      <c r="E78" s="32" t="str" cm="1">
        <f t="array" ref="E78">_xlfn.XLOOKUP(B78,'AC608 Pins'!$D$2:$D$125,'AC608 Pins'!$A$2:$C$125,"not found")</f>
        <v>not found</v>
      </c>
      <c r="F78" s="32"/>
      <c r="G78" s="32"/>
      <c r="H78" s="21" t="str">
        <f>_xlfn.XLOOKUP(A78,'D-Lev To Waveshare'!$L$2:$L$46,'D-Lev To Waveshare'!$J$2:$J$46, "not found")</f>
        <v>spi_sdi_o</v>
      </c>
      <c r="I78" s="32" t="str">
        <f t="shared" si="1"/>
        <v>err</v>
      </c>
    </row>
    <row r="79" spans="1:9" x14ac:dyDescent="0.3">
      <c r="A79" s="32">
        <v>32</v>
      </c>
      <c r="B79" s="32">
        <v>144</v>
      </c>
      <c r="C79" s="32" cm="1">
        <f t="array" ref="C79:D79">_xlfn.XLOOKUP(B79,'EP4CE10 Mapping'!$N$3:$N$269,'EP4CE10 Mapping'!$K$3:$L$269, "not found")</f>
        <v>0</v>
      </c>
      <c r="D79" s="32" t="str">
        <v>D3</v>
      </c>
      <c r="E79" s="32" t="str" cm="1">
        <f t="array" ref="E79">_xlfn.XLOOKUP(B79,'AC608 Pins'!$D$2:$D$125,'AC608 Pins'!$A$2:$C$125,"not found")</f>
        <v>not found</v>
      </c>
      <c r="F79" s="32"/>
      <c r="G79" s="32"/>
      <c r="H79" s="21" t="str">
        <f>_xlfn.XLOOKUP(A79,'D-Lev To Waveshare'!$L$2:$L$46,'D-Lev To Waveshare'!$J$2:$J$46, "not found")</f>
        <v>pb_i[0]</v>
      </c>
      <c r="I79" s="32" t="str">
        <f t="shared" si="1"/>
        <v>err</v>
      </c>
    </row>
    <row r="80" spans="1:9" x14ac:dyDescent="0.3">
      <c r="A80" s="32">
        <v>33</v>
      </c>
      <c r="B80" s="32">
        <v>141</v>
      </c>
      <c r="C80" s="32" cm="1">
        <f t="array" ref="C80:D80">_xlfn.XLOOKUP(B80,'EP4CE10 Mapping'!$N$3:$N$269,'EP4CE10 Mapping'!$K$3:$L$269, "not found")</f>
        <v>0</v>
      </c>
      <c r="D80" s="32" t="str">
        <v>B5</v>
      </c>
      <c r="E80" s="32" t="str" cm="1">
        <f t="array" ref="E80">_xlfn.XLOOKUP(B80,'AC608 Pins'!$D$2:$D$125,'AC608 Pins'!$A$2:$C$125,"not found")</f>
        <v>not found</v>
      </c>
      <c r="F80" s="32"/>
      <c r="G80" s="32"/>
      <c r="H80" s="21" t="str">
        <f>_xlfn.XLOOKUP(A80,'D-Lev To Waveshare'!$L$2:$L$46,'D-Lev To Waveshare'!$J$2:$J$46, "not found")</f>
        <v>spi_sdo_i</v>
      </c>
      <c r="I80" s="32" t="str">
        <f t="shared" si="1"/>
        <v>err</v>
      </c>
    </row>
    <row r="81" spans="1:9" x14ac:dyDescent="0.3">
      <c r="A81" s="32">
        <v>34</v>
      </c>
      <c r="B81" s="32">
        <v>142</v>
      </c>
      <c r="C81" s="32" cm="1">
        <f t="array" ref="C81:D81">_xlfn.XLOOKUP(B81,'EP4CE10 Mapping'!$N$3:$N$269,'EP4CE10 Mapping'!$K$3:$L$269, "not found")</f>
        <v>0</v>
      </c>
      <c r="D81" s="32" t="str">
        <v>B3</v>
      </c>
      <c r="E81" s="32" t="str" cm="1">
        <f t="array" ref="E81">_xlfn.XLOOKUP(B81,'AC608 Pins'!$D$2:$D$125,'AC608 Pins'!$A$2:$C$125,"not found")</f>
        <v>not found</v>
      </c>
      <c r="F81" s="32"/>
      <c r="G81" s="32"/>
      <c r="H81" s="21" t="str">
        <f>_xlfn.XLOOKUP(A81,'D-Lev To Waveshare'!$L$2:$L$46,'D-Lev To Waveshare'!$J$2:$J$46, "not found")</f>
        <v>enc_0_i[1]</v>
      </c>
      <c r="I81" s="32" t="str">
        <f t="shared" si="1"/>
        <v>err</v>
      </c>
    </row>
    <row r="82" spans="1:9" x14ac:dyDescent="0.3">
      <c r="A82" s="32">
        <v>35</v>
      </c>
      <c r="B82" s="32">
        <v>137</v>
      </c>
      <c r="C82" s="32" t="str" cm="1">
        <f t="array" ref="C82:D82">_xlfn.XLOOKUP(B82,'EP4CE10 Mapping'!$N$3:$N$269,'EP4CE10 Mapping'!$K$3:$L$269, "not found")</f>
        <v>DATA5</v>
      </c>
      <c r="D82" s="32" t="str">
        <v>E7</v>
      </c>
      <c r="E82" s="32" t="str" cm="1">
        <f t="array" ref="E82">_xlfn.XLOOKUP(B82,'AC608 Pins'!$D$2:$D$125,'AC608 Pins'!$A$2:$C$125,"not found")</f>
        <v>not found</v>
      </c>
      <c r="F82" s="32"/>
      <c r="G82" s="32"/>
      <c r="H82" s="21" t="str">
        <f>_xlfn.XLOOKUP(A82,'D-Lev To Waveshare'!$L$2:$L$46,'D-Lev To Waveshare'!$J$2:$J$46, "not found")</f>
        <v>spi_scs_o</v>
      </c>
      <c r="I82" s="32" t="str">
        <f t="shared" si="1"/>
        <v>err</v>
      </c>
    </row>
    <row r="83" spans="1:9" x14ac:dyDescent="0.3">
      <c r="A83" s="32">
        <v>36</v>
      </c>
      <c r="B83" s="32">
        <v>138</v>
      </c>
      <c r="C83" s="32" t="str" cm="1">
        <f t="array" ref="C83:D83">_xlfn.XLOOKUP(B83,'EP4CE10 Mapping'!$N$3:$N$269,'EP4CE10 Mapping'!$K$3:$L$269, "not found")</f>
        <v>DATA6</v>
      </c>
      <c r="D83" s="32" t="str">
        <v>E6</v>
      </c>
      <c r="E83" s="32" t="str" cm="1">
        <f t="array" ref="E83">_xlfn.XLOOKUP(B83,'AC608 Pins'!$D$2:$D$125,'AC608 Pins'!$A$2:$C$125,"not found")</f>
        <v>not found</v>
      </c>
      <c r="F83" s="32"/>
      <c r="G83" s="32"/>
      <c r="H83" s="21" t="str">
        <f>_xlfn.XLOOKUP(A83,'D-Lev To Waveshare'!$L$2:$L$46,'D-Lev To Waveshare'!$J$2:$J$46, "not found")</f>
        <v>enc_0_i[0]</v>
      </c>
      <c r="I83" s="32" t="str">
        <f t="shared" si="1"/>
        <v>err</v>
      </c>
    </row>
    <row r="84" spans="1:9" x14ac:dyDescent="0.3">
      <c r="A84" s="32">
        <v>37</v>
      </c>
      <c r="B84" s="32">
        <v>135</v>
      </c>
      <c r="C84" s="32" cm="1">
        <f t="array" ref="C84:D84">_xlfn.XLOOKUP(B84,'EP4CE10 Mapping'!$N$3:$N$269,'EP4CE10 Mapping'!$K$3:$L$269, "not found")</f>
        <v>0</v>
      </c>
      <c r="D84" s="32" t="str">
        <v>F6</v>
      </c>
      <c r="E84" s="32" t="str" cm="1">
        <f t="array" ref="E84">_xlfn.XLOOKUP(B84,'AC608 Pins'!$D$2:$D$125,'AC608 Pins'!$A$2:$C$125,"not found")</f>
        <v>not found</v>
      </c>
      <c r="F84" s="32"/>
      <c r="G84" s="32"/>
      <c r="H84" s="21" t="str">
        <f>_xlfn.XLOOKUP(A84,'D-Lev To Waveshare'!$L$2:$L$46,'D-Lev To Waveshare'!$J$2:$J$46, "not found")</f>
        <v>gpio_i[3]</v>
      </c>
      <c r="I84" s="32" t="str">
        <f t="shared" si="1"/>
        <v>err</v>
      </c>
    </row>
    <row r="85" spans="1:9" x14ac:dyDescent="0.3">
      <c r="A85" s="32">
        <v>38</v>
      </c>
      <c r="B85" s="32">
        <v>136</v>
      </c>
      <c r="C85" s="32" cm="1">
        <f t="array" ref="C85:D85">_xlfn.XLOOKUP(B85,'EP4CE10 Mapping'!$N$3:$N$269,'EP4CE10 Mapping'!$K$3:$L$269, "not found")</f>
        <v>0</v>
      </c>
      <c r="D85" s="32" t="str">
        <v>C6</v>
      </c>
      <c r="E85" s="32" t="str" cm="1">
        <f t="array" ref="E85">_xlfn.XLOOKUP(B85,'AC608 Pins'!$D$2:$D$125,'AC608 Pins'!$A$2:$C$125,"not found")</f>
        <v>not found</v>
      </c>
      <c r="F85" s="32"/>
      <c r="G85" s="32"/>
      <c r="H85" s="21" t="str">
        <f>_xlfn.XLOOKUP(A85,'D-Lev To Waveshare'!$L$2:$L$46,'D-Lev To Waveshare'!$J$2:$J$46, "not found")</f>
        <v>enc_2_i[0]</v>
      </c>
      <c r="I85" s="32" t="str">
        <f t="shared" si="1"/>
        <v>err</v>
      </c>
    </row>
    <row r="86" spans="1:9" x14ac:dyDescent="0.3">
      <c r="A86" s="21">
        <v>39</v>
      </c>
      <c r="B86" s="21">
        <v>132</v>
      </c>
      <c r="C86" s="21" t="str" cm="1">
        <f t="array" ref="C86:D86">_xlfn.XLOOKUP(B86,'EP4CE10 Mapping'!$N$3:$N$269,'EP4CE10 Mapping'!$K$3:$L$269, "not found")</f>
        <v>DATA2</v>
      </c>
      <c r="D86" s="21" t="str">
        <v>E8</v>
      </c>
      <c r="E86" s="21" t="str" cm="1">
        <f t="array" ref="E86">_xlfn.XLOOKUP(B86,'AC608 Pins'!$D$2:$D$125,'AC608 Pins'!$A$2:$C$125,"not found")</f>
        <v>not found</v>
      </c>
      <c r="F86" s="21"/>
      <c r="G86" s="21"/>
      <c r="H86" s="21" t="str">
        <f>_xlfn.XLOOKUP(A86,'D-Lev To Waveshare'!$L$2:$L$46,'D-Lev To Waveshare'!$J$2:$J$46, "not found")</f>
        <v>gpio_i[2]</v>
      </c>
      <c r="I86" s="55" t="str">
        <f t="shared" si="1"/>
        <v>err</v>
      </c>
    </row>
    <row r="87" spans="1:9" x14ac:dyDescent="0.3">
      <c r="A87" s="32">
        <v>40</v>
      </c>
      <c r="B87" s="32">
        <v>133</v>
      </c>
      <c r="C87" s="32" t="str" cm="1">
        <f t="array" ref="C87:D87">_xlfn.XLOOKUP(B87,'EP4CE10 Mapping'!$N$3:$N$269,'EP4CE10 Mapping'!$K$3:$L$269, "not found")</f>
        <v>DATA3</v>
      </c>
      <c r="D87" s="32" t="str">
        <v>F8</v>
      </c>
      <c r="E87" s="32" cm="1">
        <f t="array" ref="E87:G87">_xlfn.XLOOKUP(B87,'AC608 Pins'!$D$2:$D$125,'AC608 Pins'!$A$2:$C$125,"not found")</f>
        <v>37</v>
      </c>
      <c r="F87" s="32" t="str">
        <v>F8</v>
      </c>
      <c r="G87" s="32">
        <v>0</v>
      </c>
      <c r="H87" s="21" t="str">
        <f>_xlfn.XLOOKUP(A87,'D-Lev To Waveshare'!$L$2:$L$46,'D-Lev To Waveshare'!$J$2:$J$46, "not found")</f>
        <v>enc_4_i[0]</v>
      </c>
      <c r="I87" s="32" t="str">
        <f t="shared" si="1"/>
        <v>match</v>
      </c>
    </row>
    <row r="88" spans="1:9" x14ac:dyDescent="0.3">
      <c r="A88" s="21">
        <v>41</v>
      </c>
      <c r="B88" s="21">
        <v>128</v>
      </c>
      <c r="C88" s="21" cm="1">
        <f t="array" ref="C88:D88">_xlfn.XLOOKUP(B88,'EP4CE10 Mapping'!$N$3:$N$269,'EP4CE10 Mapping'!$K$3:$L$269, "not found")</f>
        <v>0</v>
      </c>
      <c r="D88" s="21" t="str">
        <v>A8</v>
      </c>
      <c r="E88" s="21" cm="1">
        <f t="array" ref="E88:G88">_xlfn.XLOOKUP(B88,'AC608 Pins'!$D$2:$D$125,'AC608 Pins'!$A$2:$C$125,"not found")</f>
        <v>45</v>
      </c>
      <c r="F88" s="21" t="str">
        <v>A8</v>
      </c>
      <c r="G88" s="21" t="str">
        <v>INPUT ONLY</v>
      </c>
      <c r="H88" s="21" t="str">
        <f>_xlfn.XLOOKUP(A88,'D-Lev To Waveshare'!$L$2:$L$46,'D-Lev To Waveshare'!$J$2:$J$46, "not found")</f>
        <v>spdif_tx_o[0]</v>
      </c>
      <c r="I88" s="55" t="str">
        <f t="shared" si="1"/>
        <v>match</v>
      </c>
    </row>
    <row r="89" spans="1:9" x14ac:dyDescent="0.3">
      <c r="A89" s="21">
        <v>42</v>
      </c>
      <c r="B89" s="21">
        <v>129</v>
      </c>
      <c r="C89" s="21" cm="1">
        <f t="array" ref="C89:D89">_xlfn.XLOOKUP(B89,'EP4CE10 Mapping'!$N$3:$N$269,'EP4CE10 Mapping'!$K$3:$L$269, "not found")</f>
        <v>0</v>
      </c>
      <c r="D89" s="21" t="str">
        <v>B8</v>
      </c>
      <c r="E89" s="21" cm="1">
        <f t="array" ref="E89:G89">_xlfn.XLOOKUP(B89,'AC608 Pins'!$D$2:$D$125,'AC608 Pins'!$A$2:$C$125,"not found")</f>
        <v>47</v>
      </c>
      <c r="F89" s="21" t="str">
        <v>B8</v>
      </c>
      <c r="G89" s="21" t="str">
        <v>INPUT ONLY</v>
      </c>
      <c r="H89" s="21" t="str">
        <f>_xlfn.XLOOKUP(A89,'D-Lev To Waveshare'!$L$2:$L$46,'D-Lev To Waveshare'!$J$2:$J$46, "not found")</f>
        <v>enc_6_i[0]</v>
      </c>
      <c r="I89" s="55" t="str">
        <f t="shared" si="1"/>
        <v>match</v>
      </c>
    </row>
    <row r="90" spans="1:9" x14ac:dyDescent="0.3">
      <c r="A90" s="21">
        <v>43</v>
      </c>
      <c r="B90" s="21">
        <v>126</v>
      </c>
      <c r="C90" s="21" cm="1">
        <f t="array" ref="C90:D90">_xlfn.XLOOKUP(B90,'EP4CE10 Mapping'!$N$3:$N$269,'EP4CE10 Mapping'!$K$3:$L$269, "not found")</f>
        <v>0</v>
      </c>
      <c r="D90" s="21" t="str">
        <v>A9</v>
      </c>
      <c r="E90" s="21" cm="1">
        <f t="array" ref="E90:G90">_xlfn.XLOOKUP(B90,'AC608 Pins'!$D$2:$D$125,'AC608 Pins'!$A$2:$C$125,"not found")</f>
        <v>42</v>
      </c>
      <c r="F90" s="21" t="str">
        <v>A9</v>
      </c>
      <c r="G90" s="21" t="str">
        <v>INPUT ONLY</v>
      </c>
      <c r="H90" s="21" t="str">
        <f>_xlfn.XLOOKUP(A90,'D-Lev To Waveshare'!$L$2:$L$46,'D-Lev To Waveshare'!$J$2:$J$46, "not found")</f>
        <v>spdif_tx_o[1]</v>
      </c>
      <c r="I90" s="55" t="str">
        <f t="shared" si="1"/>
        <v>match</v>
      </c>
    </row>
    <row r="91" spans="1:9" x14ac:dyDescent="0.3">
      <c r="A91" s="32">
        <v>44</v>
      </c>
      <c r="B91" s="32">
        <v>127</v>
      </c>
      <c r="C91" s="32" cm="1">
        <f t="array" ref="C91:D91">_xlfn.XLOOKUP(B91,'EP4CE10 Mapping'!$N$3:$N$269,'EP4CE10 Mapping'!$K$3:$L$269, "not found")</f>
        <v>0</v>
      </c>
      <c r="D91" s="32" t="str">
        <v>B9</v>
      </c>
      <c r="E91" s="32" cm="1">
        <f t="array" ref="E91:G91">_xlfn.XLOOKUP(B91,'AC608 Pins'!$D$2:$D$125,'AC608 Pins'!$A$2:$C$125,"not found")</f>
        <v>43</v>
      </c>
      <c r="F91" s="32" t="str">
        <v>B9</v>
      </c>
      <c r="G91" s="32" t="str">
        <v>INPUT ONLY</v>
      </c>
      <c r="H91" s="21" t="str">
        <f>_xlfn.XLOOKUP(A91,'D-Lev To Waveshare'!$L$2:$L$46,'D-Lev To Waveshare'!$J$2:$J$46, "not found")</f>
        <v>pb_mute_i/gpio_i[0]</v>
      </c>
      <c r="I91" s="32" t="str">
        <f t="shared" si="1"/>
        <v>match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1B43-5F09-40A1-9358-A55FE008D72F}">
  <dimension ref="A1:Q87"/>
  <sheetViews>
    <sheetView workbookViewId="0">
      <selection activeCell="K4" sqref="K4"/>
    </sheetView>
  </sheetViews>
  <sheetFormatPr defaultRowHeight="13" x14ac:dyDescent="0.3"/>
  <cols>
    <col min="6" max="6" width="16.09765625" customWidth="1"/>
    <col min="11" max="11" width="25.5" customWidth="1"/>
    <col min="13" max="13" width="17.59765625" customWidth="1"/>
  </cols>
  <sheetData>
    <row r="1" spans="1:17" x14ac:dyDescent="0.3">
      <c r="A1" s="20" t="s">
        <v>1260</v>
      </c>
      <c r="D1" s="20" t="s">
        <v>1261</v>
      </c>
    </row>
    <row r="2" spans="1:17" ht="27" x14ac:dyDescent="0.3">
      <c r="F2" s="124" t="s">
        <v>2</v>
      </c>
      <c r="G2" s="125"/>
      <c r="H2" s="121" t="s">
        <v>3</v>
      </c>
      <c r="I2" s="122"/>
      <c r="J2" s="123"/>
      <c r="K2" s="121" t="s">
        <v>4</v>
      </c>
      <c r="L2" s="123"/>
      <c r="M2" s="1" t="s">
        <v>5</v>
      </c>
      <c r="N2" s="10" t="s">
        <v>1262</v>
      </c>
      <c r="P2" s="11" t="s">
        <v>7</v>
      </c>
      <c r="Q2" s="1" t="s">
        <v>8</v>
      </c>
    </row>
    <row r="3" spans="1:17" x14ac:dyDescent="0.3">
      <c r="A3" s="20" t="s">
        <v>631</v>
      </c>
      <c r="D3" cm="1">
        <f t="array" ref="D3:P3">_xlfn.XLOOKUP(A3,'EP4CE10 Mapping'!$L$3:$L$269,'EP4CE10 Mapping'!$B$3:$N$269)</f>
        <v>0</v>
      </c>
      <c r="E3">
        <v>0</v>
      </c>
      <c r="F3" t="str">
        <v>VREFB4N0</v>
      </c>
      <c r="G3">
        <v>0</v>
      </c>
      <c r="H3" t="str">
        <v>IO</v>
      </c>
      <c r="I3">
        <v>0</v>
      </c>
      <c r="J3">
        <v>0</v>
      </c>
      <c r="K3" t="str">
        <v>RUP2</v>
      </c>
      <c r="L3">
        <v>0</v>
      </c>
      <c r="M3">
        <v>0</v>
      </c>
      <c r="N3" t="str">
        <v>M10</v>
      </c>
      <c r="O3">
        <v>0</v>
      </c>
      <c r="P3">
        <v>66</v>
      </c>
    </row>
    <row r="4" spans="1:17" x14ac:dyDescent="0.3">
      <c r="A4" s="20" t="s">
        <v>629</v>
      </c>
      <c r="D4" cm="1">
        <f t="array" ref="D4:P4">_xlfn.XLOOKUP(A4,'EP4CE10 Mapping'!$L$3:$L$269,'EP4CE10 Mapping'!$B$3:$N$269)</f>
        <v>0</v>
      </c>
      <c r="E4">
        <v>0</v>
      </c>
      <c r="F4" t="str">
        <v>VREFB4N0</v>
      </c>
      <c r="G4">
        <v>0</v>
      </c>
      <c r="H4" t="str">
        <v>IO</v>
      </c>
      <c r="I4">
        <v>0</v>
      </c>
      <c r="J4">
        <v>0</v>
      </c>
      <c r="K4" t="str">
        <v>DIFFIO_B14n</v>
      </c>
      <c r="L4">
        <v>0</v>
      </c>
      <c r="M4">
        <v>0</v>
      </c>
      <c r="N4" t="str">
        <v>N9</v>
      </c>
      <c r="O4">
        <v>0</v>
      </c>
      <c r="P4">
        <v>0</v>
      </c>
    </row>
    <row r="5" spans="1:17" x14ac:dyDescent="0.3">
      <c r="A5" s="20" t="s">
        <v>627</v>
      </c>
      <c r="D5" cm="1">
        <f t="array" ref="D5:P5">_xlfn.XLOOKUP(A5,'EP4CE10 Mapping'!$L$3:$L$269,'EP4CE10 Mapping'!$B$3:$N$269)</f>
        <v>0</v>
      </c>
      <c r="E5">
        <v>0</v>
      </c>
      <c r="F5" t="str">
        <v>VREFB3N0</v>
      </c>
      <c r="G5">
        <v>0</v>
      </c>
      <c r="H5" t="str">
        <v>IO</v>
      </c>
      <c r="I5">
        <v>0</v>
      </c>
      <c r="J5">
        <v>0</v>
      </c>
      <c r="K5" t="str">
        <v>DIFFIO_B10p</v>
      </c>
      <c r="L5">
        <v>0</v>
      </c>
      <c r="M5">
        <v>0</v>
      </c>
      <c r="N5" t="str">
        <v>N8</v>
      </c>
      <c r="O5">
        <v>0</v>
      </c>
      <c r="P5">
        <v>51</v>
      </c>
    </row>
    <row r="6" spans="1:17" x14ac:dyDescent="0.3">
      <c r="A6" s="20" t="s">
        <v>625</v>
      </c>
      <c r="D6" cm="1">
        <f t="array" ref="D6:P6">_xlfn.XLOOKUP(A6,'EP4CE10 Mapping'!$L$3:$L$269,'EP4CE10 Mapping'!$B$3:$N$269)</f>
        <v>0</v>
      </c>
      <c r="E6">
        <v>0</v>
      </c>
      <c r="F6" t="str">
        <v>VREFB3N0</v>
      </c>
      <c r="G6">
        <v>0</v>
      </c>
      <c r="H6" t="str">
        <v>IO</v>
      </c>
      <c r="I6">
        <v>0</v>
      </c>
      <c r="J6">
        <v>0</v>
      </c>
      <c r="K6" t="str">
        <v>DIFFIO_B9n</v>
      </c>
      <c r="L6">
        <v>0</v>
      </c>
      <c r="M6">
        <v>0</v>
      </c>
      <c r="N6" t="str">
        <v>M8</v>
      </c>
      <c r="O6">
        <v>0</v>
      </c>
      <c r="P6">
        <v>50</v>
      </c>
    </row>
    <row r="7" spans="1:17" x14ac:dyDescent="0.3">
      <c r="A7" s="20" t="s">
        <v>623</v>
      </c>
      <c r="D7" cm="1">
        <f t="array" ref="D7:P7">_xlfn.XLOOKUP(A7,'EP4CE10 Mapping'!$L$3:$L$269,'EP4CE10 Mapping'!$B$3:$N$269)</f>
        <v>0</v>
      </c>
      <c r="E7">
        <v>0</v>
      </c>
      <c r="F7" t="str">
        <v>VREFB3N0</v>
      </c>
      <c r="G7">
        <v>0</v>
      </c>
      <c r="H7" t="str">
        <v>IO</v>
      </c>
      <c r="I7">
        <v>0</v>
      </c>
      <c r="J7">
        <v>0</v>
      </c>
      <c r="K7" t="str">
        <v>VREFB3N0</v>
      </c>
      <c r="L7">
        <v>0</v>
      </c>
      <c r="M7">
        <v>0</v>
      </c>
      <c r="N7" t="str">
        <v>P6</v>
      </c>
      <c r="O7">
        <v>0</v>
      </c>
      <c r="P7">
        <v>46</v>
      </c>
    </row>
    <row r="8" spans="1:17" x14ac:dyDescent="0.3">
      <c r="D8" cm="1">
        <f t="array" ref="D8:P8">_xlfn.XLOOKUP(A8,'EP4CE10 Mapping'!$L$3:$L$269,'EP4CE10 Mapping'!$B$3:$N$269)</f>
        <v>0</v>
      </c>
      <c r="E8">
        <v>0</v>
      </c>
      <c r="F8" t="str">
        <v>VREFB2N0</v>
      </c>
      <c r="G8">
        <v>0</v>
      </c>
      <c r="H8" t="str">
        <v>IO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</v>
      </c>
    </row>
    <row r="9" spans="1:17" x14ac:dyDescent="0.3">
      <c r="A9" s="20" t="s">
        <v>621</v>
      </c>
      <c r="D9" cm="1">
        <f t="array" ref="D9:P9">_xlfn.XLOOKUP(A9,'EP4CE10 Mapping'!$L$3:$L$269,'EP4CE10 Mapping'!$B$3:$N$269)</f>
        <v>0</v>
      </c>
      <c r="E9">
        <v>0</v>
      </c>
      <c r="F9" t="str">
        <v>VREFB3N0</v>
      </c>
      <c r="G9">
        <v>0</v>
      </c>
      <c r="H9" t="str">
        <v>IO</v>
      </c>
      <c r="I9">
        <v>0</v>
      </c>
      <c r="J9">
        <v>0</v>
      </c>
      <c r="K9">
        <v>0</v>
      </c>
      <c r="L9">
        <v>0</v>
      </c>
      <c r="M9">
        <v>0</v>
      </c>
      <c r="N9" t="str">
        <v>L7</v>
      </c>
      <c r="O9">
        <v>0</v>
      </c>
      <c r="P9">
        <v>0</v>
      </c>
    </row>
    <row r="10" spans="1:17" x14ac:dyDescent="0.3">
      <c r="A10" s="20" t="s">
        <v>619</v>
      </c>
      <c r="D10" cm="1">
        <f t="array" ref="D10:P10">_xlfn.XLOOKUP(A10,'EP4CE10 Mapping'!$L$3:$L$269,'EP4CE10 Mapping'!$B$3:$N$269)</f>
        <v>0</v>
      </c>
      <c r="E10">
        <v>0</v>
      </c>
      <c r="F10" t="str">
        <v>VREFB3N0</v>
      </c>
      <c r="G10">
        <v>0</v>
      </c>
      <c r="H10" t="str">
        <v>IO</v>
      </c>
      <c r="I10">
        <v>0</v>
      </c>
      <c r="J10">
        <v>0</v>
      </c>
      <c r="K10" t="str">
        <v>DIFFIO_B4p</v>
      </c>
      <c r="L10">
        <v>0</v>
      </c>
      <c r="M10">
        <v>0</v>
      </c>
      <c r="N10" t="str">
        <v>N5</v>
      </c>
      <c r="O10">
        <v>0</v>
      </c>
      <c r="P10">
        <v>0</v>
      </c>
    </row>
    <row r="11" spans="1:17" x14ac:dyDescent="0.3">
      <c r="A11" s="20" t="s">
        <v>617</v>
      </c>
      <c r="D11" cm="1">
        <f t="array" ref="D11:P11">_xlfn.XLOOKUP(A11,'EP4CE10 Mapping'!$L$3:$L$269,'EP4CE10 Mapping'!$B$3:$N$269)</f>
        <v>0</v>
      </c>
      <c r="E11">
        <v>0</v>
      </c>
      <c r="F11" t="str">
        <v>VREFB3N0</v>
      </c>
      <c r="G11">
        <v>0</v>
      </c>
      <c r="H11" t="str">
        <v>IO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M6</v>
      </c>
      <c r="O11">
        <v>0</v>
      </c>
      <c r="P11">
        <v>0</v>
      </c>
    </row>
    <row r="12" spans="1:17" x14ac:dyDescent="0.3">
      <c r="A12" s="20" t="s">
        <v>615</v>
      </c>
      <c r="D12" cm="1">
        <f t="array" ref="D12:P12">_xlfn.XLOOKUP(A12,'EP4CE10 Mapping'!$L$3:$L$269,'EP4CE10 Mapping'!$B$3:$N$269)</f>
        <v>0</v>
      </c>
      <c r="E12">
        <v>0</v>
      </c>
      <c r="F12" t="str">
        <v>VREFB2N0</v>
      </c>
      <c r="G12">
        <v>0</v>
      </c>
      <c r="H12" t="str">
        <v>IO</v>
      </c>
      <c r="I12">
        <v>0</v>
      </c>
      <c r="J12">
        <v>0</v>
      </c>
      <c r="K12" t="str">
        <v>RUP1</v>
      </c>
      <c r="L12">
        <v>0</v>
      </c>
      <c r="M12">
        <v>0</v>
      </c>
      <c r="N12" t="str">
        <v>K5</v>
      </c>
      <c r="O12">
        <v>0</v>
      </c>
      <c r="P12">
        <v>32</v>
      </c>
    </row>
    <row r="13" spans="1:17" x14ac:dyDescent="0.3">
      <c r="A13" s="20" t="s">
        <v>613</v>
      </c>
      <c r="D13" cm="1">
        <f t="array" ref="D13:P13">_xlfn.XLOOKUP(A13,'EP4CE10 Mapping'!$L$3:$L$269,'EP4CE10 Mapping'!$B$3:$N$269)</f>
        <v>0</v>
      </c>
      <c r="E13">
        <v>0</v>
      </c>
      <c r="F13" t="str">
        <v>VREFB1N0</v>
      </c>
      <c r="G13">
        <v>0</v>
      </c>
      <c r="H13" t="str">
        <v>IO</v>
      </c>
      <c r="I13">
        <v>0</v>
      </c>
      <c r="J13">
        <v>0</v>
      </c>
      <c r="K13" t="str">
        <v>DIFFIO_L4p</v>
      </c>
      <c r="L13">
        <v>0</v>
      </c>
      <c r="M13">
        <v>0</v>
      </c>
      <c r="N13" t="str">
        <v>G2</v>
      </c>
      <c r="O13">
        <v>0</v>
      </c>
      <c r="P13">
        <v>10</v>
      </c>
    </row>
    <row r="14" spans="1:17" x14ac:dyDescent="0.3">
      <c r="A14" s="20" t="s">
        <v>611</v>
      </c>
      <c r="D14" cm="1">
        <f t="array" ref="D14:P14">_xlfn.XLOOKUP(A14,'EP4CE10 Mapping'!$L$3:$L$269,'EP4CE10 Mapping'!$B$3:$N$269)</f>
        <v>0</v>
      </c>
      <c r="E14">
        <v>0</v>
      </c>
      <c r="F14" t="str">
        <v>VREFB1N0</v>
      </c>
      <c r="G14">
        <v>0</v>
      </c>
      <c r="H14" t="str">
        <v>IO</v>
      </c>
      <c r="I14">
        <v>0</v>
      </c>
      <c r="J14">
        <v>0</v>
      </c>
      <c r="K14" t="str">
        <v>DIFFIO_L3n</v>
      </c>
      <c r="L14">
        <v>0</v>
      </c>
      <c r="M14">
        <v>0</v>
      </c>
      <c r="N14" t="str">
        <v>F1</v>
      </c>
      <c r="O14">
        <v>0</v>
      </c>
      <c r="P14">
        <v>0</v>
      </c>
    </row>
    <row r="15" spans="1:17" x14ac:dyDescent="0.3">
      <c r="A15" s="20" t="s">
        <v>609</v>
      </c>
      <c r="D15" cm="1">
        <f t="array" ref="D15:P15">_xlfn.XLOOKUP(A15,'EP4CE10 Mapping'!$L$3:$L$269,'EP4CE10 Mapping'!$B$3:$N$269)</f>
        <v>0</v>
      </c>
      <c r="E15">
        <v>0</v>
      </c>
      <c r="F15" t="str">
        <v>VREFB1N0</v>
      </c>
      <c r="G15">
        <v>0</v>
      </c>
      <c r="H15" t="str">
        <v>IO</v>
      </c>
      <c r="I15">
        <v>0</v>
      </c>
      <c r="J15">
        <v>0</v>
      </c>
      <c r="K15" t="str">
        <v>VREFB1N0</v>
      </c>
      <c r="L15">
        <v>0</v>
      </c>
      <c r="M15">
        <v>0</v>
      </c>
      <c r="N15" t="str">
        <v>F3</v>
      </c>
      <c r="O15">
        <v>0</v>
      </c>
      <c r="P15">
        <v>7</v>
      </c>
    </row>
    <row r="16" spans="1:17" x14ac:dyDescent="0.3">
      <c r="A16" s="20" t="s">
        <v>607</v>
      </c>
      <c r="D16" cm="1">
        <f t="array" ref="D16:P16">_xlfn.XLOOKUP(A16,'EP4CE10 Mapping'!$L$3:$L$269,'EP4CE10 Mapping'!$B$3:$N$269)</f>
        <v>0</v>
      </c>
      <c r="E16">
        <v>0</v>
      </c>
      <c r="F16" t="str">
        <v>VREFB1N0</v>
      </c>
      <c r="G16">
        <v>0</v>
      </c>
      <c r="H16" t="str">
        <v>IO</v>
      </c>
      <c r="I16">
        <v>0</v>
      </c>
      <c r="J16">
        <v>0</v>
      </c>
      <c r="K16" t="str">
        <v>DIFFIO_L1p</v>
      </c>
      <c r="L16">
        <v>0</v>
      </c>
      <c r="M16">
        <v>0</v>
      </c>
      <c r="N16" t="str">
        <v>C2</v>
      </c>
      <c r="O16">
        <v>0</v>
      </c>
      <c r="P16">
        <v>0</v>
      </c>
    </row>
    <row r="17" spans="1:16" x14ac:dyDescent="0.3">
      <c r="D17" cm="1">
        <f t="array" ref="D17:P17">_xlfn.XLOOKUP(A17,'EP4CE10 Mapping'!$L$3:$L$269,'EP4CE10 Mapping'!$B$3:$N$269)</f>
        <v>0</v>
      </c>
      <c r="E17">
        <v>0</v>
      </c>
      <c r="F17" t="str">
        <v>VREFB2N0</v>
      </c>
      <c r="G17">
        <v>0</v>
      </c>
      <c r="H17" t="str">
        <v>IO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</v>
      </c>
    </row>
    <row r="18" spans="1:16" x14ac:dyDescent="0.3">
      <c r="A18" s="20" t="s">
        <v>603</v>
      </c>
      <c r="D18" cm="1">
        <f t="array" ref="D18:P18">_xlfn.XLOOKUP(A18,'EP4CE10 Mapping'!$L$3:$L$269,'EP4CE10 Mapping'!$B$3:$N$269)</f>
        <v>0</v>
      </c>
      <c r="E18">
        <v>0</v>
      </c>
      <c r="F18" t="str">
        <v>VREFB7N0</v>
      </c>
      <c r="G18">
        <v>0</v>
      </c>
      <c r="H18" t="str">
        <v>IO</v>
      </c>
      <c r="I18">
        <v>0</v>
      </c>
      <c r="J18">
        <v>0</v>
      </c>
      <c r="K18" t="str">
        <v>DIFFIO_T13p</v>
      </c>
      <c r="L18">
        <v>0</v>
      </c>
      <c r="M18">
        <v>0</v>
      </c>
      <c r="N18" t="str">
        <v>D9</v>
      </c>
      <c r="O18">
        <v>0</v>
      </c>
      <c r="P18">
        <v>124</v>
      </c>
    </row>
    <row r="19" spans="1:16" x14ac:dyDescent="0.3">
      <c r="A19" s="20" t="s">
        <v>598</v>
      </c>
      <c r="D19" cm="1">
        <f t="array" ref="D19:P19">_xlfn.XLOOKUP(A19,'EP4CE10 Mapping'!$L$3:$L$269,'EP4CE10 Mapping'!$B$3:$N$269)</f>
        <v>0</v>
      </c>
      <c r="E19">
        <v>0</v>
      </c>
      <c r="F19" t="str">
        <v>VREFB7N0</v>
      </c>
      <c r="G19">
        <v>0</v>
      </c>
      <c r="H19" t="str">
        <v>IO</v>
      </c>
      <c r="I19">
        <v>0</v>
      </c>
      <c r="J19">
        <v>0</v>
      </c>
      <c r="K19" t="str">
        <v>RUP4</v>
      </c>
      <c r="L19">
        <v>0</v>
      </c>
      <c r="M19">
        <v>0</v>
      </c>
      <c r="N19" t="str">
        <v>E11</v>
      </c>
      <c r="O19">
        <v>0</v>
      </c>
      <c r="P19">
        <v>114</v>
      </c>
    </row>
    <row r="20" spans="1:16" x14ac:dyDescent="0.3">
      <c r="A20" s="20" t="s">
        <v>596</v>
      </c>
      <c r="D20" cm="1">
        <f t="array" ref="D20:P20">_xlfn.XLOOKUP(A20,'EP4CE10 Mapping'!$L$3:$L$269,'EP4CE10 Mapping'!$B$3:$N$269)</f>
        <v>0</v>
      </c>
      <c r="E20">
        <v>0</v>
      </c>
      <c r="F20" t="str">
        <v>VREFB6N0</v>
      </c>
      <c r="G20">
        <v>0</v>
      </c>
      <c r="H20" t="str">
        <v>IO</v>
      </c>
      <c r="I20">
        <v>0</v>
      </c>
      <c r="J20">
        <v>0</v>
      </c>
      <c r="K20" t="str">
        <v>VREFB6N0</v>
      </c>
      <c r="L20">
        <v>0</v>
      </c>
      <c r="M20">
        <v>0</v>
      </c>
      <c r="N20" t="str">
        <v>F14</v>
      </c>
      <c r="O20">
        <v>0</v>
      </c>
      <c r="P20">
        <v>105</v>
      </c>
    </row>
    <row r="21" spans="1:16" x14ac:dyDescent="0.3">
      <c r="A21" s="20" t="s">
        <v>594</v>
      </c>
      <c r="D21" cm="1">
        <f t="array" ref="D21:P21">_xlfn.XLOOKUP(A21,'EP4CE10 Mapping'!$L$3:$L$269,'EP4CE10 Mapping'!$B$3:$N$269)</f>
        <v>0</v>
      </c>
      <c r="E21">
        <v>0</v>
      </c>
      <c r="F21" t="str">
        <v>VREFB8N0</v>
      </c>
      <c r="G21">
        <v>0</v>
      </c>
      <c r="H21" t="str">
        <v>IO</v>
      </c>
      <c r="I21">
        <v>0</v>
      </c>
      <c r="J21">
        <v>0</v>
      </c>
      <c r="K21" t="str">
        <v>DIFFIO_T10p</v>
      </c>
      <c r="L21">
        <v>0</v>
      </c>
      <c r="M21" t="str">
        <v>DATA3</v>
      </c>
      <c r="N21" t="str">
        <v>F8</v>
      </c>
      <c r="O21">
        <v>0</v>
      </c>
      <c r="P21">
        <v>133</v>
      </c>
    </row>
    <row r="22" spans="1:16" x14ac:dyDescent="0.3">
      <c r="A22" s="20" t="s">
        <v>592</v>
      </c>
      <c r="D22" cm="1">
        <f t="array" ref="D22:P22">_xlfn.XLOOKUP(A22,'EP4CE10 Mapping'!$L$3:$L$269,'EP4CE10 Mapping'!$B$3:$N$269)</f>
        <v>0</v>
      </c>
      <c r="E22">
        <v>0</v>
      </c>
      <c r="F22" t="str">
        <v>VREFB5N0</v>
      </c>
      <c r="G22">
        <v>0</v>
      </c>
      <c r="H22" t="str">
        <v>IO</v>
      </c>
      <c r="I22">
        <v>0</v>
      </c>
      <c r="J22">
        <v>0</v>
      </c>
      <c r="K22">
        <v>0</v>
      </c>
      <c r="L22">
        <v>0</v>
      </c>
      <c r="M22">
        <v>0</v>
      </c>
      <c r="N22" t="str">
        <v>J13</v>
      </c>
      <c r="O22">
        <v>0</v>
      </c>
      <c r="P22">
        <v>0</v>
      </c>
    </row>
    <row r="23" spans="1:16" x14ac:dyDescent="0.3">
      <c r="D23" cm="1">
        <f t="array" ref="D23:P23">_xlfn.XLOOKUP(A23,'EP4CE10 Mapping'!$L$3:$L$269,'EP4CE10 Mapping'!$B$3:$N$269)</f>
        <v>0</v>
      </c>
      <c r="E23">
        <v>0</v>
      </c>
      <c r="F23" t="str">
        <v>VREFB2N0</v>
      </c>
      <c r="G23">
        <v>0</v>
      </c>
      <c r="H23" t="str">
        <v>IO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</row>
    <row r="24" spans="1:16" x14ac:dyDescent="0.3">
      <c r="D24" cm="1">
        <f t="array" ref="D24:P24">_xlfn.XLOOKUP(A24,'EP4CE10 Mapping'!$L$3:$L$269,'EP4CE10 Mapping'!$B$3:$N$269)</f>
        <v>0</v>
      </c>
      <c r="E24">
        <v>0</v>
      </c>
      <c r="F24" t="str">
        <v>VREFB2N0</v>
      </c>
      <c r="G24">
        <v>0</v>
      </c>
      <c r="H24" t="str">
        <v>IO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34</v>
      </c>
    </row>
    <row r="25" spans="1:16" x14ac:dyDescent="0.3">
      <c r="A25" s="20" t="s">
        <v>590</v>
      </c>
      <c r="D25" cm="1">
        <f t="array" ref="D25:P25">_xlfn.XLOOKUP(A25,'EP4CE10 Mapping'!$L$3:$L$269,'EP4CE10 Mapping'!$B$3:$N$269)</f>
        <v>0</v>
      </c>
      <c r="E25">
        <v>0</v>
      </c>
      <c r="F25" t="str">
        <v>VREFB6N0</v>
      </c>
      <c r="G25">
        <v>0</v>
      </c>
      <c r="H25" t="str">
        <v>IO</v>
      </c>
      <c r="I25">
        <v>0</v>
      </c>
      <c r="J25">
        <v>0</v>
      </c>
      <c r="K25" t="str">
        <v>DIFFIO_R1p</v>
      </c>
      <c r="L25">
        <v>0</v>
      </c>
      <c r="M25">
        <v>0</v>
      </c>
      <c r="N25" t="str">
        <v>C15</v>
      </c>
      <c r="O25">
        <v>0</v>
      </c>
      <c r="P25">
        <v>0</v>
      </c>
    </row>
    <row r="26" spans="1:16" x14ac:dyDescent="0.3">
      <c r="A26" s="20" t="s">
        <v>588</v>
      </c>
      <c r="D26" cm="1">
        <f t="array" ref="D26:P26">_xlfn.XLOOKUP(A26,'EP4CE10 Mapping'!$L$3:$L$269,'EP4CE10 Mapping'!$B$3:$N$269)</f>
        <v>0</v>
      </c>
      <c r="E26">
        <v>0</v>
      </c>
      <c r="F26" t="str">
        <v>VREFB6N0</v>
      </c>
      <c r="G26">
        <v>0</v>
      </c>
      <c r="H26" t="str">
        <v>IO</v>
      </c>
      <c r="I26">
        <v>0</v>
      </c>
      <c r="J26">
        <v>0</v>
      </c>
      <c r="K26" t="str">
        <v>DIFFIO_R2p</v>
      </c>
      <c r="L26">
        <v>0</v>
      </c>
      <c r="M26">
        <v>0</v>
      </c>
      <c r="N26" t="str">
        <v>D15</v>
      </c>
      <c r="O26">
        <v>0</v>
      </c>
      <c r="P26">
        <v>0</v>
      </c>
    </row>
    <row r="27" spans="1:16" x14ac:dyDescent="0.3">
      <c r="A27" s="20" t="s">
        <v>585</v>
      </c>
      <c r="D27" cm="1">
        <f t="array" ref="D27:P27">_xlfn.XLOOKUP(A27,'EP4CE10 Mapping'!$L$3:$L$269,'EP4CE10 Mapping'!$B$3:$N$269)</f>
        <v>0</v>
      </c>
      <c r="E27">
        <v>0</v>
      </c>
      <c r="F27" t="str">
        <v>VREFB6N0</v>
      </c>
      <c r="G27">
        <v>0</v>
      </c>
      <c r="H27" t="str">
        <v>IO</v>
      </c>
      <c r="I27">
        <v>0</v>
      </c>
      <c r="J27">
        <v>0</v>
      </c>
      <c r="K27" t="str">
        <v>DIFFIO_R3p</v>
      </c>
      <c r="L27">
        <v>0</v>
      </c>
      <c r="M27" t="str">
        <v>CLKUSR</v>
      </c>
      <c r="N27" t="str">
        <v>F15</v>
      </c>
      <c r="O27">
        <v>0</v>
      </c>
      <c r="P27">
        <v>103</v>
      </c>
    </row>
    <row r="28" spans="1:16" x14ac:dyDescent="0.3">
      <c r="A28" s="20" t="s">
        <v>583</v>
      </c>
      <c r="D28" cm="1">
        <f t="array" ref="D28:P28">_xlfn.XLOOKUP(A28,'EP4CE10 Mapping'!$L$3:$L$269,'EP4CE10 Mapping'!$B$3:$N$269)</f>
        <v>0</v>
      </c>
      <c r="E28">
        <v>0</v>
      </c>
      <c r="F28" t="str">
        <v>VREFB6N0</v>
      </c>
      <c r="G28">
        <v>0</v>
      </c>
      <c r="H28" t="str">
        <v>IO</v>
      </c>
      <c r="I28">
        <v>0</v>
      </c>
      <c r="J28">
        <v>0</v>
      </c>
      <c r="K28" t="str">
        <v>DIFFIO_R3n</v>
      </c>
      <c r="L28">
        <v>0</v>
      </c>
      <c r="M28" t="str">
        <v>nCEO</v>
      </c>
      <c r="N28" t="str">
        <v>F16</v>
      </c>
      <c r="O28">
        <v>0</v>
      </c>
      <c r="P28">
        <v>101</v>
      </c>
    </row>
    <row r="29" spans="1:16" x14ac:dyDescent="0.3">
      <c r="A29" s="20" t="s">
        <v>581</v>
      </c>
      <c r="D29" cm="1">
        <f t="array" ref="D29:P29">_xlfn.XLOOKUP(A29,'EP4CE10 Mapping'!$L$3:$L$269,'EP4CE10 Mapping'!$B$3:$N$269)</f>
        <v>0</v>
      </c>
      <c r="E29">
        <v>0</v>
      </c>
      <c r="F29" t="str">
        <v>VREFB5N0</v>
      </c>
      <c r="G29">
        <v>0</v>
      </c>
      <c r="H29" t="str">
        <v>IO</v>
      </c>
      <c r="I29">
        <v>0</v>
      </c>
      <c r="J29">
        <v>0</v>
      </c>
      <c r="K29" t="str">
        <v>DIFFIO_R6n</v>
      </c>
      <c r="L29">
        <v>0</v>
      </c>
      <c r="M29">
        <v>0</v>
      </c>
      <c r="N29" t="str">
        <v>J14</v>
      </c>
      <c r="O29">
        <v>0</v>
      </c>
      <c r="P29">
        <v>0</v>
      </c>
    </row>
    <row r="30" spans="1:16" x14ac:dyDescent="0.3">
      <c r="D30" cm="1">
        <f t="array" ref="D30:P30">_xlfn.XLOOKUP(A30,'EP4CE10 Mapping'!$L$3:$L$269,'EP4CE10 Mapping'!$B$3:$N$269)</f>
        <v>0</v>
      </c>
      <c r="E30">
        <v>0</v>
      </c>
      <c r="F30" t="str">
        <v>VREFB2N0</v>
      </c>
      <c r="G30">
        <v>0</v>
      </c>
      <c r="H30" t="str">
        <v>IO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</v>
      </c>
    </row>
    <row r="31" spans="1:16" x14ac:dyDescent="0.3">
      <c r="A31" s="20" t="s">
        <v>579</v>
      </c>
      <c r="D31" cm="1">
        <f t="array" ref="D31:P31">_xlfn.XLOOKUP(A31,'EP4CE10 Mapping'!$L$3:$L$269,'EP4CE10 Mapping'!$B$3:$N$269)</f>
        <v>0</v>
      </c>
      <c r="E31">
        <v>0</v>
      </c>
      <c r="F31" t="str">
        <v>VREFB5N0</v>
      </c>
      <c r="G31">
        <v>0</v>
      </c>
      <c r="H31" t="str">
        <v>IO</v>
      </c>
      <c r="I31">
        <v>0</v>
      </c>
      <c r="J31">
        <v>0</v>
      </c>
      <c r="K31" t="str">
        <v>DIFFIO_R7n</v>
      </c>
      <c r="L31">
        <v>0</v>
      </c>
      <c r="M31" t="str">
        <v>DEV_OE</v>
      </c>
      <c r="N31" t="str">
        <v>J16</v>
      </c>
      <c r="O31">
        <v>0</v>
      </c>
      <c r="P31">
        <v>86</v>
      </c>
    </row>
    <row r="32" spans="1:16" x14ac:dyDescent="0.3">
      <c r="A32" s="20" t="s">
        <v>577</v>
      </c>
      <c r="D32" cm="1">
        <f t="array" ref="D32:P32">_xlfn.XLOOKUP(A32,'EP4CE10 Mapping'!$L$3:$L$269,'EP4CE10 Mapping'!$B$3:$N$269)</f>
        <v>0</v>
      </c>
      <c r="E32">
        <v>0</v>
      </c>
      <c r="F32" t="str">
        <v>VREFB5N0</v>
      </c>
      <c r="G32">
        <v>0</v>
      </c>
      <c r="H32" t="str">
        <v>IO</v>
      </c>
      <c r="I32">
        <v>0</v>
      </c>
      <c r="J32">
        <v>0</v>
      </c>
      <c r="K32" t="str">
        <v>DIFFIO_R8n</v>
      </c>
      <c r="L32">
        <v>0</v>
      </c>
      <c r="M32">
        <v>0</v>
      </c>
      <c r="N32" t="str">
        <v>K16</v>
      </c>
      <c r="O32">
        <v>0</v>
      </c>
      <c r="P32">
        <v>84</v>
      </c>
    </row>
    <row r="33" spans="1:16" x14ac:dyDescent="0.3">
      <c r="A33" s="20" t="s">
        <v>575</v>
      </c>
      <c r="D33" cm="1">
        <f t="array" ref="D33:P33">_xlfn.XLOOKUP(A33,'EP4CE10 Mapping'!$L$3:$L$269,'EP4CE10 Mapping'!$B$3:$N$269)</f>
        <v>0</v>
      </c>
      <c r="E33">
        <v>0</v>
      </c>
      <c r="F33" t="str">
        <v>VREFB5N0</v>
      </c>
      <c r="G33">
        <v>0</v>
      </c>
      <c r="H33" t="str">
        <v>IO</v>
      </c>
      <c r="I33">
        <v>0</v>
      </c>
      <c r="J33">
        <v>0</v>
      </c>
      <c r="K33" t="str">
        <v>RUP3</v>
      </c>
      <c r="L33">
        <v>0</v>
      </c>
      <c r="M33">
        <v>0</v>
      </c>
      <c r="N33" t="str">
        <v>N14</v>
      </c>
      <c r="O33">
        <v>0</v>
      </c>
      <c r="P33">
        <v>76</v>
      </c>
    </row>
    <row r="34" spans="1:16" x14ac:dyDescent="0.3">
      <c r="A34" s="20" t="s">
        <v>573</v>
      </c>
      <c r="D34" cm="1">
        <f t="array" ref="D34:P34">_xlfn.XLOOKUP(A34,'EP4CE10 Mapping'!$L$3:$L$269,'EP4CE10 Mapping'!$B$3:$N$269)</f>
        <v>0</v>
      </c>
      <c r="E34">
        <v>0</v>
      </c>
      <c r="F34" t="str">
        <v>VREFB4N0</v>
      </c>
      <c r="G34">
        <v>0</v>
      </c>
      <c r="H34" t="str">
        <v>IO</v>
      </c>
      <c r="I34">
        <v>0</v>
      </c>
      <c r="J34">
        <v>0</v>
      </c>
      <c r="K34" t="str">
        <v>DIFFIO_B22n</v>
      </c>
      <c r="L34">
        <v>0</v>
      </c>
      <c r="M34">
        <v>0</v>
      </c>
      <c r="N34" t="str">
        <v>N12</v>
      </c>
      <c r="O34">
        <v>0</v>
      </c>
      <c r="P34">
        <v>0</v>
      </c>
    </row>
    <row r="35" spans="1:16" x14ac:dyDescent="0.3">
      <c r="A35" s="20" t="s">
        <v>571</v>
      </c>
      <c r="D35" cm="1">
        <f t="array" ref="D35:P35">_xlfn.XLOOKUP(A35,'EP4CE10 Mapping'!$L$3:$L$269,'EP4CE10 Mapping'!$B$3:$N$269)</f>
        <v>0</v>
      </c>
      <c r="E35">
        <v>0</v>
      </c>
      <c r="F35" t="str">
        <v>VREFB4N0</v>
      </c>
      <c r="G35">
        <v>0</v>
      </c>
      <c r="H35" t="str">
        <v>IO</v>
      </c>
      <c r="I35">
        <v>0</v>
      </c>
      <c r="J35">
        <v>0</v>
      </c>
      <c r="K35" t="str">
        <v>VREFB4N0</v>
      </c>
      <c r="L35">
        <v>0</v>
      </c>
      <c r="M35">
        <v>0</v>
      </c>
      <c r="N35" t="str">
        <v>P11</v>
      </c>
      <c r="O35">
        <v>0</v>
      </c>
      <c r="P35">
        <v>65</v>
      </c>
    </row>
    <row r="36" spans="1:16" x14ac:dyDescent="0.3">
      <c r="A36" s="20" t="s">
        <v>569</v>
      </c>
      <c r="D36" cm="1">
        <f t="array" ref="D36:P36">_xlfn.XLOOKUP(A36,'EP4CE10 Mapping'!$L$3:$L$269,'EP4CE10 Mapping'!$B$3:$N$269)</f>
        <v>0</v>
      </c>
      <c r="E36">
        <v>0</v>
      </c>
      <c r="F36" t="str">
        <v>VREFB5N0</v>
      </c>
      <c r="G36">
        <v>0</v>
      </c>
      <c r="H36" t="str">
        <v>IO</v>
      </c>
      <c r="I36">
        <v>0</v>
      </c>
      <c r="J36">
        <v>0</v>
      </c>
      <c r="K36" t="str">
        <v>DIFFIO_R9p</v>
      </c>
      <c r="L36">
        <v>0</v>
      </c>
      <c r="M36">
        <v>0</v>
      </c>
      <c r="N36" t="str">
        <v>L15</v>
      </c>
      <c r="O36">
        <v>0</v>
      </c>
      <c r="P36">
        <v>0</v>
      </c>
    </row>
    <row r="37" spans="1:16" x14ac:dyDescent="0.3">
      <c r="A37" s="20" t="s">
        <v>565</v>
      </c>
      <c r="D37" cm="1">
        <f t="array" ref="D37:P37">_xlfn.XLOOKUP(A37,'EP4CE10 Mapping'!$L$3:$L$269,'EP4CE10 Mapping'!$B$3:$N$269)</f>
        <v>0</v>
      </c>
      <c r="E37">
        <v>0</v>
      </c>
      <c r="F37" t="str">
        <v>VREFB5N0</v>
      </c>
      <c r="G37">
        <v>0</v>
      </c>
      <c r="H37" t="str">
        <v>IO</v>
      </c>
      <c r="I37">
        <v>0</v>
      </c>
      <c r="J37">
        <v>0</v>
      </c>
      <c r="K37" t="str">
        <v>DIFFIO_R10p</v>
      </c>
      <c r="L37">
        <v>0</v>
      </c>
      <c r="M37">
        <v>0</v>
      </c>
      <c r="N37" t="str">
        <v>N15</v>
      </c>
      <c r="O37">
        <v>0</v>
      </c>
      <c r="P37">
        <v>0</v>
      </c>
    </row>
    <row r="38" spans="1:16" x14ac:dyDescent="0.3">
      <c r="A38" s="20" t="s">
        <v>563</v>
      </c>
      <c r="D38" cm="1">
        <f t="array" ref="D38:P38">_xlfn.XLOOKUP(A38,'EP4CE10 Mapping'!$L$3:$L$269,'EP4CE10 Mapping'!$B$3:$N$269)</f>
        <v>0</v>
      </c>
      <c r="E38">
        <v>0</v>
      </c>
      <c r="F38" t="str">
        <v>VREFB5N0</v>
      </c>
      <c r="G38">
        <v>0</v>
      </c>
      <c r="H38" t="str">
        <v>IO</v>
      </c>
      <c r="I38">
        <v>0</v>
      </c>
      <c r="J38">
        <v>0</v>
      </c>
      <c r="K38" t="str">
        <v>RDN3</v>
      </c>
      <c r="L38">
        <v>0</v>
      </c>
      <c r="M38">
        <v>0</v>
      </c>
      <c r="N38" t="str">
        <v>P15</v>
      </c>
      <c r="O38">
        <v>0</v>
      </c>
      <c r="P38">
        <v>77</v>
      </c>
    </row>
    <row r="39" spans="1:16" x14ac:dyDescent="0.3">
      <c r="D39" cm="1">
        <f t="array" ref="D39:P39">_xlfn.XLOOKUP(A39,'EP4CE10 Mapping'!$L$3:$L$269,'EP4CE10 Mapping'!$B$3:$N$269)</f>
        <v>0</v>
      </c>
      <c r="E39">
        <v>0</v>
      </c>
      <c r="F39" t="str">
        <v>VREFB2N0</v>
      </c>
      <c r="G39">
        <v>0</v>
      </c>
      <c r="H39" t="str">
        <v>IO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34</v>
      </c>
    </row>
    <row r="40" spans="1:16" x14ac:dyDescent="0.3">
      <c r="A40" s="20" t="s">
        <v>561</v>
      </c>
      <c r="D40" cm="1">
        <f t="array" ref="D40:P40">_xlfn.XLOOKUP(A40,'EP4CE10 Mapping'!$L$3:$L$269,'EP4CE10 Mapping'!$B$3:$N$269)</f>
        <v>0</v>
      </c>
      <c r="E40">
        <v>0</v>
      </c>
      <c r="F40" t="str">
        <v>VREFB4N0</v>
      </c>
      <c r="G40">
        <v>0</v>
      </c>
      <c r="H40" t="str">
        <v>IO</v>
      </c>
      <c r="I40">
        <v>0</v>
      </c>
      <c r="J40">
        <v>0</v>
      </c>
      <c r="K40" t="str">
        <v>DIFFIO_B20n</v>
      </c>
      <c r="L40">
        <v>0</v>
      </c>
      <c r="M40">
        <v>0</v>
      </c>
      <c r="N40" t="str">
        <v>T15</v>
      </c>
      <c r="O40">
        <v>0</v>
      </c>
      <c r="P40">
        <v>68</v>
      </c>
    </row>
    <row r="41" spans="1:16" x14ac:dyDescent="0.3">
      <c r="A41" s="20" t="s">
        <v>656</v>
      </c>
      <c r="D41" cm="1">
        <f t="array" ref="D41:P41">_xlfn.XLOOKUP(A41,'EP4CE10 Mapping'!$L$3:$L$269,'EP4CE10 Mapping'!$B$3:$N$269)</f>
        <v>0</v>
      </c>
      <c r="E41">
        <v>0</v>
      </c>
      <c r="F41" t="str">
        <v>VREFB4N0</v>
      </c>
      <c r="G41">
        <v>0</v>
      </c>
      <c r="H41" t="str">
        <v>IO</v>
      </c>
      <c r="I41">
        <v>0</v>
      </c>
      <c r="J41">
        <v>0</v>
      </c>
      <c r="K41">
        <v>0</v>
      </c>
      <c r="L41">
        <v>0</v>
      </c>
      <c r="M41">
        <v>0</v>
      </c>
      <c r="N41" t="str">
        <v>R14</v>
      </c>
      <c r="O41">
        <v>0</v>
      </c>
      <c r="P41">
        <v>69</v>
      </c>
    </row>
    <row r="42" spans="1:16" x14ac:dyDescent="0.3">
      <c r="A42" s="20" t="s">
        <v>654</v>
      </c>
      <c r="D42" cm="1">
        <f t="array" ref="D42:P42">_xlfn.XLOOKUP(A42,'EP4CE10 Mapping'!$L$3:$L$269,'EP4CE10 Mapping'!$B$3:$N$269)</f>
        <v>0</v>
      </c>
      <c r="E42">
        <v>0</v>
      </c>
      <c r="F42" t="str">
        <v>VREFB4N0</v>
      </c>
      <c r="G42">
        <v>0</v>
      </c>
      <c r="H42" t="str">
        <v>IO</v>
      </c>
      <c r="I42">
        <v>0</v>
      </c>
      <c r="J42">
        <v>0</v>
      </c>
      <c r="K42" t="str">
        <v>DIFFIO_B19p</v>
      </c>
      <c r="L42">
        <v>0</v>
      </c>
      <c r="M42">
        <v>0</v>
      </c>
      <c r="N42" t="str">
        <v>R13</v>
      </c>
      <c r="O42">
        <v>0</v>
      </c>
      <c r="P42">
        <v>0</v>
      </c>
    </row>
    <row r="43" spans="1:16" x14ac:dyDescent="0.3">
      <c r="A43" s="20" t="s">
        <v>652</v>
      </c>
      <c r="D43" cm="1">
        <f t="array" ref="D43:P43">_xlfn.XLOOKUP(A43,'EP4CE10 Mapping'!$L$3:$L$269,'EP4CE10 Mapping'!$B$3:$N$269)</f>
        <v>0</v>
      </c>
      <c r="E43">
        <v>0</v>
      </c>
      <c r="F43" t="str">
        <v>VREFB4N0</v>
      </c>
      <c r="G43">
        <v>0</v>
      </c>
      <c r="H43" t="str">
        <v>IO</v>
      </c>
      <c r="I43">
        <v>0</v>
      </c>
      <c r="J43">
        <v>0</v>
      </c>
      <c r="K43" t="str">
        <v>DIFFIO_B17p</v>
      </c>
      <c r="L43">
        <v>0</v>
      </c>
      <c r="M43">
        <v>0</v>
      </c>
      <c r="N43" t="str">
        <v>R12</v>
      </c>
      <c r="O43">
        <v>0</v>
      </c>
      <c r="P43">
        <v>0</v>
      </c>
    </row>
    <row r="44" spans="1:16" x14ac:dyDescent="0.3">
      <c r="A44" s="20" t="s">
        <v>650</v>
      </c>
      <c r="D44" cm="1">
        <f t="array" ref="D44:P44">_xlfn.XLOOKUP(A44,'EP4CE10 Mapping'!$L$3:$L$269,'EP4CE10 Mapping'!$B$3:$N$269)</f>
        <v>0</v>
      </c>
      <c r="E44">
        <v>0</v>
      </c>
      <c r="F44" t="str">
        <v>VREFB4N0</v>
      </c>
      <c r="G44">
        <v>0</v>
      </c>
      <c r="H44" t="str">
        <v>IO</v>
      </c>
      <c r="I44">
        <v>0</v>
      </c>
      <c r="J44">
        <v>0</v>
      </c>
      <c r="K44" t="str">
        <v>DIFFIO_B16p</v>
      </c>
      <c r="L44">
        <v>0</v>
      </c>
      <c r="M44">
        <v>0</v>
      </c>
      <c r="N44" t="str">
        <v>R11</v>
      </c>
      <c r="O44">
        <v>0</v>
      </c>
      <c r="P44">
        <v>59</v>
      </c>
    </row>
    <row r="45" spans="1:16" x14ac:dyDescent="0.3">
      <c r="D45" cm="1">
        <f t="array" ref="D45:P45">_xlfn.XLOOKUP(A45,'EP4CE10 Mapping'!$L$3:$L$269,'EP4CE10 Mapping'!$B$3:$N$269)</f>
        <v>0</v>
      </c>
      <c r="E45">
        <v>0</v>
      </c>
      <c r="F45" t="str">
        <v>VREFB2N0</v>
      </c>
      <c r="G45">
        <v>0</v>
      </c>
      <c r="H45" t="str">
        <v>IO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</v>
      </c>
    </row>
    <row r="46" spans="1:16" x14ac:dyDescent="0.3">
      <c r="A46" s="20" t="s">
        <v>630</v>
      </c>
      <c r="D46" cm="1">
        <f t="array" ref="D46:P46">_xlfn.XLOOKUP(A46,'EP4CE10 Mapping'!$L$3:$L$269,'EP4CE10 Mapping'!$B$3:$N$269)</f>
        <v>0</v>
      </c>
      <c r="E46">
        <v>0</v>
      </c>
      <c r="F46" t="str">
        <v>VREFB4N0</v>
      </c>
      <c r="G46">
        <v>0</v>
      </c>
      <c r="H46" t="str">
        <v>IO</v>
      </c>
      <c r="I46">
        <v>0</v>
      </c>
      <c r="J46">
        <v>0</v>
      </c>
      <c r="K46">
        <v>0</v>
      </c>
      <c r="L46">
        <v>0</v>
      </c>
      <c r="M46">
        <v>0</v>
      </c>
      <c r="N46" t="str">
        <v>P9</v>
      </c>
      <c r="O46">
        <v>0</v>
      </c>
      <c r="P46">
        <v>64</v>
      </c>
    </row>
    <row r="47" spans="1:16" x14ac:dyDescent="0.3">
      <c r="A47" s="20" t="s">
        <v>628</v>
      </c>
      <c r="D47" cm="1">
        <f t="array" ref="D47:P47">_xlfn.XLOOKUP(A47,'EP4CE10 Mapping'!$L$3:$L$269,'EP4CE10 Mapping'!$B$3:$N$269)</f>
        <v>0</v>
      </c>
      <c r="E47">
        <v>0</v>
      </c>
      <c r="F47" t="str">
        <v>VREFB3N0</v>
      </c>
      <c r="G47">
        <v>0</v>
      </c>
      <c r="H47" t="str">
        <v>IO</v>
      </c>
      <c r="I47">
        <v>0</v>
      </c>
      <c r="J47">
        <v>0</v>
      </c>
      <c r="K47" t="str">
        <v>DIFFIO_B9p</v>
      </c>
      <c r="L47">
        <v>0</v>
      </c>
      <c r="M47">
        <v>0</v>
      </c>
      <c r="N47" t="str">
        <v>L8</v>
      </c>
      <c r="O47">
        <v>0</v>
      </c>
      <c r="P47">
        <v>49</v>
      </c>
    </row>
    <row r="48" spans="1:16" x14ac:dyDescent="0.3">
      <c r="A48" s="20" t="s">
        <v>626</v>
      </c>
      <c r="D48" cm="1">
        <f t="array" ref="D48:P48">_xlfn.XLOOKUP(A48,'EP4CE10 Mapping'!$L$3:$L$269,'EP4CE10 Mapping'!$B$3:$N$269)</f>
        <v>0</v>
      </c>
      <c r="E48">
        <v>0</v>
      </c>
      <c r="F48" t="str">
        <v>VREFB3N0</v>
      </c>
      <c r="G48">
        <v>0</v>
      </c>
      <c r="H48" t="str">
        <v>IO</v>
      </c>
      <c r="I48">
        <v>0</v>
      </c>
      <c r="J48">
        <v>0</v>
      </c>
      <c r="K48" t="str">
        <v>DIFFIO_B10n</v>
      </c>
      <c r="L48">
        <v>0</v>
      </c>
      <c r="M48">
        <v>0</v>
      </c>
      <c r="N48" t="str">
        <v>P8</v>
      </c>
      <c r="O48">
        <v>0</v>
      </c>
      <c r="P48">
        <v>0</v>
      </c>
    </row>
    <row r="49" spans="1:16" x14ac:dyDescent="0.3">
      <c r="A49" s="20" t="s">
        <v>624</v>
      </c>
      <c r="D49" cm="1">
        <f t="array" ref="D49:P49">_xlfn.XLOOKUP(A49,'EP4CE10 Mapping'!$L$3:$L$269,'EP4CE10 Mapping'!$B$3:$N$269)</f>
        <v>0</v>
      </c>
      <c r="E49">
        <v>0</v>
      </c>
      <c r="F49" t="str">
        <v>VREFB3N0</v>
      </c>
      <c r="G49">
        <v>0</v>
      </c>
      <c r="H49" t="str">
        <v>IO</v>
      </c>
      <c r="I49">
        <v>0</v>
      </c>
      <c r="J49">
        <v>0</v>
      </c>
      <c r="K49" t="str">
        <v>DIFFIO_B5p</v>
      </c>
      <c r="L49">
        <v>0</v>
      </c>
      <c r="M49">
        <v>0</v>
      </c>
      <c r="N49" t="str">
        <v>M7</v>
      </c>
      <c r="O49">
        <v>0</v>
      </c>
      <c r="P49">
        <v>0</v>
      </c>
    </row>
    <row r="50" spans="1:16" x14ac:dyDescent="0.3">
      <c r="A50" s="20" t="s">
        <v>622</v>
      </c>
      <c r="D50" cm="1">
        <f t="array" ref="D50:P50">_xlfn.XLOOKUP(A50,'EP4CE10 Mapping'!$L$3:$L$269,'EP4CE10 Mapping'!$B$3:$N$269)</f>
        <v>0</v>
      </c>
      <c r="E50">
        <v>0</v>
      </c>
      <c r="F50" t="str">
        <v>VREFB3N0</v>
      </c>
      <c r="G50">
        <v>0</v>
      </c>
      <c r="H50" t="str">
        <v>IO</v>
      </c>
      <c r="I50">
        <v>0</v>
      </c>
      <c r="J50">
        <v>0</v>
      </c>
      <c r="K50" t="str">
        <v>DIFFIO_B4n</v>
      </c>
      <c r="L50">
        <v>0</v>
      </c>
      <c r="M50">
        <v>0</v>
      </c>
      <c r="N50" t="str">
        <v>N6</v>
      </c>
      <c r="O50">
        <v>0</v>
      </c>
      <c r="P50">
        <v>0</v>
      </c>
    </row>
    <row r="51" spans="1:16" x14ac:dyDescent="0.3">
      <c r="D51" cm="1">
        <f t="array" ref="D51:P51">_xlfn.XLOOKUP(A51,'EP4CE10 Mapping'!$L$3:$L$269,'EP4CE10 Mapping'!$B$3:$N$269)</f>
        <v>0</v>
      </c>
      <c r="E51">
        <v>0</v>
      </c>
      <c r="F51" t="str">
        <v>VREFB2N0</v>
      </c>
      <c r="G51">
        <v>0</v>
      </c>
      <c r="H51" t="str">
        <v>IO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34</v>
      </c>
    </row>
    <row r="52" spans="1:16" x14ac:dyDescent="0.3">
      <c r="A52" s="20" t="s">
        <v>620</v>
      </c>
      <c r="D52" cm="1">
        <f t="array" ref="D52:P52">_xlfn.XLOOKUP(A52,'EP4CE10 Mapping'!$L$3:$L$269,'EP4CE10 Mapping'!$B$3:$N$269)</f>
        <v>0</v>
      </c>
      <c r="E52">
        <v>0</v>
      </c>
      <c r="F52" t="str">
        <v>VREFB3N0</v>
      </c>
      <c r="G52">
        <v>0</v>
      </c>
      <c r="H52" t="str">
        <v>IO</v>
      </c>
      <c r="I52">
        <v>0</v>
      </c>
      <c r="J52">
        <v>0</v>
      </c>
      <c r="K52" t="str">
        <v>DIFFIO_B1n</v>
      </c>
      <c r="L52">
        <v>0</v>
      </c>
      <c r="M52">
        <v>0</v>
      </c>
      <c r="N52" t="str">
        <v>P3</v>
      </c>
      <c r="O52">
        <v>0</v>
      </c>
      <c r="P52">
        <v>39</v>
      </c>
    </row>
    <row r="53" spans="1:16" x14ac:dyDescent="0.3">
      <c r="A53" s="20" t="s">
        <v>618</v>
      </c>
      <c r="D53" cm="1">
        <f t="array" ref="D53:P53">_xlfn.XLOOKUP(A53,'EP4CE10 Mapping'!$L$3:$L$269,'EP4CE10 Mapping'!$B$3:$N$269)</f>
        <v>0</v>
      </c>
      <c r="E53">
        <v>0</v>
      </c>
      <c r="F53" t="str">
        <v>VREFB3N0</v>
      </c>
      <c r="G53">
        <v>0</v>
      </c>
      <c r="H53" t="str">
        <v>IO</v>
      </c>
      <c r="I53">
        <v>0</v>
      </c>
      <c r="J53">
        <v>0</v>
      </c>
      <c r="K53" t="str">
        <v>DIFFIO_B1p</v>
      </c>
      <c r="L53">
        <v>0</v>
      </c>
      <c r="M53">
        <v>0</v>
      </c>
      <c r="N53" t="str">
        <v>N3</v>
      </c>
      <c r="O53">
        <v>0</v>
      </c>
      <c r="P53">
        <v>38</v>
      </c>
    </row>
    <row r="54" spans="1:16" x14ac:dyDescent="0.3">
      <c r="A54" s="20" t="s">
        <v>616</v>
      </c>
      <c r="D54" cm="1">
        <f t="array" ref="D54:P54">_xlfn.XLOOKUP(A54,'EP4CE10 Mapping'!$L$3:$L$269,'EP4CE10 Mapping'!$B$3:$N$269)</f>
        <v>0</v>
      </c>
      <c r="E54">
        <v>0</v>
      </c>
      <c r="F54" t="str">
        <v>VREFB2N0</v>
      </c>
      <c r="G54">
        <v>0</v>
      </c>
      <c r="H54" t="str">
        <v>IO</v>
      </c>
      <c r="I54">
        <v>0</v>
      </c>
      <c r="J54">
        <v>0</v>
      </c>
      <c r="K54" t="str">
        <v>RDN1</v>
      </c>
      <c r="L54">
        <v>0</v>
      </c>
      <c r="M54">
        <v>0</v>
      </c>
      <c r="N54" t="str">
        <v>L4</v>
      </c>
      <c r="O54">
        <v>0</v>
      </c>
      <c r="P54">
        <v>33</v>
      </c>
    </row>
    <row r="55" spans="1:16" x14ac:dyDescent="0.3">
      <c r="A55" s="20" t="s">
        <v>614</v>
      </c>
      <c r="D55" cm="1">
        <f t="array" ref="D55:P55">_xlfn.XLOOKUP(A55,'EP4CE10 Mapping'!$L$3:$L$269,'EP4CE10 Mapping'!$B$3:$N$269)</f>
        <v>0</v>
      </c>
      <c r="E55">
        <v>0</v>
      </c>
      <c r="F55" t="str">
        <v>VREFB1N0</v>
      </c>
      <c r="G55">
        <v>0</v>
      </c>
      <c r="H55" t="str">
        <v>IO</v>
      </c>
      <c r="I55">
        <v>0</v>
      </c>
      <c r="J55">
        <v>0</v>
      </c>
      <c r="K55" t="str">
        <v>DIFFIO_L4n</v>
      </c>
      <c r="L55">
        <v>0</v>
      </c>
      <c r="M55">
        <v>0</v>
      </c>
      <c r="N55" t="str">
        <v>G1</v>
      </c>
      <c r="O55">
        <v>0</v>
      </c>
      <c r="P55">
        <v>11</v>
      </c>
    </row>
    <row r="56" spans="1:16" x14ac:dyDescent="0.3">
      <c r="A56" s="20" t="s">
        <v>612</v>
      </c>
      <c r="D56" cm="1">
        <f t="array" ref="D56:P56">_xlfn.XLOOKUP(A56,'EP4CE10 Mapping'!$L$3:$L$269,'EP4CE10 Mapping'!$B$3:$N$269)</f>
        <v>0</v>
      </c>
      <c r="E56">
        <v>0</v>
      </c>
      <c r="F56" t="str">
        <v>VREFB1N0</v>
      </c>
      <c r="G56">
        <v>0</v>
      </c>
      <c r="H56" t="str">
        <v>IO</v>
      </c>
      <c r="I56">
        <v>0</v>
      </c>
      <c r="J56">
        <v>0</v>
      </c>
      <c r="K56">
        <v>0</v>
      </c>
      <c r="L56">
        <v>0</v>
      </c>
      <c r="M56">
        <v>0</v>
      </c>
      <c r="N56" t="str">
        <v>G5</v>
      </c>
      <c r="O56">
        <v>0</v>
      </c>
      <c r="P56">
        <v>0</v>
      </c>
    </row>
    <row r="57" spans="1:16" x14ac:dyDescent="0.3">
      <c r="A57" s="20" t="s">
        <v>610</v>
      </c>
      <c r="D57" cm="1">
        <f t="array" ref="D57:P57">_xlfn.XLOOKUP(A57,'EP4CE10 Mapping'!$L$3:$L$269,'EP4CE10 Mapping'!$B$3:$N$269)</f>
        <v>0</v>
      </c>
      <c r="E57">
        <v>0</v>
      </c>
      <c r="F57" t="str">
        <v>VREFB1N0</v>
      </c>
      <c r="G57">
        <v>0</v>
      </c>
      <c r="H57" t="str">
        <v>IO</v>
      </c>
      <c r="I57">
        <v>0</v>
      </c>
      <c r="J57">
        <v>0</v>
      </c>
      <c r="K57" t="str">
        <v>DIFFIO_L3p</v>
      </c>
      <c r="L57">
        <v>0</v>
      </c>
      <c r="M57">
        <v>0</v>
      </c>
      <c r="N57" t="str">
        <v>F2</v>
      </c>
      <c r="O57">
        <v>0</v>
      </c>
      <c r="P57">
        <v>0</v>
      </c>
    </row>
    <row r="58" spans="1:16" x14ac:dyDescent="0.3">
      <c r="A58" s="20" t="s">
        <v>608</v>
      </c>
      <c r="D58" cm="1">
        <f t="array" ref="D58:P58">_xlfn.XLOOKUP(A58,'EP4CE10 Mapping'!$L$3:$L$269,'EP4CE10 Mapping'!$B$3:$N$269)</f>
        <v>0</v>
      </c>
      <c r="E58">
        <v>0</v>
      </c>
      <c r="F58" t="str">
        <v>VREFB1N0</v>
      </c>
      <c r="G58">
        <v>0</v>
      </c>
      <c r="H58" t="str">
        <v>IO</v>
      </c>
      <c r="I58">
        <v>0</v>
      </c>
      <c r="J58">
        <v>0</v>
      </c>
      <c r="K58" t="str">
        <v>DIFFIO_L2n</v>
      </c>
      <c r="L58">
        <v>0</v>
      </c>
      <c r="M58">
        <v>0</v>
      </c>
      <c r="N58" t="str">
        <v>D1</v>
      </c>
      <c r="O58">
        <v>0</v>
      </c>
      <c r="P58">
        <v>0</v>
      </c>
    </row>
    <row r="59" spans="1:16" x14ac:dyDescent="0.3">
      <c r="A59" s="20" t="s">
        <v>606</v>
      </c>
      <c r="D59" cm="1">
        <f t="array" ref="D59:P59">_xlfn.XLOOKUP(A59,'EP4CE10 Mapping'!$L$3:$L$269,'EP4CE10 Mapping'!$B$3:$N$269)</f>
        <v>0</v>
      </c>
      <c r="E59">
        <v>0</v>
      </c>
      <c r="F59" t="str">
        <v>VREFB1N0</v>
      </c>
      <c r="G59">
        <v>0</v>
      </c>
      <c r="H59" t="str">
        <v>IO</v>
      </c>
      <c r="I59">
        <v>0</v>
      </c>
      <c r="J59">
        <v>0</v>
      </c>
      <c r="K59">
        <v>0</v>
      </c>
      <c r="L59">
        <v>0</v>
      </c>
      <c r="M59">
        <v>0</v>
      </c>
      <c r="N59" t="str">
        <v>B1</v>
      </c>
      <c r="O59">
        <v>0</v>
      </c>
      <c r="P59">
        <v>0</v>
      </c>
    </row>
    <row r="60" spans="1:16" x14ac:dyDescent="0.3">
      <c r="D60" cm="1">
        <f t="array" ref="D60:P60">_xlfn.XLOOKUP(A60,'EP4CE10 Mapping'!$L$3:$L$269,'EP4CE10 Mapping'!$B$3:$N$269)</f>
        <v>0</v>
      </c>
      <c r="E60">
        <v>0</v>
      </c>
      <c r="F60" t="str">
        <v>VREFB2N0</v>
      </c>
      <c r="G60">
        <v>0</v>
      </c>
      <c r="H60" t="str">
        <v>IO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34</v>
      </c>
    </row>
    <row r="61" spans="1:16" x14ac:dyDescent="0.3">
      <c r="A61" s="20" t="s">
        <v>601</v>
      </c>
      <c r="D61" cm="1">
        <f t="array" ref="D61:P61">_xlfn.XLOOKUP(A61,'EP4CE10 Mapping'!$L$3:$L$269,'EP4CE10 Mapping'!$B$3:$N$269)</f>
        <v>0</v>
      </c>
      <c r="E61">
        <v>0</v>
      </c>
      <c r="F61" t="str">
        <v>VREFB7N0</v>
      </c>
      <c r="G61">
        <v>0</v>
      </c>
      <c r="H61" t="str">
        <v>IO</v>
      </c>
      <c r="I61">
        <v>0</v>
      </c>
      <c r="J61">
        <v>0</v>
      </c>
      <c r="K61" t="str">
        <v>DIFFIO_T13n</v>
      </c>
      <c r="L61">
        <v>0</v>
      </c>
      <c r="M61">
        <v>0</v>
      </c>
      <c r="N61" t="str">
        <v>C9</v>
      </c>
      <c r="O61">
        <v>0</v>
      </c>
      <c r="P61">
        <v>0</v>
      </c>
    </row>
    <row r="62" spans="1:16" x14ac:dyDescent="0.3">
      <c r="A62" s="20" t="s">
        <v>597</v>
      </c>
      <c r="D62" cm="1">
        <f t="array" ref="D62:P62">_xlfn.XLOOKUP(A62,'EP4CE10 Mapping'!$L$3:$L$269,'EP4CE10 Mapping'!$B$3:$N$269)</f>
        <v>0</v>
      </c>
      <c r="E62">
        <v>0</v>
      </c>
      <c r="F62" t="str">
        <v>VREFB7N0</v>
      </c>
      <c r="G62">
        <v>0</v>
      </c>
      <c r="H62" t="str">
        <v>IO</v>
      </c>
      <c r="I62">
        <v>0</v>
      </c>
      <c r="J62">
        <v>0</v>
      </c>
      <c r="K62" t="str">
        <v>DIFFIO_T16p</v>
      </c>
      <c r="L62">
        <v>0</v>
      </c>
      <c r="M62">
        <v>0</v>
      </c>
      <c r="N62" t="str">
        <v>F9</v>
      </c>
      <c r="O62">
        <v>0</v>
      </c>
      <c r="P62">
        <v>121</v>
      </c>
    </row>
    <row r="63" spans="1:16" x14ac:dyDescent="0.3">
      <c r="A63" s="20" t="s">
        <v>595</v>
      </c>
      <c r="D63" cm="1">
        <f t="array" ref="D63:P63">_xlfn.XLOOKUP(A63,'EP4CE10 Mapping'!$L$3:$L$269,'EP4CE10 Mapping'!$B$3:$N$269)</f>
        <v>0</v>
      </c>
      <c r="E63">
        <v>0</v>
      </c>
      <c r="F63" t="str">
        <v>VREFB6N0</v>
      </c>
      <c r="G63">
        <v>0</v>
      </c>
      <c r="H63" t="str">
        <v>IO</v>
      </c>
      <c r="I63">
        <v>0</v>
      </c>
      <c r="J63">
        <v>0</v>
      </c>
      <c r="K63">
        <v>0</v>
      </c>
      <c r="L63">
        <v>0</v>
      </c>
      <c r="M63">
        <v>0</v>
      </c>
      <c r="N63" t="str">
        <v>F13</v>
      </c>
      <c r="O63">
        <v>0</v>
      </c>
      <c r="P63">
        <v>100</v>
      </c>
    </row>
    <row r="64" spans="1:16" x14ac:dyDescent="0.3">
      <c r="A64" s="20" t="s">
        <v>593</v>
      </c>
      <c r="D64" cm="1">
        <f t="array" ref="D64:P64">_xlfn.XLOOKUP(A64,'EP4CE10 Mapping'!$L$3:$L$269,'EP4CE10 Mapping'!$B$3:$N$269)</f>
        <v>0</v>
      </c>
      <c r="E64">
        <v>0</v>
      </c>
      <c r="F64" t="str">
        <v>VREFB6N0</v>
      </c>
      <c r="G64">
        <v>0</v>
      </c>
      <c r="H64" t="str">
        <v>IO</v>
      </c>
      <c r="I64">
        <v>0</v>
      </c>
      <c r="J64">
        <v>0</v>
      </c>
      <c r="K64" t="str">
        <v>DIFFIO_R4n</v>
      </c>
      <c r="L64">
        <v>0</v>
      </c>
      <c r="M64" t="str">
        <v>INIT_DONE</v>
      </c>
      <c r="N64" t="str">
        <v>G16</v>
      </c>
      <c r="O64">
        <v>0</v>
      </c>
      <c r="P64">
        <v>98</v>
      </c>
    </row>
    <row r="65" spans="1:16" x14ac:dyDescent="0.3">
      <c r="A65" s="20" t="s">
        <v>591</v>
      </c>
      <c r="D65" cm="1">
        <f t="array" ref="D65:P65">_xlfn.XLOOKUP(A65,'EP4CE10 Mapping'!$L$3:$L$269,'EP4CE10 Mapping'!$B$3:$N$269)</f>
        <v>0</v>
      </c>
      <c r="E65">
        <v>0</v>
      </c>
      <c r="F65" t="str">
        <v>VREFB6N0</v>
      </c>
      <c r="G65">
        <v>0</v>
      </c>
      <c r="H65" t="str">
        <v>IO</v>
      </c>
      <c r="I65">
        <v>0</v>
      </c>
      <c r="J65">
        <v>0</v>
      </c>
      <c r="K65">
        <v>0</v>
      </c>
      <c r="L65">
        <v>0</v>
      </c>
      <c r="M65">
        <v>0</v>
      </c>
      <c r="N65" t="str">
        <v>B16</v>
      </c>
      <c r="O65">
        <v>0</v>
      </c>
      <c r="P65">
        <v>104</v>
      </c>
    </row>
    <row r="66" spans="1:16" x14ac:dyDescent="0.3">
      <c r="D66" cm="1">
        <f t="array" ref="D66:P66">_xlfn.XLOOKUP(A66,'EP4CE10 Mapping'!$L$3:$L$269,'EP4CE10 Mapping'!$B$3:$N$269)</f>
        <v>0</v>
      </c>
      <c r="E66">
        <v>0</v>
      </c>
      <c r="F66" t="str">
        <v>VREFB2N0</v>
      </c>
      <c r="G66">
        <v>0</v>
      </c>
      <c r="H66" t="str">
        <v>IO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34</v>
      </c>
    </row>
    <row r="67" spans="1:16" x14ac:dyDescent="0.3">
      <c r="D67" cm="1">
        <f t="array" ref="D67:P67">_xlfn.XLOOKUP(A67,'EP4CE10 Mapping'!$L$3:$L$269,'EP4CE10 Mapping'!$B$3:$N$269)</f>
        <v>0</v>
      </c>
      <c r="E67">
        <v>0</v>
      </c>
      <c r="F67" t="str">
        <v>VREFB2N0</v>
      </c>
      <c r="G67">
        <v>0</v>
      </c>
      <c r="H67" t="str">
        <v>IO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34</v>
      </c>
    </row>
    <row r="68" spans="1:16" x14ac:dyDescent="0.3">
      <c r="A68" s="20" t="s">
        <v>589</v>
      </c>
      <c r="D68" cm="1">
        <f t="array" ref="D68:P68">_xlfn.XLOOKUP(A68,'EP4CE10 Mapping'!$L$3:$L$269,'EP4CE10 Mapping'!$B$3:$N$269)</f>
        <v>0</v>
      </c>
      <c r="E68">
        <v>0</v>
      </c>
      <c r="F68" t="str">
        <v>VREFB6N0</v>
      </c>
      <c r="G68">
        <v>0</v>
      </c>
      <c r="H68" t="str">
        <v>IO</v>
      </c>
      <c r="I68">
        <v>0</v>
      </c>
      <c r="J68">
        <v>0</v>
      </c>
      <c r="K68" t="str">
        <v>DIFFIO_R1n</v>
      </c>
      <c r="L68">
        <v>0</v>
      </c>
      <c r="M68">
        <v>0</v>
      </c>
      <c r="N68" t="str">
        <v>C16</v>
      </c>
      <c r="O68">
        <v>0</v>
      </c>
      <c r="P68">
        <v>106</v>
      </c>
    </row>
    <row r="69" spans="1:16" x14ac:dyDescent="0.3">
      <c r="A69" s="20" t="s">
        <v>587</v>
      </c>
      <c r="D69" cm="1">
        <f t="array" ref="D69:P69">_xlfn.XLOOKUP(A69,'EP4CE10 Mapping'!$L$3:$L$269,'EP4CE10 Mapping'!$B$3:$N$269)</f>
        <v>0</v>
      </c>
      <c r="E69">
        <v>0</v>
      </c>
      <c r="F69" t="str">
        <v>VREFB6N0</v>
      </c>
      <c r="G69">
        <v>0</v>
      </c>
      <c r="H69" t="str">
        <v>IO</v>
      </c>
      <c r="I69">
        <v>0</v>
      </c>
      <c r="J69">
        <v>0</v>
      </c>
      <c r="K69" t="str">
        <v>DIFFIO_R2n</v>
      </c>
      <c r="L69">
        <v>0</v>
      </c>
      <c r="M69">
        <v>0</v>
      </c>
      <c r="N69" t="str">
        <v>D16</v>
      </c>
      <c r="O69">
        <v>0</v>
      </c>
      <c r="P69">
        <v>0</v>
      </c>
    </row>
    <row r="70" spans="1:16" x14ac:dyDescent="0.3">
      <c r="A70" s="20" t="s">
        <v>584</v>
      </c>
      <c r="D70" cm="1">
        <f t="array" ref="D70:P70">_xlfn.XLOOKUP(A70,'EP4CE10 Mapping'!$L$3:$L$269,'EP4CE10 Mapping'!$B$3:$N$269)</f>
        <v>0</v>
      </c>
      <c r="E70">
        <v>0</v>
      </c>
      <c r="F70" t="str">
        <v>VREFB6N0</v>
      </c>
      <c r="G70">
        <v>0</v>
      </c>
      <c r="H70" t="str">
        <v>IO</v>
      </c>
      <c r="I70">
        <v>0</v>
      </c>
      <c r="J70">
        <v>0</v>
      </c>
      <c r="K70" t="str">
        <v>DIFFIO_R4p</v>
      </c>
      <c r="L70">
        <v>0</v>
      </c>
      <c r="M70" t="str">
        <v>CRC_ERROR</v>
      </c>
      <c r="N70" t="str">
        <v>G15</v>
      </c>
      <c r="O70">
        <v>0</v>
      </c>
      <c r="P70">
        <v>99</v>
      </c>
    </row>
    <row r="71" spans="1:16" x14ac:dyDescent="0.3">
      <c r="A71" s="20" t="s">
        <v>582</v>
      </c>
      <c r="D71" cm="1">
        <f t="array" ref="D71:P71">_xlfn.XLOOKUP(A71,'EP4CE10 Mapping'!$L$3:$L$269,'EP4CE10 Mapping'!$B$3:$N$269)</f>
        <v>0</v>
      </c>
      <c r="E71">
        <v>0</v>
      </c>
      <c r="F71" t="str">
        <v>VREFB5N0</v>
      </c>
      <c r="G71">
        <v>0</v>
      </c>
      <c r="H71" t="str">
        <v>IO</v>
      </c>
      <c r="I71">
        <v>0</v>
      </c>
      <c r="J71">
        <v>0</v>
      </c>
      <c r="K71" t="str">
        <v>DIFFIO_R8p</v>
      </c>
      <c r="L71">
        <v>0</v>
      </c>
      <c r="M71">
        <v>0</v>
      </c>
      <c r="N71" t="str">
        <v>K15</v>
      </c>
      <c r="O71">
        <v>0</v>
      </c>
      <c r="P71">
        <v>85</v>
      </c>
    </row>
    <row r="72" spans="1:16" x14ac:dyDescent="0.3">
      <c r="A72" s="20" t="s">
        <v>580</v>
      </c>
      <c r="D72" cm="1">
        <f t="array" ref="D72:P72">_xlfn.XLOOKUP(A72,'EP4CE10 Mapping'!$L$3:$L$269,'EP4CE10 Mapping'!$B$3:$N$269)</f>
        <v>0</v>
      </c>
      <c r="E72">
        <v>0</v>
      </c>
      <c r="F72" t="str">
        <v>VREFB5N0</v>
      </c>
      <c r="G72">
        <v>0</v>
      </c>
      <c r="H72" t="str">
        <v>IO</v>
      </c>
      <c r="I72">
        <v>0</v>
      </c>
      <c r="J72">
        <v>0</v>
      </c>
      <c r="K72" t="str">
        <v>VREFB5N0</v>
      </c>
      <c r="L72">
        <v>0</v>
      </c>
      <c r="M72">
        <v>0</v>
      </c>
      <c r="N72" t="str">
        <v>L14</v>
      </c>
      <c r="O72">
        <v>0</v>
      </c>
      <c r="P72">
        <v>80</v>
      </c>
    </row>
    <row r="73" spans="1:16" x14ac:dyDescent="0.3">
      <c r="D73" cm="1">
        <f t="array" ref="D73:P73">_xlfn.XLOOKUP(A73,'EP4CE10 Mapping'!$L$3:$L$269,'EP4CE10 Mapping'!$B$3:$N$269)</f>
        <v>0</v>
      </c>
      <c r="E73">
        <v>0</v>
      </c>
      <c r="F73" t="str">
        <v>VREFB2N0</v>
      </c>
      <c r="G73">
        <v>0</v>
      </c>
      <c r="H73" t="str">
        <v>IO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34</v>
      </c>
    </row>
    <row r="74" spans="1:16" x14ac:dyDescent="0.3">
      <c r="A74" s="20" t="s">
        <v>578</v>
      </c>
      <c r="D74" cm="1">
        <f t="array" ref="D74:P74">_xlfn.XLOOKUP(A74,'EP4CE10 Mapping'!$L$3:$L$269,'EP4CE10 Mapping'!$B$3:$N$269)</f>
        <v>0</v>
      </c>
      <c r="E74">
        <v>0</v>
      </c>
      <c r="F74" t="str">
        <v>VREFB5N0</v>
      </c>
      <c r="G74">
        <v>0</v>
      </c>
      <c r="H74" t="str">
        <v>IO</v>
      </c>
      <c r="I74">
        <v>0</v>
      </c>
      <c r="J74">
        <v>0</v>
      </c>
      <c r="K74" t="str">
        <v>DIFFIO_R7p</v>
      </c>
      <c r="L74">
        <v>0</v>
      </c>
      <c r="M74" t="str">
        <v>DEV_CLRn</v>
      </c>
      <c r="N74" t="str">
        <v>J15</v>
      </c>
      <c r="O74">
        <v>0</v>
      </c>
      <c r="P74">
        <v>87</v>
      </c>
    </row>
    <row r="75" spans="1:16" x14ac:dyDescent="0.3">
      <c r="A75" s="20" t="s">
        <v>576</v>
      </c>
      <c r="D75" cm="1">
        <f t="array" ref="D75:P75">_xlfn.XLOOKUP(A75,'EP4CE10 Mapping'!$L$3:$L$269,'EP4CE10 Mapping'!$B$3:$N$269)</f>
        <v>0</v>
      </c>
      <c r="E75">
        <v>0</v>
      </c>
      <c r="F75" t="str">
        <v>VREFB5N0</v>
      </c>
      <c r="G75">
        <v>0</v>
      </c>
      <c r="H75" t="str">
        <v>IO</v>
      </c>
      <c r="I75">
        <v>0</v>
      </c>
      <c r="J75">
        <v>0</v>
      </c>
      <c r="K75">
        <v>0</v>
      </c>
      <c r="L75">
        <v>0</v>
      </c>
      <c r="M75">
        <v>0</v>
      </c>
      <c r="N75" t="str">
        <v>L13</v>
      </c>
      <c r="O75">
        <v>0</v>
      </c>
      <c r="P75">
        <v>0</v>
      </c>
    </row>
    <row r="76" spans="1:16" x14ac:dyDescent="0.3">
      <c r="A76" s="20" t="s">
        <v>574</v>
      </c>
      <c r="D76" cm="1">
        <f t="array" ref="D76:P76">_xlfn.XLOOKUP(A76,'EP4CE10 Mapping'!$L$3:$L$269,'EP4CE10 Mapping'!$B$3:$N$269)</f>
        <v>0</v>
      </c>
      <c r="E76">
        <v>0</v>
      </c>
      <c r="F76" t="str">
        <v>VREFB4N0</v>
      </c>
      <c r="G76">
        <v>0</v>
      </c>
      <c r="H76" t="str">
        <v>IO</v>
      </c>
      <c r="I76">
        <v>0</v>
      </c>
      <c r="J76">
        <v>0</v>
      </c>
      <c r="K76" t="str">
        <v>DIFFIO_B21p</v>
      </c>
      <c r="L76">
        <v>0</v>
      </c>
      <c r="M76">
        <v>0</v>
      </c>
      <c r="N76" t="str">
        <v>P14</v>
      </c>
      <c r="O76">
        <v>0</v>
      </c>
      <c r="P76">
        <v>70</v>
      </c>
    </row>
    <row r="77" spans="1:16" x14ac:dyDescent="0.3">
      <c r="A77" s="20" t="s">
        <v>572</v>
      </c>
      <c r="D77" cm="1">
        <f t="array" ref="D77:P77">_xlfn.XLOOKUP(A77,'EP4CE10 Mapping'!$L$3:$L$269,'EP4CE10 Mapping'!$B$3:$N$269)</f>
        <v>0</v>
      </c>
      <c r="E77">
        <v>0</v>
      </c>
      <c r="F77" t="str">
        <v>VREFB4N0</v>
      </c>
      <c r="G77">
        <v>0</v>
      </c>
      <c r="H77" t="str">
        <v>IO</v>
      </c>
      <c r="I77">
        <v>0</v>
      </c>
      <c r="J77">
        <v>0</v>
      </c>
      <c r="K77" t="str">
        <v>RDN2</v>
      </c>
      <c r="L77">
        <v>0</v>
      </c>
      <c r="M77">
        <v>0</v>
      </c>
      <c r="N77" t="str">
        <v>N11</v>
      </c>
      <c r="O77">
        <v>0</v>
      </c>
      <c r="P77">
        <v>67</v>
      </c>
    </row>
    <row r="78" spans="1:16" x14ac:dyDescent="0.3">
      <c r="A78" s="20" t="s">
        <v>570</v>
      </c>
      <c r="D78" cm="1">
        <f t="array" ref="D78:P78">_xlfn.XLOOKUP(A78,'EP4CE10 Mapping'!$L$3:$L$269,'EP4CE10 Mapping'!$B$3:$N$269)</f>
        <v>0</v>
      </c>
      <c r="E78">
        <v>0</v>
      </c>
      <c r="F78" t="str">
        <v>VREFB5N0</v>
      </c>
      <c r="G78">
        <v>0</v>
      </c>
      <c r="H78" t="str">
        <v>IO</v>
      </c>
      <c r="I78">
        <v>0</v>
      </c>
      <c r="J78">
        <v>0</v>
      </c>
      <c r="K78" t="str">
        <v>DIFFIO_R9n</v>
      </c>
      <c r="L78">
        <v>0</v>
      </c>
      <c r="M78">
        <v>0</v>
      </c>
      <c r="N78" t="str">
        <v>L16</v>
      </c>
      <c r="O78">
        <v>0</v>
      </c>
      <c r="P78">
        <v>0</v>
      </c>
    </row>
    <row r="79" spans="1:16" x14ac:dyDescent="0.3">
      <c r="A79" s="20" t="s">
        <v>566</v>
      </c>
      <c r="D79" cm="1">
        <f t="array" ref="D79:P79">_xlfn.XLOOKUP(A79,'EP4CE10 Mapping'!$L$3:$L$269,'EP4CE10 Mapping'!$B$3:$N$269)</f>
        <v>0</v>
      </c>
      <c r="E79">
        <v>0</v>
      </c>
      <c r="F79" t="str">
        <v>VREFB5N0</v>
      </c>
      <c r="G79">
        <v>0</v>
      </c>
      <c r="H79" t="str">
        <v>IO</v>
      </c>
      <c r="I79">
        <v>0</v>
      </c>
      <c r="J79">
        <v>0</v>
      </c>
      <c r="K79" t="str">
        <v>DIFFIO_R10n</v>
      </c>
      <c r="L79">
        <v>0</v>
      </c>
      <c r="M79">
        <v>0</v>
      </c>
      <c r="N79" t="str">
        <v>N16</v>
      </c>
      <c r="O79">
        <v>0</v>
      </c>
      <c r="P79">
        <v>0</v>
      </c>
    </row>
    <row r="80" spans="1:16" x14ac:dyDescent="0.3">
      <c r="A80" s="20" t="s">
        <v>564</v>
      </c>
      <c r="D80" cm="1">
        <f t="array" ref="D80:P80">_xlfn.XLOOKUP(A80,'EP4CE10 Mapping'!$L$3:$L$269,'EP4CE10 Mapping'!$B$3:$N$269)</f>
        <v>0</v>
      </c>
      <c r="E80">
        <v>0</v>
      </c>
      <c r="F80" t="str">
        <v>VREFB5N0</v>
      </c>
      <c r="G80">
        <v>0</v>
      </c>
      <c r="H80" t="str">
        <v>IO</v>
      </c>
      <c r="I80">
        <v>0</v>
      </c>
      <c r="J80">
        <v>0</v>
      </c>
      <c r="K80" t="str">
        <v>DIFFIO_R11n</v>
      </c>
      <c r="L80">
        <v>0</v>
      </c>
      <c r="M80">
        <v>0</v>
      </c>
      <c r="N80" t="str">
        <v>P16</v>
      </c>
      <c r="O80">
        <v>0</v>
      </c>
      <c r="P80">
        <v>0</v>
      </c>
    </row>
    <row r="81" spans="1:16" x14ac:dyDescent="0.3">
      <c r="A81" s="20" t="s">
        <v>562</v>
      </c>
      <c r="D81" cm="1">
        <f t="array" ref="D81:P81">_xlfn.XLOOKUP(A81,'EP4CE10 Mapping'!$L$3:$L$269,'EP4CE10 Mapping'!$B$3:$N$269)</f>
        <v>0</v>
      </c>
      <c r="E81">
        <v>0</v>
      </c>
      <c r="F81" t="str">
        <v>VREFB5N0</v>
      </c>
      <c r="G81">
        <v>0</v>
      </c>
      <c r="H81" t="str">
        <v>IO</v>
      </c>
      <c r="I81">
        <v>0</v>
      </c>
      <c r="J81">
        <v>0</v>
      </c>
      <c r="K81" t="str">
        <v>DIFFIO_R11p</v>
      </c>
      <c r="L81">
        <v>0</v>
      </c>
      <c r="M81">
        <v>0</v>
      </c>
      <c r="N81" t="str">
        <v>R16</v>
      </c>
      <c r="O81">
        <v>0</v>
      </c>
      <c r="P81">
        <v>0</v>
      </c>
    </row>
    <row r="82" spans="1:16" x14ac:dyDescent="0.3">
      <c r="D82" cm="1">
        <f t="array" ref="D82:P82">_xlfn.XLOOKUP(A82,'EP4CE10 Mapping'!$L$3:$L$269,'EP4CE10 Mapping'!$B$3:$N$269)</f>
        <v>0</v>
      </c>
      <c r="E82">
        <v>0</v>
      </c>
      <c r="F82" t="str">
        <v>VREFB2N0</v>
      </c>
      <c r="G82">
        <v>0</v>
      </c>
      <c r="H82" t="str">
        <v>IO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34</v>
      </c>
    </row>
    <row r="83" spans="1:16" x14ac:dyDescent="0.3">
      <c r="A83" s="20" t="s">
        <v>560</v>
      </c>
      <c r="D83" cm="1">
        <f t="array" ref="D83:P83">_xlfn.XLOOKUP(A83,'EP4CE10 Mapping'!$L$3:$L$269,'EP4CE10 Mapping'!$B$3:$N$269)</f>
        <v>0</v>
      </c>
      <c r="E83">
        <v>0</v>
      </c>
      <c r="F83" t="str">
        <v>VREFB4N0</v>
      </c>
      <c r="G83">
        <v>0</v>
      </c>
      <c r="H83" t="str">
        <v>IO</v>
      </c>
      <c r="I83">
        <v>0</v>
      </c>
      <c r="J83">
        <v>0</v>
      </c>
      <c r="K83" t="str">
        <v>DIFFIO_B20p</v>
      </c>
      <c r="L83">
        <v>0</v>
      </c>
      <c r="M83">
        <v>0</v>
      </c>
      <c r="N83" t="str">
        <v>T14</v>
      </c>
      <c r="O83">
        <v>0</v>
      </c>
      <c r="P83">
        <v>0</v>
      </c>
    </row>
    <row r="84" spans="1:16" x14ac:dyDescent="0.3">
      <c r="A84" s="20" t="s">
        <v>655</v>
      </c>
      <c r="D84" cm="1">
        <f t="array" ref="D84:P84">_xlfn.XLOOKUP(A84,'EP4CE10 Mapping'!$L$3:$L$269,'EP4CE10 Mapping'!$B$3:$N$269)</f>
        <v>0</v>
      </c>
      <c r="E84">
        <v>0</v>
      </c>
      <c r="F84" t="str">
        <v>VREFB4N0</v>
      </c>
      <c r="G84">
        <v>0</v>
      </c>
      <c r="H84" t="str">
        <v>IO</v>
      </c>
      <c r="I84">
        <v>0</v>
      </c>
      <c r="J84">
        <v>0</v>
      </c>
      <c r="K84" t="str">
        <v>DIFFIO_B19n</v>
      </c>
      <c r="L84">
        <v>0</v>
      </c>
      <c r="M84">
        <v>0</v>
      </c>
      <c r="N84" t="str">
        <v>T13</v>
      </c>
      <c r="O84">
        <v>0</v>
      </c>
      <c r="P84">
        <v>0</v>
      </c>
    </row>
    <row r="85" spans="1:16" x14ac:dyDescent="0.3">
      <c r="A85" s="20" t="s">
        <v>653</v>
      </c>
      <c r="D85" cm="1">
        <f t="array" ref="D85:P85">_xlfn.XLOOKUP(A85,'EP4CE10 Mapping'!$L$3:$L$269,'EP4CE10 Mapping'!$B$3:$N$269)</f>
        <v>0</v>
      </c>
      <c r="E85">
        <v>0</v>
      </c>
      <c r="F85" t="str">
        <v>VREFB4N0</v>
      </c>
      <c r="G85">
        <v>0</v>
      </c>
      <c r="H85" t="str">
        <v>IO</v>
      </c>
      <c r="I85">
        <v>0</v>
      </c>
      <c r="J85">
        <v>0</v>
      </c>
      <c r="K85" t="str">
        <v>DIFFIO_B17n</v>
      </c>
      <c r="L85">
        <v>0</v>
      </c>
      <c r="M85">
        <v>0</v>
      </c>
      <c r="N85" t="str">
        <v>T12</v>
      </c>
      <c r="O85">
        <v>0</v>
      </c>
      <c r="P85">
        <v>0</v>
      </c>
    </row>
    <row r="86" spans="1:16" x14ac:dyDescent="0.3">
      <c r="A86" s="20" t="s">
        <v>651</v>
      </c>
      <c r="D86" cm="1">
        <f t="array" ref="D86:P86">_xlfn.XLOOKUP(A86,'EP4CE10 Mapping'!$L$3:$L$269,'EP4CE10 Mapping'!$B$3:$N$269)</f>
        <v>0</v>
      </c>
      <c r="E86">
        <v>0</v>
      </c>
      <c r="F86" t="str">
        <v>VREFB4N0</v>
      </c>
      <c r="G86">
        <v>0</v>
      </c>
      <c r="H86" t="str">
        <v>IO</v>
      </c>
      <c r="I86">
        <v>0</v>
      </c>
      <c r="J86">
        <v>0</v>
      </c>
      <c r="K86" t="str">
        <v>DIFFIO_B16n</v>
      </c>
      <c r="L86">
        <v>0</v>
      </c>
      <c r="M86">
        <v>0</v>
      </c>
      <c r="N86" t="str">
        <v>T11</v>
      </c>
      <c r="O86">
        <v>0</v>
      </c>
      <c r="P86">
        <v>60</v>
      </c>
    </row>
    <row r="87" spans="1:16" x14ac:dyDescent="0.3">
      <c r="A87" s="20" t="s">
        <v>649</v>
      </c>
      <c r="D87" cm="1">
        <f t="array" ref="D87:P87">_xlfn.XLOOKUP(A87,'EP4CE10 Mapping'!$L$3:$L$269,'EP4CE10 Mapping'!$B$3:$N$269)</f>
        <v>0</v>
      </c>
      <c r="E87">
        <v>0</v>
      </c>
      <c r="F87" t="str">
        <v>VREFB4N0</v>
      </c>
      <c r="G87">
        <v>0</v>
      </c>
      <c r="H87" t="str">
        <v>IO</v>
      </c>
      <c r="I87">
        <v>0</v>
      </c>
      <c r="J87">
        <v>0</v>
      </c>
      <c r="K87" t="str">
        <v>DIFFIO_B15n</v>
      </c>
      <c r="L87">
        <v>0</v>
      </c>
      <c r="M87">
        <v>0</v>
      </c>
      <c r="N87" t="str">
        <v>T10</v>
      </c>
      <c r="O87">
        <v>0</v>
      </c>
      <c r="P87">
        <v>0</v>
      </c>
    </row>
  </sheetData>
  <mergeCells count="3">
    <mergeCell ref="F2:G2"/>
    <mergeCell ref="H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EP4CE10 Mapping</vt:lpstr>
      <vt:lpstr>EP4CE6 Mapping</vt:lpstr>
      <vt:lpstr>AC608 Pins</vt:lpstr>
      <vt:lpstr>D-Lev To Waveshare</vt:lpstr>
      <vt:lpstr>Waveshare to E144</vt:lpstr>
      <vt:lpstr>AC608 safe GPIO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Pin Information for the Cyclone IV EP4CE10 Device</dc:title>
  <dc:subject>Pin Information for the Cyclone IV EP4CE10 Device</dc:subject>
  <dc:creator>Altera Corporation</dc:creator>
  <cp:keywords>Cyclone IV, EP4CE10, pin information, pin table, pin description </cp:keywords>
  <cp:lastModifiedBy>Evan Kahn</cp:lastModifiedBy>
  <dcterms:created xsi:type="dcterms:W3CDTF">2023-02-03T18:30:30Z</dcterms:created>
  <dcterms:modified xsi:type="dcterms:W3CDTF">2023-03-15T20:46:44Z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2011 Altera Corporation. All rights reserved.</vt:lpwstr>
  </property>
  <property fmtid="{D5CDD505-2E9C-101B-9397-08002B2CF9AE}" pid="3" name="Created">
    <vt:filetime>2011-06-10T00:00:00Z</vt:filetime>
  </property>
  <property fmtid="{D5CDD505-2E9C-101B-9397-08002B2CF9AE}" pid="4" name="Creator">
    <vt:lpwstr>Microsoft® Office Excel® 2007</vt:lpwstr>
  </property>
  <property fmtid="{D5CDD505-2E9C-101B-9397-08002B2CF9AE}" pid="5" name="LastSaved">
    <vt:filetime>2023-02-03T00:00:00Z</vt:filetime>
  </property>
  <property fmtid="{D5CDD505-2E9C-101B-9397-08002B2CF9AE}" pid="6" name="Producer">
    <vt:lpwstr>Microsoft® Office Excel® 2007</vt:lpwstr>
  </property>
</Properties>
</file>