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<sst xmlns="http://schemas.openxmlformats.org/spreadsheetml/2006/main" count="926" uniqueCount="263">
  <si>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</si>
  <si>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</si>
  <si>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</si>
  <si>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</si>
  <si>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</si>
  <si>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</si>
  <si>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</si>
  <si>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</si>
  <si>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</si>
  <si>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</si>
  <si>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</si>
  <si>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</si>
  <si>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</si>
  <si>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</si>
  <si>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</si>
  <si>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</si>
  <si>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</si>
  <si>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</si>
  <si>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</si>
  <si>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</si>
  <si>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</si>
  <si>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</si>
  <si>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</si>
  <si>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</si>
  <si>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</si>
  <si>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</si>
  <si>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</si>
  <si>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</si>
  <si>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</si>
  <si>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</si>
  <si>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</si>
  <si>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</si>
  <si>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</si>
  <si>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</si>
  <si>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</si>
  <si>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</si>
  <si>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</si>
  <si>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</si>
  <si>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</si>
  <si>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</si>
  <si>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</si>
  <si>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</si>
  <si>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</si>
  <si>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</si>
  <si>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</si>
  <si>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</si>
  <si>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</si>
  <si>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</si>
  <si>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</si>
  <si>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</si>
  <si>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</si>
  <si>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</si>
  <si>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</si>
  <si>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</si>
  <si>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</si>
  <si>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</si>
  <si>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</si>
  <si>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</si>
  <si>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</si>
  <si>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</si>
  <si>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</si>
  <si>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</si>
  <si>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</si>
  <si>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</si>
  <si>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</si>
  <si>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</si>
  <si>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</si>
  <si>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</si>
  <si>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</si>
  <si>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</si>
  <si>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</si>
  <si>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</si>
  <si>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</si>
  <si>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</si>
  <si>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</si>
  <si>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</si>
  <si>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</si>
  <si>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</si>
  <si>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</si>
  <si>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</si>
  <si>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</si>
  <si>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</si>
  <si>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</si>
  <si>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</si>
  <si>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</si>
  <si>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</si>
  <si>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</si>
  <si>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</si>
  <si>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</si>
  <si>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</si>
  <si>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</si>
  <si>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</si>
  <si>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</si>
  <si>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</si>
  <si>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</si>
  <si>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</si>
  <si>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</si>
  <si>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</si>
  <si>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</si>
  <si>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</si>
  <si>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</si>
  <si>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</si>
  <si>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</si>
  <si>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</si>
  <si>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</si>
  <si>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</si>
  <si>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</si>
  <si>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</si>
  <si>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</si>
  <si>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</si>
  <si>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</si>
  <si>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</si>
  <si>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</si>
  <si>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</si>
  <si>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</si>
  <si>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</si>
  <si>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</si>
  <si>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</si>
  <si>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</si>
  <si>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</si>
  <si>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</si>
  <si>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</si>
  <si>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</si>
  <si>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</si>
  <si>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</si>
  <si>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</si>
  <si>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</si>
  <si>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</si>
  <si>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</si>
  <si>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</si>
  <si>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</si>
  <si>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</si>
  <si>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</si>
  <si>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</si>
  <si>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</si>
  <si>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</si>
  <si>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</si>
  <si>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</si>
  <si>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</si>
  <si>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</si>
  <si>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</si>
  <si>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</si>
  <si>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</si>
  <si>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</si>
  <si>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</si>
  <si>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</si>
  <si>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</si>
  <si>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</si>
  <si>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</si>
  <si>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</si>
  <si>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</si>
  <si>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</si>
  <si>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</si>
  <si>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</si>
  <si>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</si>
  <si>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</si>
  <si>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</si>
  <si>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</si>
  <si>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</si>
  <si>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</si>
  <si>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</si>
  <si>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</si>
  <si>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</si>
  <si>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</si>
  <si>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</si>
  <si>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</si>
  <si>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</si>
  <si>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</si>
  <si>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</si>
  <si>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</si>
  <si>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</si>
  <si>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</si>
  <si>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</si>
  <si>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</si>
  <si>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</si>
  <si>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</si>
  <si>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</si>
  <si>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</si>
  <si>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</si>
  <si>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</si>
  <si>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</si>
  <si>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</si>
  <si>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</si>
  <si>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</si>
  <si>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</si>
  <si>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</si>
  <si>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</si>
  <si>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</si>
  <si>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</si>
  <si>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</si>
  <si>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</si>
  <si>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</si>
  <si>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</si>
  <si>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</si>
  <si>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</si>
  <si>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</si>
  <si>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</si>
  <si>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</si>
  <si>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</si>
  <si>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</si>
  <si>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</si>
  <si>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</si>
  <si>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</si>
  <si>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</si>
  <si>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</si>
  <si>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</si>
  <si>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</si>
  <si>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</si>
  <si>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</si>
  <si>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</si>
  <si>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</si>
  <si>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</si>
  <si>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</si>
  <si>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</si>
  <si>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</si>
  <si>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</si>
  <si>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</si>
  <si>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</si>
  <si>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</si>
  <si>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</si>
  <si>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</si>
  <si>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</si>
  <si>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</si>
  <si>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</si>
  <si>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</si>
  <si>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</si>
  <si>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</si>
  <si>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</si>
  <si>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</si>
  <si>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</si>
  <si>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18-10-02 (화)</t>
  </si>
  <si>
    <t>18-09-06 (목)</t>
  </si>
  <si>
    <t>18-09-21 (금)</t>
  </si>
  <si>
    <t>18-09-19 (수)</t>
  </si>
  <si>
    <t>18-09-18 (화)</t>
  </si>
  <si>
    <t>* 과제 기본정보 데이터 이관 및 테스트(계속)
과제정보 제본 및 스캔여부에 따라 진행</t>
    <phoneticPr fontId="2" type="noConversion"/>
  </si>
  <si>
    <t>18-11-05 (월)</t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</si>
  <si>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- 아이엠비씨 필터링 성능평가 수행 (비디오)
</t>
    </r>
    <phoneticPr fontId="2" type="noConversion"/>
  </si>
  <si>
    <t>18-11-16 (금)</t>
  </si>
  <si>
    <t>18-11-02 (금)</t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</si>
  <si>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</si>
  <si>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</si>
  <si>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</si>
  <si>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</si>
  <si>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현행화
  - 설계 단계 감리 시정 조치서 작성 10월 15일 제출(완료)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</si>
  <si>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콘텐츠 경로 설정 (웹화면 개발 =&gt; 성능평가 도구에서 구현하는 것으로 조정)
  - 대시보드 기능 개선 (진행중)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품질 검증 (건수 및 컨텐츠 오류 확인 중)
  - 오디오 재녹음 작업 준비 (장비 셋팅 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</si>
  <si>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(계속)
  - 대시보드 기능 개선 (완료 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품질 검증 (계속)
  - 오디오 재녹음 작업</t>
    </r>
    <phoneticPr fontId="2" type="noConversion"/>
  </si>
  <si>
    <r>
      <t xml:space="preserve">* 암호화 알고리즘 관련 검토
</t>
    </r>
    <r>
      <rPr>
        <sz val="9"/>
        <color indexed="8"/>
        <rFont val="맑은 고딕"/>
        <family val="3"/>
        <charset val="129"/>
        <scheme val="minor"/>
      </rPr>
      <t xml:space="preserve">  - 현재 SHA-1 사용중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</si>
  <si>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성과관리
   논문정보, 학술정보 (지연 80% 작업)
- 공모관리 수정( 접수번호 생성)
- 협약서관리 (과제ID 추가로직) 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</si>
  <si>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최종데이터 이관 (평가정보 제외)
 - 성과관리, 통계/현황 작업일정 변경 (성과 (후) / 통계현황 (선))</t>
    </r>
    <phoneticPr fontId="2" type="noConversion"/>
  </si>
  <si>
    <t>- 사업관리시스템 단위테스트 진행 중</t>
    <phoneticPr fontId="2" type="noConversion"/>
  </si>
  <si>
    <t>작업 모드</t>
  </si>
  <si>
    <t>수동 일정 예약</t>
  </si>
  <si>
    <t>자동 일정 예약</t>
  </si>
  <si>
    <t>18-06-11 (월)</t>
  </si>
  <si>
    <t>18-10-13 (토)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</si>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</sst>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2" xfId="0" quotePrefix="1" applyFont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6470224"/>
        <c:axId val="-1949639856"/>
      </c:lineChart>
      <c:dateAx>
        <c:axId val="-21264702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49639856"/>
        <c:crosses val="autoZero"/>
        <c:auto val="1"/>
        <c:lblOffset val="100"/>
        <c:baseTimeUnit val="days"/>
      </c:dateAx>
      <c:valAx>
        <c:axId val="-1949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47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9525</xdr:rowOff>
    </xdr:from>
    <xdr:to>
      <xdr:col>19</xdr:col>
      <xdr:colOff>492211</xdr:colOff>
      <xdr:row>34</xdr:row>
      <xdr:rowOff>123825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53350"/>
          <a:ext cx="9979111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19049</xdr:colOff>
      <xdr:row>40</xdr:row>
      <xdr:rowOff>19050</xdr:rowOff>
    </xdr:from>
    <xdr:to>
      <xdr:col>19</xdr:col>
      <xdr:colOff>476250</xdr:colOff>
      <xdr:row>63</xdr:row>
      <xdr:rowOff>190500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14458950"/>
          <a:ext cx="9963151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70" zoomScaleNormal="100" zoomScaleSheetLayoutView="100" workbookViewId="0">
      <selection activeCell="A41" sqref="A41:T6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43389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43389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150</v>
      </c>
      <c r="B11" s="7"/>
    </row>
    <row r="12" spans="1:20" s="21" customFormat="1" ht="15" customHeight="1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0" s="12" customFormat="1" ht="18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</row>
    <row r="14" spans="1:20" s="12" customFormat="1" ht="18.75" customHeight="1" x14ac:dyDescent="0.3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</row>
    <row r="15" spans="1:20" s="12" customFormat="1" ht="18.7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</row>
    <row r="16" spans="1:20" s="12" customFormat="1" ht="18.7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</row>
    <row r="17" spans="1:20" s="12" customFormat="1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  <row r="18" spans="1:20" s="12" customFormat="1" ht="23.25" customHeight="1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</row>
    <row r="19" spans="1:20" s="12" customFormat="1" ht="18" customHeight="1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</row>
    <row r="20" spans="1:20" s="12" customFormat="1" ht="18" customHeight="1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</row>
    <row r="21" spans="1:20" s="12" customFormat="1" ht="18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</row>
    <row r="22" spans="1:20" s="6" customFormat="1" ht="21.75" customHeight="1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</row>
    <row r="23" spans="1:20" s="6" customFormat="1" ht="18.75" customHeight="1" x14ac:dyDescent="0.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</row>
    <row r="24" spans="1:20" s="6" customFormat="1" ht="18.75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0" s="12" customFormat="1" ht="18.75" customHeight="1" x14ac:dyDescent="0.3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0" s="6" customFormat="1" ht="21.75" customHeight="1" x14ac:dyDescent="0.3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s="6" customFormat="1" ht="17.25" customHeight="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0" s="6" customFormat="1" ht="17.25" customHeight="1" x14ac:dyDescent="0.3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s="12" customFormat="1" ht="17.2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s="12" customFormat="1" ht="17.25" customHeight="1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s="12" customFormat="1" ht="17.25" customHeight="1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s="12" customFormat="1" ht="17.25" customHeight="1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s="12" customFormat="1" ht="17.25" customHeight="1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s="12" customFormat="1" ht="17.25" customHeight="1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s="12" customFormat="1" ht="17.25" customHeight="1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43389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150</v>
      </c>
      <c r="B40" s="7"/>
    </row>
    <row r="41" spans="1:20" s="21" customFormat="1" ht="15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 spans="1:20" s="12" customFormat="1" ht="18.7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s="12" customFormat="1" ht="18.75" customHeight="1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s="12" customFormat="1" ht="18.75" customHeight="1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s="12" customFormat="1" ht="18.75" customHeight="1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s="12" customFormat="1" ht="15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s="12" customFormat="1" ht="23.25" customHeight="1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s="12" customFormat="1" ht="18" customHeight="1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s="12" customFormat="1" ht="18" customHeight="1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s="12" customFormat="1" ht="18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s="6" customFormat="1" ht="21.75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s="6" customFormat="1" ht="18.75" customHeight="1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s="6" customFormat="1" ht="18.75" customHeight="1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s="12" customFormat="1" ht="18.75" customHeight="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s="6" customFormat="1" ht="21.75" customHeight="1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s="6" customFormat="1" ht="17.25" customHeight="1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s="6" customFormat="1" ht="17.25" customHeight="1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s="12" customFormat="1" ht="17.25" customHeight="1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s="12" customFormat="1" ht="17.25" customHeight="1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s="12" customFormat="1" ht="17.25" customHeight="1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s="12" customFormat="1" ht="17.25" customHeight="1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12" customFormat="1" ht="17.25" customHeight="1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s="12" customFormat="1" ht="17.25" customHeight="1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s="12" customFormat="1" ht="17.25" customHeight="1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43389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46" t="str">
        <f>CONCATENATE(CONCATENATE(CONCATENATE(CONCATENATE("전주 추진 실적 (", TEXT(N2-7, "yyyy/mm/dd")), " ~ "), TEXT(N2 -1, "yyyy/mm/dd")), ")")</f>
        <v>전주 추진 실적 (2018/10/09 ~ 2018/10/15)</v>
      </c>
      <c r="D69" s="91"/>
      <c r="E69" s="91"/>
      <c r="F69" s="91"/>
      <c r="G69" s="91"/>
      <c r="H69" s="91"/>
      <c r="I69" s="91"/>
      <c r="J69" s="91"/>
      <c r="K69" s="91"/>
      <c r="L69" s="146" t="str">
        <f>CONCATENATE(CONCATENATE(CONCATENATE(CONCATENATE("금주 추진 계획 (", TEXT(N2, "yyyy/mm/dd")), " ~ "), TEXT(N2+6, "yyyy/mm/dd")), ")")</f>
        <v>금주 추진 계획 (2018/10/16 ~ 2018/10/22)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59.25" customHeight="1" x14ac:dyDescent="0.3">
      <c r="A70" s="136" t="s">
        <v>34</v>
      </c>
      <c r="B70" s="137"/>
      <c r="C70" s="147" t="s">
        <v>244</v>
      </c>
      <c r="D70" s="148"/>
      <c r="E70" s="148"/>
      <c r="F70" s="148"/>
      <c r="G70" s="148"/>
      <c r="H70" s="148"/>
      <c r="I70" s="148"/>
      <c r="J70" s="148"/>
      <c r="K70" s="149"/>
      <c r="L70" s="150" t="s">
        <v>250</v>
      </c>
      <c r="M70" s="148"/>
      <c r="N70" s="148"/>
      <c r="O70" s="148"/>
      <c r="P70" s="148"/>
      <c r="Q70" s="148"/>
      <c r="R70" s="148"/>
      <c r="S70" s="148"/>
      <c r="T70" s="149"/>
    </row>
    <row r="71" spans="1:20" s="12" customFormat="1" ht="90" customHeight="1" x14ac:dyDescent="0.3">
      <c r="A71" s="136" t="s">
        <v>56</v>
      </c>
      <c r="B71" s="137"/>
      <c r="C71" s="141" t="s">
        <v>248</v>
      </c>
      <c r="D71" s="142"/>
      <c r="E71" s="142"/>
      <c r="F71" s="142"/>
      <c r="G71" s="142"/>
      <c r="H71" s="142"/>
      <c r="I71" s="142"/>
      <c r="J71" s="142"/>
      <c r="K71" s="143"/>
      <c r="L71" s="141" t="s">
        <v>249</v>
      </c>
      <c r="M71" s="142"/>
      <c r="N71" s="142"/>
      <c r="O71" s="142"/>
      <c r="P71" s="142"/>
      <c r="Q71" s="142"/>
      <c r="R71" s="142"/>
      <c r="S71" s="142"/>
      <c r="T71" s="143"/>
    </row>
    <row r="72" spans="1:20" s="12" customFormat="1" ht="63.75" customHeight="1" x14ac:dyDescent="0.3">
      <c r="A72" s="136" t="s">
        <v>163</v>
      </c>
      <c r="B72" s="137"/>
      <c r="C72" s="138" t="s">
        <v>235</v>
      </c>
      <c r="D72" s="139"/>
      <c r="E72" s="139"/>
      <c r="F72" s="139"/>
      <c r="G72" s="139"/>
      <c r="H72" s="139"/>
      <c r="I72" s="139"/>
      <c r="J72" s="139"/>
      <c r="K72" s="140"/>
      <c r="L72" s="138" t="s">
        <v>235</v>
      </c>
      <c r="M72" s="139"/>
      <c r="N72" s="139"/>
      <c r="O72" s="139"/>
      <c r="P72" s="139"/>
      <c r="Q72" s="139"/>
      <c r="R72" s="139"/>
      <c r="S72" s="139"/>
      <c r="T72" s="140"/>
    </row>
    <row r="73" spans="1:20" s="12" customFormat="1" ht="63.75" customHeight="1" x14ac:dyDescent="0.3">
      <c r="A73" s="136" t="s">
        <v>53</v>
      </c>
      <c r="B73" s="137"/>
      <c r="C73" s="130" t="s">
        <v>237</v>
      </c>
      <c r="D73" s="144"/>
      <c r="E73" s="144"/>
      <c r="F73" s="144"/>
      <c r="G73" s="144"/>
      <c r="H73" s="144"/>
      <c r="I73" s="144"/>
      <c r="J73" s="144"/>
      <c r="K73" s="145"/>
      <c r="L73" s="130" t="s">
        <v>237</v>
      </c>
      <c r="M73" s="144"/>
      <c r="N73" s="144"/>
      <c r="O73" s="144"/>
      <c r="P73" s="144"/>
      <c r="Q73" s="144"/>
      <c r="R73" s="144"/>
      <c r="S73" s="144"/>
      <c r="T73" s="145"/>
    </row>
    <row r="74" spans="1:20" s="12" customFormat="1" ht="98.25" customHeight="1" x14ac:dyDescent="0.3">
      <c r="A74" s="136" t="s">
        <v>57</v>
      </c>
      <c r="B74" s="137"/>
      <c r="C74" s="147" t="s">
        <v>245</v>
      </c>
      <c r="D74" s="148"/>
      <c r="E74" s="148"/>
      <c r="F74" s="148"/>
      <c r="G74" s="148"/>
      <c r="H74" s="148"/>
      <c r="I74" s="148"/>
      <c r="J74" s="148"/>
      <c r="K74" s="149"/>
      <c r="L74" s="147" t="s">
        <v>246</v>
      </c>
      <c r="M74" s="148"/>
      <c r="N74" s="148"/>
      <c r="O74" s="148"/>
      <c r="P74" s="148"/>
      <c r="Q74" s="148"/>
      <c r="R74" s="148"/>
      <c r="S74" s="148"/>
      <c r="T74" s="149"/>
    </row>
    <row r="75" spans="1:20" s="12" customFormat="1" ht="63.75" customHeight="1" x14ac:dyDescent="0.3">
      <c r="A75" s="136" t="s">
        <v>59</v>
      </c>
      <c r="B75" s="137"/>
      <c r="C75" s="130"/>
      <c r="D75" s="131"/>
      <c r="E75" s="131"/>
      <c r="F75" s="131"/>
      <c r="G75" s="131"/>
      <c r="H75" s="131"/>
      <c r="I75" s="131"/>
      <c r="J75" s="131"/>
      <c r="K75" s="132"/>
      <c r="L75" s="130" t="s">
        <v>247</v>
      </c>
      <c r="M75" s="131"/>
      <c r="N75" s="131"/>
      <c r="O75" s="131"/>
      <c r="P75" s="131"/>
      <c r="Q75" s="131"/>
      <c r="R75" s="131"/>
      <c r="S75" s="131"/>
      <c r="T75" s="132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43389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1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0</v>
      </c>
      <c r="F95" s="126"/>
      <c r="G95" s="125">
        <f>SUM(C95:F95)</f>
        <v>0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2</v>
      </c>
      <c r="F97" s="126"/>
      <c r="G97" s="125">
        <f>SUM(C97:F97)</f>
        <v>2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51"/>
      <c r="J99" s="151"/>
      <c r="K99" s="151"/>
      <c r="L99" s="151"/>
      <c r="M99" s="151"/>
      <c r="N99" s="151"/>
      <c r="O99" s="151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106</v>
      </c>
      <c r="B100" s="109"/>
      <c r="C100" s="10">
        <v>43263</v>
      </c>
      <c r="D100" s="107" t="s">
        <v>104</v>
      </c>
      <c r="E100" s="107"/>
      <c r="F100" s="107"/>
      <c r="G100" s="107"/>
      <c r="H100" s="152" t="s">
        <v>105</v>
      </c>
      <c r="I100" s="153"/>
      <c r="J100" s="153"/>
      <c r="K100" s="153"/>
      <c r="L100" s="153"/>
      <c r="M100" s="153"/>
      <c r="N100" s="153"/>
      <c r="O100" s="153"/>
      <c r="P100" s="154"/>
      <c r="Q100" s="17" t="s">
        <v>229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52" t="s">
        <v>107</v>
      </c>
      <c r="I101" s="153"/>
      <c r="J101" s="153"/>
      <c r="K101" s="153"/>
      <c r="L101" s="153"/>
      <c r="M101" s="153"/>
      <c r="N101" s="153"/>
      <c r="O101" s="153"/>
      <c r="P101" s="154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52"/>
      <c r="I102" s="153"/>
      <c r="J102" s="153"/>
      <c r="K102" s="153"/>
      <c r="L102" s="153"/>
      <c r="M102" s="153"/>
      <c r="N102" s="153"/>
      <c r="O102" s="153"/>
      <c r="P102" s="154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43389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(2018/10/09 ~ 2018/10/15)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(2018/10/16 ~ 2018/10/22)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164</v>
      </c>
      <c r="H109" s="79"/>
      <c r="I109" s="79"/>
      <c r="J109" s="79"/>
      <c r="K109" s="79"/>
      <c r="L109" s="79"/>
      <c r="M109" s="79"/>
      <c r="N109" s="79" t="s">
        <v>164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 t="s">
        <v>240</v>
      </c>
      <c r="H112" s="79"/>
      <c r="I112" s="79"/>
      <c r="J112" s="79"/>
      <c r="K112" s="79"/>
      <c r="L112" s="79"/>
      <c r="M112" s="79"/>
      <c r="N112" s="79" t="s">
        <v>242</v>
      </c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241</v>
      </c>
      <c r="H113" s="81"/>
      <c r="I113" s="81"/>
      <c r="J113" s="81"/>
      <c r="K113" s="81"/>
      <c r="L113" s="81"/>
      <c r="M113" s="81"/>
      <c r="N113" s="80" t="s">
        <v>243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2018/10/08(월)</v>
      </c>
      <c r="D115" s="59"/>
      <c r="E115" s="88" t="str">
        <f>CONCATENATE(TEXT(N2-7, "yyyy/mm/dd"), "(화)")</f>
        <v>2018/10/09(화)</v>
      </c>
      <c r="F115" s="59"/>
      <c r="G115" s="88" t="str">
        <f>CONCATENATE(TEXT(N2-6, "yyyy/mm/dd"), "(수)")</f>
        <v>2018/10/10(수)</v>
      </c>
      <c r="H115" s="59"/>
      <c r="I115" s="88" t="str">
        <f>CONCATENATE(TEXT(N2-5, "yyyy/mm/dd"), "(목)")</f>
        <v>2018/10/11(목)</v>
      </c>
      <c r="J115" s="59"/>
      <c r="K115" s="88" t="str">
        <f>CONCATENATE(TEXT(N2-4, "yyyy/mm/dd"), "(금)")</f>
        <v>2018/10/12(금)</v>
      </c>
      <c r="L115" s="59"/>
      <c r="M115" s="88" t="str">
        <f>CONCATENATE(TEXT(N2-3, "yyyy/mm/dd"), "(토)")</f>
        <v>2018/10/13(토)</v>
      </c>
      <c r="N115" s="59"/>
      <c r="O115" s="88" t="str">
        <f>CONCATENATE(TEXT(N2-2, "yyyy/mm/dd"), "(일)")</f>
        <v>2018/10/14(일)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4</v>
      </c>
      <c r="D116" s="87"/>
      <c r="E116" s="87">
        <v>4</v>
      </c>
      <c r="F116" s="87"/>
      <c r="G116" s="87">
        <v>5</v>
      </c>
      <c r="H116" s="87"/>
      <c r="I116" s="85">
        <v>8</v>
      </c>
      <c r="J116" s="86"/>
      <c r="K116" s="85">
        <v>5</v>
      </c>
      <c r="L116" s="86"/>
      <c r="M116" s="85">
        <v>10</v>
      </c>
      <c r="N116" s="86"/>
      <c r="O116" s="85">
        <v>10</v>
      </c>
      <c r="P116" s="86"/>
      <c r="Q116" s="89">
        <f>SUM(C116:P116)</f>
        <v>46</v>
      </c>
      <c r="R116" s="90"/>
      <c r="S116" s="63">
        <v>14909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6</v>
      </c>
      <c r="D117" s="87"/>
      <c r="E117" s="87">
        <v>12</v>
      </c>
      <c r="F117" s="87"/>
      <c r="G117" s="87">
        <v>27</v>
      </c>
      <c r="H117" s="87"/>
      <c r="I117" s="85">
        <v>10</v>
      </c>
      <c r="J117" s="86"/>
      <c r="K117" s="85">
        <v>7</v>
      </c>
      <c r="L117" s="86"/>
      <c r="M117" s="85">
        <v>8</v>
      </c>
      <c r="N117" s="86"/>
      <c r="O117" s="85">
        <v>6</v>
      </c>
      <c r="P117" s="86"/>
      <c r="Q117" s="89">
        <f>SUM(C117:P117)</f>
        <v>76</v>
      </c>
      <c r="R117" s="90"/>
      <c r="S117" s="63">
        <v>26842</v>
      </c>
      <c r="T117" s="63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151</v>
      </c>
      <c r="D124" s="73"/>
      <c r="E124" s="72" t="s">
        <v>152</v>
      </c>
      <c r="F124" s="73"/>
      <c r="G124" s="72" t="s">
        <v>153</v>
      </c>
      <c r="H124" s="73"/>
      <c r="I124" s="72" t="s">
        <v>151</v>
      </c>
      <c r="J124" s="73"/>
      <c r="K124" s="72" t="s">
        <v>152</v>
      </c>
      <c r="L124" s="73"/>
      <c r="M124" s="72" t="s">
        <v>153</v>
      </c>
      <c r="N124" s="73"/>
      <c r="O124" s="72" t="s">
        <v>151</v>
      </c>
      <c r="P124" s="73"/>
      <c r="Q124" s="72" t="s">
        <v>152</v>
      </c>
      <c r="R124" s="73"/>
      <c r="S124" s="72" t="s">
        <v>153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32000</v>
      </c>
      <c r="F125" s="61"/>
      <c r="G125" s="62">
        <f>E125/C125</f>
        <v>0.96969696969696972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2700</v>
      </c>
      <c r="F127" s="61"/>
      <c r="G127" s="62">
        <f>E127/C127</f>
        <v>1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2700</v>
      </c>
      <c r="F129" s="61"/>
      <c r="G129" s="62">
        <f>E129/C129</f>
        <v>1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Q15" sqref="Q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1" zoomScale="115" zoomScaleNormal="115" workbookViewId="0">
      <selection activeCell="I66" sqref="B33:I66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56"/>
      <c r="C1" s="157"/>
      <c r="D1" s="157"/>
      <c r="E1" s="157"/>
      <c r="F1" s="157"/>
      <c r="G1" s="157"/>
      <c r="H1" s="157"/>
      <c r="I1" s="25"/>
    </row>
    <row r="2" spans="1:9" ht="22.5" x14ac:dyDescent="0.3">
      <c r="A2" s="24"/>
      <c r="B2" s="43" t="s">
        <v>86</v>
      </c>
      <c r="C2" s="44" t="s">
        <v>145</v>
      </c>
      <c r="D2" s="44" t="s">
        <v>144</v>
      </c>
      <c r="E2" s="44" t="s">
        <v>146</v>
      </c>
      <c r="F2" s="44" t="s">
        <v>147</v>
      </c>
      <c r="G2" s="44" t="s">
        <v>148</v>
      </c>
      <c r="H2" s="44" t="s">
        <v>149</v>
      </c>
      <c r="I2" s="45" t="s">
        <v>88</v>
      </c>
    </row>
    <row r="3" spans="1:9" s="23" customFormat="1" ht="11.25" customHeight="1" x14ac:dyDescent="0.3">
      <c r="A3" s="26"/>
      <c r="B3" s="35" t="s">
        <v>140</v>
      </c>
      <c r="C3" s="27" t="s">
        <v>109</v>
      </c>
      <c r="D3" s="27" t="s">
        <v>139</v>
      </c>
      <c r="E3" s="27" t="s">
        <v>135</v>
      </c>
      <c r="F3" s="27"/>
      <c r="G3" s="28">
        <v>0.88</v>
      </c>
      <c r="H3" s="28">
        <v>0.79</v>
      </c>
      <c r="I3" s="36" t="s">
        <v>97</v>
      </c>
    </row>
    <row r="4" spans="1:9" s="23" customFormat="1" ht="11.25" customHeight="1" x14ac:dyDescent="0.3">
      <c r="A4" s="26"/>
      <c r="B4" s="35" t="s">
        <v>165</v>
      </c>
      <c r="C4" s="27" t="s">
        <v>89</v>
      </c>
      <c r="D4" s="27" t="s">
        <v>230</v>
      </c>
      <c r="E4" s="27" t="s">
        <v>89</v>
      </c>
      <c r="F4" s="27"/>
      <c r="G4" s="28">
        <v>1</v>
      </c>
      <c r="H4" s="28">
        <v>0.71</v>
      </c>
      <c r="I4" s="36" t="s">
        <v>97</v>
      </c>
    </row>
    <row r="5" spans="1:9" s="23" customFormat="1" ht="11.25" customHeight="1" x14ac:dyDescent="0.3">
      <c r="A5" s="26"/>
      <c r="B5" s="37" t="s">
        <v>166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167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168</v>
      </c>
      <c r="C7" s="27" t="s">
        <v>92</v>
      </c>
      <c r="D7" s="27" t="s">
        <v>230</v>
      </c>
      <c r="E7" s="27" t="s">
        <v>92</v>
      </c>
      <c r="F7" s="27"/>
      <c r="G7" s="28">
        <v>1</v>
      </c>
      <c r="H7" s="28">
        <v>0.53</v>
      </c>
      <c r="I7" s="36" t="s">
        <v>97</v>
      </c>
    </row>
    <row r="8" spans="1:9" s="23" customFormat="1" ht="11.25" customHeight="1" x14ac:dyDescent="0.3">
      <c r="A8" s="26"/>
      <c r="B8" s="37" t="s">
        <v>169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170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171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172</v>
      </c>
      <c r="C11" s="29" t="s">
        <v>102</v>
      </c>
      <c r="D11" s="29" t="s">
        <v>102</v>
      </c>
      <c r="E11" s="29" t="s">
        <v>102</v>
      </c>
      <c r="F11" s="29" t="s">
        <v>102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173</v>
      </c>
      <c r="C12" s="29" t="s">
        <v>143</v>
      </c>
      <c r="D12" s="29" t="s">
        <v>143</v>
      </c>
      <c r="E12" s="29" t="s">
        <v>143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174</v>
      </c>
      <c r="C13" s="29" t="s">
        <v>154</v>
      </c>
      <c r="D13" s="29" t="s">
        <v>96</v>
      </c>
      <c r="E13" s="29" t="s">
        <v>154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175</v>
      </c>
      <c r="C14" s="29" t="s">
        <v>122</v>
      </c>
      <c r="D14" s="29" t="s">
        <v>230</v>
      </c>
      <c r="E14" s="29" t="s">
        <v>122</v>
      </c>
      <c r="F14" s="29"/>
      <c r="G14" s="30">
        <v>1</v>
      </c>
      <c r="H14" s="30">
        <v>0.3</v>
      </c>
      <c r="I14" s="38" t="s">
        <v>97</v>
      </c>
    </row>
    <row r="15" spans="1:9" s="23" customFormat="1" ht="11.25" customHeight="1" x14ac:dyDescent="0.3">
      <c r="A15" s="26"/>
      <c r="B15" s="35" t="s">
        <v>176</v>
      </c>
      <c r="C15" s="27" t="s">
        <v>92</v>
      </c>
      <c r="D15" s="27" t="s">
        <v>155</v>
      </c>
      <c r="E15" s="27" t="s">
        <v>92</v>
      </c>
      <c r="F15" s="27" t="s">
        <v>155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177</v>
      </c>
      <c r="C16" s="29" t="s">
        <v>92</v>
      </c>
      <c r="D16" s="29" t="s">
        <v>155</v>
      </c>
      <c r="E16" s="29" t="s">
        <v>92</v>
      </c>
      <c r="F16" s="29" t="s">
        <v>155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178</v>
      </c>
      <c r="C17" s="27" t="s">
        <v>92</v>
      </c>
      <c r="D17" s="27" t="s">
        <v>143</v>
      </c>
      <c r="E17" s="27" t="s">
        <v>92</v>
      </c>
      <c r="F17" s="27" t="s">
        <v>143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179</v>
      </c>
      <c r="C18" s="29" t="s">
        <v>92</v>
      </c>
      <c r="D18" s="29" t="s">
        <v>116</v>
      </c>
      <c r="E18" s="29" t="s">
        <v>92</v>
      </c>
      <c r="F18" s="29" t="s">
        <v>116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180</v>
      </c>
      <c r="C19" s="29" t="s">
        <v>95</v>
      </c>
      <c r="D19" s="29" t="s">
        <v>156</v>
      </c>
      <c r="E19" s="29" t="s">
        <v>95</v>
      </c>
      <c r="F19" s="29" t="s">
        <v>156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181</v>
      </c>
      <c r="C20" s="29" t="s">
        <v>98</v>
      </c>
      <c r="D20" s="29" t="s">
        <v>120</v>
      </c>
      <c r="E20" s="29" t="s">
        <v>98</v>
      </c>
      <c r="F20" s="29" t="s">
        <v>120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182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183</v>
      </c>
      <c r="C22" s="29" t="s">
        <v>96</v>
      </c>
      <c r="D22" s="29" t="s">
        <v>143</v>
      </c>
      <c r="E22" s="29" t="s">
        <v>96</v>
      </c>
      <c r="F22" s="29" t="s">
        <v>143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184</v>
      </c>
      <c r="C23" s="27" t="s">
        <v>92</v>
      </c>
      <c r="D23" s="27" t="s">
        <v>127</v>
      </c>
      <c r="E23" s="27" t="s">
        <v>92</v>
      </c>
      <c r="F23" s="27"/>
      <c r="G23" s="28">
        <v>1</v>
      </c>
      <c r="H23" s="28">
        <v>0.94</v>
      </c>
      <c r="I23" s="36" t="s">
        <v>97</v>
      </c>
    </row>
    <row r="24" spans="1:9" s="23" customFormat="1" ht="11.25" customHeight="1" x14ac:dyDescent="0.3">
      <c r="A24" s="26"/>
      <c r="B24" s="37" t="s">
        <v>185</v>
      </c>
      <c r="C24" s="29" t="s">
        <v>92</v>
      </c>
      <c r="D24" s="29" t="s">
        <v>117</v>
      </c>
      <c r="E24" s="29" t="s">
        <v>92</v>
      </c>
      <c r="F24" s="29" t="s">
        <v>117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186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187</v>
      </c>
      <c r="C26" s="29" t="s">
        <v>101</v>
      </c>
      <c r="D26" s="29" t="s">
        <v>127</v>
      </c>
      <c r="E26" s="29" t="s">
        <v>101</v>
      </c>
      <c r="F26" s="29" t="s">
        <v>127</v>
      </c>
      <c r="G26" s="30">
        <v>1</v>
      </c>
      <c r="H26" s="30">
        <v>1</v>
      </c>
      <c r="I26" s="38" t="s">
        <v>87</v>
      </c>
    </row>
    <row r="27" spans="1:9" s="23" customFormat="1" ht="11.25" customHeight="1" x14ac:dyDescent="0.3">
      <c r="A27" s="26"/>
      <c r="B27" s="37" t="s">
        <v>188</v>
      </c>
      <c r="C27" s="29" t="s">
        <v>137</v>
      </c>
      <c r="D27" s="29" t="s">
        <v>125</v>
      </c>
      <c r="E27" s="29" t="s">
        <v>137</v>
      </c>
      <c r="F27" s="29"/>
      <c r="G27" s="30">
        <v>1</v>
      </c>
      <c r="H27" s="30">
        <v>0.1</v>
      </c>
      <c r="I27" s="38" t="s">
        <v>97</v>
      </c>
    </row>
    <row r="28" spans="1:9" s="23" customFormat="1" ht="11.25" customHeight="1" x14ac:dyDescent="0.3">
      <c r="A28" s="26"/>
      <c r="B28" s="35" t="s">
        <v>189</v>
      </c>
      <c r="C28" s="27" t="s">
        <v>100</v>
      </c>
      <c r="D28" s="27" t="s">
        <v>255</v>
      </c>
      <c r="E28" s="27" t="s">
        <v>100</v>
      </c>
      <c r="F28" s="27" t="s">
        <v>255</v>
      </c>
      <c r="G28" s="28">
        <v>1</v>
      </c>
      <c r="H28" s="28">
        <v>1</v>
      </c>
      <c r="I28" s="36" t="s">
        <v>87</v>
      </c>
    </row>
    <row r="29" spans="1:9" s="23" customFormat="1" ht="11.25" customHeight="1" x14ac:dyDescent="0.3">
      <c r="A29" s="26"/>
      <c r="B29" s="37" t="s">
        <v>190</v>
      </c>
      <c r="C29" s="29" t="s">
        <v>100</v>
      </c>
      <c r="D29" s="29" t="s">
        <v>255</v>
      </c>
      <c r="E29" s="29" t="s">
        <v>100</v>
      </c>
      <c r="F29" s="29" t="s">
        <v>255</v>
      </c>
      <c r="G29" s="30">
        <v>1</v>
      </c>
      <c r="H29" s="30">
        <v>1</v>
      </c>
      <c r="I29" s="38" t="s">
        <v>87</v>
      </c>
    </row>
    <row r="30" spans="1:9" s="23" customFormat="1" ht="11.25" customHeight="1" x14ac:dyDescent="0.3">
      <c r="A30" s="26"/>
      <c r="B30" s="37" t="s">
        <v>191</v>
      </c>
      <c r="C30" s="29" t="s">
        <v>102</v>
      </c>
      <c r="D30" s="29" t="s">
        <v>255</v>
      </c>
      <c r="E30" s="29" t="s">
        <v>102</v>
      </c>
      <c r="F30" s="29" t="s">
        <v>255</v>
      </c>
      <c r="G30" s="30">
        <v>1</v>
      </c>
      <c r="H30" s="30">
        <v>1</v>
      </c>
      <c r="I30" s="38" t="s">
        <v>87</v>
      </c>
    </row>
    <row r="31" spans="1:9" s="23" customFormat="1" ht="11.25" customHeight="1" x14ac:dyDescent="0.3">
      <c r="A31" s="26"/>
      <c r="B31" s="35" t="s">
        <v>192</v>
      </c>
      <c r="C31" s="27" t="s">
        <v>102</v>
      </c>
      <c r="D31" s="27" t="s">
        <v>227</v>
      </c>
      <c r="E31" s="27" t="s">
        <v>102</v>
      </c>
      <c r="F31" s="27" t="s">
        <v>227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193</v>
      </c>
      <c r="C32" s="53" t="s">
        <v>102</v>
      </c>
      <c r="D32" s="53" t="s">
        <v>227</v>
      </c>
      <c r="E32" s="53" t="s">
        <v>102</v>
      </c>
      <c r="F32" s="53" t="s">
        <v>227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145</v>
      </c>
      <c r="D33" s="57" t="s">
        <v>144</v>
      </c>
      <c r="E33" s="57" t="s">
        <v>146</v>
      </c>
      <c r="F33" s="57" t="s">
        <v>147</v>
      </c>
      <c r="G33" s="57" t="s">
        <v>148</v>
      </c>
      <c r="H33" s="57" t="s">
        <v>149</v>
      </c>
      <c r="I33" s="58" t="s">
        <v>88</v>
      </c>
    </row>
    <row r="34" spans="1:9" s="23" customFormat="1" ht="11.25" customHeight="1" x14ac:dyDescent="0.3">
      <c r="A34" s="26"/>
      <c r="B34" s="35" t="s">
        <v>194</v>
      </c>
      <c r="C34" s="27" t="s">
        <v>121</v>
      </c>
      <c r="D34" s="27" t="s">
        <v>232</v>
      </c>
      <c r="E34" s="27" t="s">
        <v>121</v>
      </c>
      <c r="F34" s="27" t="s">
        <v>232</v>
      </c>
      <c r="G34" s="28">
        <v>1</v>
      </c>
      <c r="H34" s="28">
        <v>1</v>
      </c>
      <c r="I34" s="36" t="s">
        <v>87</v>
      </c>
    </row>
    <row r="35" spans="1:9" s="23" customFormat="1" ht="11.25" customHeight="1" x14ac:dyDescent="0.3">
      <c r="A35" s="26"/>
      <c r="B35" s="37" t="s">
        <v>195</v>
      </c>
      <c r="C35" s="29" t="s">
        <v>121</v>
      </c>
      <c r="D35" s="29" t="s">
        <v>122</v>
      </c>
      <c r="E35" s="29" t="s">
        <v>121</v>
      </c>
      <c r="F35" s="29" t="s">
        <v>122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196</v>
      </c>
      <c r="C36" s="29" t="s">
        <v>233</v>
      </c>
      <c r="D36" s="29" t="s">
        <v>232</v>
      </c>
      <c r="E36" s="29" t="s">
        <v>233</v>
      </c>
      <c r="F36" s="29" t="s">
        <v>232</v>
      </c>
      <c r="G36" s="30">
        <v>1</v>
      </c>
      <c r="H36" s="30">
        <v>1</v>
      </c>
      <c r="I36" s="38" t="s">
        <v>87</v>
      </c>
    </row>
    <row r="37" spans="1:9" s="23" customFormat="1" ht="11.25" customHeight="1" x14ac:dyDescent="0.3">
      <c r="A37" s="26"/>
      <c r="B37" s="35" t="s">
        <v>197</v>
      </c>
      <c r="C37" s="27" t="s">
        <v>123</v>
      </c>
      <c r="D37" s="27" t="s">
        <v>124</v>
      </c>
      <c r="E37" s="27" t="s">
        <v>123</v>
      </c>
      <c r="F37" s="27"/>
      <c r="G37" s="28">
        <v>0.87</v>
      </c>
      <c r="H37" s="28">
        <v>0.4</v>
      </c>
      <c r="I37" s="36" t="s">
        <v>97</v>
      </c>
    </row>
    <row r="38" spans="1:9" s="23" customFormat="1" ht="11.25" customHeight="1" x14ac:dyDescent="0.3">
      <c r="A38" s="26"/>
      <c r="B38" s="37" t="s">
        <v>198</v>
      </c>
      <c r="C38" s="29" t="s">
        <v>123</v>
      </c>
      <c r="D38" s="29" t="s">
        <v>125</v>
      </c>
      <c r="E38" s="29" t="s">
        <v>123</v>
      </c>
      <c r="F38" s="29"/>
      <c r="G38" s="30">
        <v>1</v>
      </c>
      <c r="H38" s="30">
        <v>0.8</v>
      </c>
      <c r="I38" s="38" t="s">
        <v>97</v>
      </c>
    </row>
    <row r="39" spans="1:9" s="23" customFormat="1" ht="11.25" customHeight="1" x14ac:dyDescent="0.3">
      <c r="A39" s="26"/>
      <c r="B39" s="37" t="s">
        <v>199</v>
      </c>
      <c r="C39" s="29" t="s">
        <v>126</v>
      </c>
      <c r="D39" s="29" t="s">
        <v>127</v>
      </c>
      <c r="E39" s="29" t="s">
        <v>126</v>
      </c>
      <c r="F39" s="29"/>
      <c r="G39" s="30">
        <v>1</v>
      </c>
      <c r="H39" s="30">
        <v>0.8</v>
      </c>
      <c r="I39" s="38" t="s">
        <v>97</v>
      </c>
    </row>
    <row r="40" spans="1:9" s="23" customFormat="1" ht="11.25" customHeight="1" x14ac:dyDescent="0.3">
      <c r="A40" s="26"/>
      <c r="B40" s="37" t="s">
        <v>200</v>
      </c>
      <c r="C40" s="29" t="s">
        <v>128</v>
      </c>
      <c r="D40" s="29" t="s">
        <v>129</v>
      </c>
      <c r="E40" s="29"/>
      <c r="F40" s="29"/>
      <c r="G40" s="30">
        <v>1</v>
      </c>
      <c r="H40" s="30">
        <v>0</v>
      </c>
      <c r="I40" s="38" t="s">
        <v>97</v>
      </c>
    </row>
    <row r="41" spans="1:9" s="23" customFormat="1" ht="11.25" customHeight="1" x14ac:dyDescent="0.3">
      <c r="A41" s="26"/>
      <c r="B41" s="37" t="s">
        <v>201</v>
      </c>
      <c r="C41" s="29" t="s">
        <v>130</v>
      </c>
      <c r="D41" s="29" t="s">
        <v>124</v>
      </c>
      <c r="E41" s="29"/>
      <c r="F41" s="29"/>
      <c r="G41" s="30">
        <v>0.5</v>
      </c>
      <c r="H41" s="30">
        <v>0</v>
      </c>
      <c r="I41" s="38" t="s">
        <v>97</v>
      </c>
    </row>
    <row r="42" spans="1:9" s="23" customFormat="1" ht="11.25" customHeight="1" x14ac:dyDescent="0.3">
      <c r="A42" s="26"/>
      <c r="B42" s="35" t="s">
        <v>202</v>
      </c>
      <c r="C42" s="27" t="s">
        <v>123</v>
      </c>
      <c r="D42" s="27" t="s">
        <v>115</v>
      </c>
      <c r="E42" s="27"/>
      <c r="F42" s="27"/>
      <c r="G42" s="28">
        <v>0.45</v>
      </c>
      <c r="H42" s="28">
        <v>0</v>
      </c>
      <c r="I42" s="36" t="s">
        <v>97</v>
      </c>
    </row>
    <row r="43" spans="1:9" s="23" customFormat="1" ht="11.25" customHeight="1" x14ac:dyDescent="0.3">
      <c r="A43" s="26"/>
      <c r="B43" s="37" t="s">
        <v>203</v>
      </c>
      <c r="C43" s="29" t="s">
        <v>123</v>
      </c>
      <c r="D43" s="29" t="s">
        <v>125</v>
      </c>
      <c r="E43" s="29"/>
      <c r="F43" s="29"/>
      <c r="G43" s="30">
        <v>1</v>
      </c>
      <c r="H43" s="30">
        <v>0</v>
      </c>
      <c r="I43" s="38" t="s">
        <v>97</v>
      </c>
    </row>
    <row r="44" spans="1:9" s="23" customFormat="1" ht="11.25" customHeight="1" x14ac:dyDescent="0.3">
      <c r="A44" s="26"/>
      <c r="B44" s="37" t="s">
        <v>204</v>
      </c>
      <c r="C44" s="29" t="s">
        <v>131</v>
      </c>
      <c r="D44" s="29" t="s">
        <v>131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205</v>
      </c>
      <c r="C45" s="29" t="s">
        <v>132</v>
      </c>
      <c r="D45" s="29" t="s">
        <v>133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206</v>
      </c>
      <c r="C46" s="29" t="s">
        <v>133</v>
      </c>
      <c r="D46" s="29" t="s">
        <v>134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207</v>
      </c>
      <c r="C47" s="29" t="s">
        <v>134</v>
      </c>
      <c r="D47" s="29" t="s">
        <v>134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208</v>
      </c>
      <c r="C48" s="29" t="s">
        <v>123</v>
      </c>
      <c r="D48" s="29" t="s">
        <v>134</v>
      </c>
      <c r="E48" s="29"/>
      <c r="F48" s="29"/>
      <c r="G48" s="30">
        <v>0.56999999999999995</v>
      </c>
      <c r="H48" s="30">
        <v>0</v>
      </c>
      <c r="I48" s="38" t="s">
        <v>97</v>
      </c>
    </row>
    <row r="49" spans="1:9" s="23" customFormat="1" ht="11.25" customHeight="1" x14ac:dyDescent="0.3">
      <c r="A49" s="26"/>
      <c r="B49" s="35" t="s">
        <v>209</v>
      </c>
      <c r="C49" s="27" t="s">
        <v>98</v>
      </c>
      <c r="D49" s="27" t="s">
        <v>226</v>
      </c>
      <c r="E49" s="27" t="s">
        <v>98</v>
      </c>
      <c r="F49" s="27"/>
      <c r="G49" s="28">
        <v>0.68</v>
      </c>
      <c r="H49" s="28">
        <v>0.49</v>
      </c>
      <c r="I49" s="36" t="s">
        <v>97</v>
      </c>
    </row>
    <row r="50" spans="1:9" s="23" customFormat="1" ht="11.25" customHeight="1" x14ac:dyDescent="0.3">
      <c r="A50" s="26"/>
      <c r="B50" s="37" t="s">
        <v>210</v>
      </c>
      <c r="C50" s="29" t="s">
        <v>98</v>
      </c>
      <c r="D50" s="29" t="s">
        <v>119</v>
      </c>
      <c r="E50" s="29" t="s">
        <v>98</v>
      </c>
      <c r="F50" s="29"/>
      <c r="G50" s="30">
        <v>1</v>
      </c>
      <c r="H50" s="30">
        <v>0.85</v>
      </c>
      <c r="I50" s="38" t="s">
        <v>97</v>
      </c>
    </row>
    <row r="51" spans="1:9" s="23" customFormat="1" ht="11.25" customHeight="1" thickBot="1" x14ac:dyDescent="0.35">
      <c r="A51" s="26"/>
      <c r="B51" s="39" t="s">
        <v>211</v>
      </c>
      <c r="C51" s="40" t="s">
        <v>228</v>
      </c>
      <c r="D51" s="40" t="s">
        <v>226</v>
      </c>
      <c r="E51" s="40" t="s">
        <v>228</v>
      </c>
      <c r="F51" s="40"/>
      <c r="G51" s="41">
        <v>0.33</v>
      </c>
      <c r="H51" s="41">
        <v>0.1</v>
      </c>
      <c r="I51" s="42" t="s">
        <v>97</v>
      </c>
    </row>
    <row r="52" spans="1:9" s="23" customFormat="1" ht="11.25" customHeight="1" x14ac:dyDescent="0.3">
      <c r="A52" s="26"/>
      <c r="B52" s="31" t="s">
        <v>141</v>
      </c>
      <c r="C52" s="32" t="s">
        <v>109</v>
      </c>
      <c r="D52" s="32" t="s">
        <v>238</v>
      </c>
      <c r="E52" s="32" t="s">
        <v>109</v>
      </c>
      <c r="F52" s="32"/>
      <c r="G52" s="33">
        <v>0.87</v>
      </c>
      <c r="H52" s="33">
        <v>0.75</v>
      </c>
      <c r="I52" s="34" t="s">
        <v>97</v>
      </c>
    </row>
    <row r="53" spans="1:9" s="23" customFormat="1" ht="11.25" customHeight="1" x14ac:dyDescent="0.3">
      <c r="A53" s="26"/>
      <c r="B53" s="35" t="s">
        <v>212</v>
      </c>
      <c r="C53" s="27" t="s">
        <v>103</v>
      </c>
      <c r="D53" s="27" t="s">
        <v>125</v>
      </c>
      <c r="E53" s="27" t="s">
        <v>103</v>
      </c>
      <c r="F53" s="27" t="s">
        <v>125</v>
      </c>
      <c r="G53" s="28">
        <v>1</v>
      </c>
      <c r="H53" s="28">
        <v>1</v>
      </c>
      <c r="I53" s="36" t="s">
        <v>87</v>
      </c>
    </row>
    <row r="54" spans="1:9" s="23" customFormat="1" ht="11.25" customHeight="1" x14ac:dyDescent="0.3">
      <c r="A54" s="26"/>
      <c r="B54" s="37" t="s">
        <v>213</v>
      </c>
      <c r="C54" s="29" t="s">
        <v>103</v>
      </c>
      <c r="D54" s="29" t="s">
        <v>142</v>
      </c>
      <c r="E54" s="29" t="s">
        <v>103</v>
      </c>
      <c r="F54" s="29" t="s">
        <v>142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214</v>
      </c>
      <c r="C55" s="29" t="s">
        <v>108</v>
      </c>
      <c r="D55" s="29" t="s">
        <v>93</v>
      </c>
      <c r="E55" s="29" t="s">
        <v>108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215</v>
      </c>
      <c r="C56" s="29" t="s">
        <v>98</v>
      </c>
      <c r="D56" s="29" t="s">
        <v>118</v>
      </c>
      <c r="E56" s="29" t="s">
        <v>98</v>
      </c>
      <c r="F56" s="29" t="s">
        <v>118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216</v>
      </c>
      <c r="C57" s="29" t="s">
        <v>96</v>
      </c>
      <c r="D57" s="29" t="s">
        <v>234</v>
      </c>
      <c r="E57" s="29" t="s">
        <v>96</v>
      </c>
      <c r="F57" s="29" t="s">
        <v>234</v>
      </c>
      <c r="G57" s="30">
        <v>1</v>
      </c>
      <c r="H57" s="30">
        <v>1</v>
      </c>
      <c r="I57" s="38" t="s">
        <v>87</v>
      </c>
    </row>
    <row r="58" spans="1:9" s="23" customFormat="1" ht="11.25" customHeight="1" x14ac:dyDescent="0.3">
      <c r="A58" s="26"/>
      <c r="B58" s="37" t="s">
        <v>217</v>
      </c>
      <c r="C58" s="29" t="s">
        <v>231</v>
      </c>
      <c r="D58" s="29" t="s">
        <v>125</v>
      </c>
      <c r="E58" s="29" t="s">
        <v>231</v>
      </c>
      <c r="F58" s="29" t="s">
        <v>125</v>
      </c>
      <c r="G58" s="30">
        <v>1</v>
      </c>
      <c r="H58" s="30">
        <v>1</v>
      </c>
      <c r="I58" s="38" t="s">
        <v>87</v>
      </c>
    </row>
    <row r="59" spans="1:9" s="23" customFormat="1" ht="11.25" customHeight="1" x14ac:dyDescent="0.3">
      <c r="A59" s="26"/>
      <c r="B59" s="35" t="s">
        <v>218</v>
      </c>
      <c r="C59" s="27" t="s">
        <v>136</v>
      </c>
      <c r="D59" s="27" t="s">
        <v>238</v>
      </c>
      <c r="E59" s="27" t="s">
        <v>136</v>
      </c>
      <c r="F59" s="27"/>
      <c r="G59" s="28">
        <v>0.5</v>
      </c>
      <c r="H59" s="28">
        <v>0.33</v>
      </c>
      <c r="I59" s="36" t="s">
        <v>97</v>
      </c>
    </row>
    <row r="60" spans="1:9" s="23" customFormat="1" ht="11.25" customHeight="1" x14ac:dyDescent="0.3">
      <c r="A60" s="26"/>
      <c r="B60" s="37" t="s">
        <v>219</v>
      </c>
      <c r="C60" s="29" t="s">
        <v>136</v>
      </c>
      <c r="D60" s="29" t="s">
        <v>137</v>
      </c>
      <c r="E60" s="29" t="s">
        <v>136</v>
      </c>
      <c r="F60" s="29" t="s">
        <v>137</v>
      </c>
      <c r="G60" s="30">
        <v>1</v>
      </c>
      <c r="H60" s="30">
        <v>1</v>
      </c>
      <c r="I60" s="38" t="s">
        <v>87</v>
      </c>
    </row>
    <row r="61" spans="1:9" s="23" customFormat="1" ht="11.25" customHeight="1" x14ac:dyDescent="0.3">
      <c r="A61" s="26"/>
      <c r="B61" s="37" t="s">
        <v>220</v>
      </c>
      <c r="C61" s="29" t="s">
        <v>138</v>
      </c>
      <c r="D61" s="29" t="s">
        <v>126</v>
      </c>
      <c r="E61" s="29" t="s">
        <v>138</v>
      </c>
      <c r="F61" s="29"/>
      <c r="G61" s="30">
        <v>1</v>
      </c>
      <c r="H61" s="30">
        <v>0.1</v>
      </c>
      <c r="I61" s="38" t="s">
        <v>97</v>
      </c>
    </row>
    <row r="62" spans="1:9" s="23" customFormat="1" ht="11.25" customHeight="1" x14ac:dyDescent="0.3">
      <c r="A62" s="26"/>
      <c r="B62" s="37" t="s">
        <v>221</v>
      </c>
      <c r="C62" s="29" t="s">
        <v>127</v>
      </c>
      <c r="D62" s="29" t="s">
        <v>133</v>
      </c>
      <c r="E62" s="29" t="s">
        <v>127</v>
      </c>
      <c r="F62" s="29"/>
      <c r="G62" s="30">
        <v>0.5</v>
      </c>
      <c r="H62" s="30">
        <v>0.1</v>
      </c>
      <c r="I62" s="38" t="s">
        <v>97</v>
      </c>
    </row>
    <row r="63" spans="1:9" s="23" customFormat="1" ht="11.25" customHeight="1" x14ac:dyDescent="0.3">
      <c r="A63" s="26"/>
      <c r="B63" s="37" t="s">
        <v>222</v>
      </c>
      <c r="C63" s="29" t="s">
        <v>134</v>
      </c>
      <c r="D63" s="29" t="s">
        <v>239</v>
      </c>
      <c r="E63" s="29"/>
      <c r="F63" s="29"/>
      <c r="G63" s="30">
        <v>0</v>
      </c>
      <c r="H63" s="30">
        <v>0</v>
      </c>
      <c r="I63" s="38"/>
    </row>
    <row r="64" spans="1:9" s="23" customFormat="1" ht="11.25" customHeight="1" x14ac:dyDescent="0.3">
      <c r="A64" s="26"/>
      <c r="B64" s="37" t="s">
        <v>223</v>
      </c>
      <c r="C64" s="29" t="s">
        <v>236</v>
      </c>
      <c r="D64" s="29" t="s">
        <v>238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224</v>
      </c>
      <c r="C65" s="27" t="s">
        <v>138</v>
      </c>
      <c r="D65" s="27" t="s">
        <v>126</v>
      </c>
      <c r="E65" s="27"/>
      <c r="F65" s="27"/>
      <c r="G65" s="28">
        <v>1</v>
      </c>
      <c r="H65" s="28">
        <v>0</v>
      </c>
      <c r="I65" s="36" t="s">
        <v>97</v>
      </c>
    </row>
    <row r="66" spans="1:9" s="23" customFormat="1" ht="11.25" customHeight="1" thickBot="1" x14ac:dyDescent="0.35">
      <c r="A66" s="26"/>
      <c r="B66" s="39" t="s">
        <v>225</v>
      </c>
      <c r="C66" s="40" t="s">
        <v>138</v>
      </c>
      <c r="D66" s="40" t="s">
        <v>126</v>
      </c>
      <c r="E66" s="40"/>
      <c r="F66" s="40"/>
      <c r="G66" s="41">
        <v>1</v>
      </c>
      <c r="H66" s="41">
        <v>0</v>
      </c>
      <c r="I66" s="42" t="s">
        <v>97</v>
      </c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52" sqref="B52:I66"/>
    </sheetView>
  </sheetViews>
  <sheetFormatPr defaultColWidth="83.75" defaultRowHeight="16.5" x14ac:dyDescent="0.3"/>
  <cols>
    <col min="1" max="1" width="10.75" style="11" customWidth="1"/>
    <col min="2" max="2" width="45" bestFit="1" customWidth="1"/>
    <col min="3" max="4" width="12.75" bestFit="1" customWidth="1"/>
    <col min="5" max="6" width="12.125" customWidth="1"/>
    <col min="7" max="7" width="8" bestFit="1" customWidth="1"/>
    <col min="8" max="8" width="10.25" bestFit="1" customWidth="1"/>
    <col min="9" max="9" width="8" bestFit="1" customWidth="1"/>
  </cols>
  <sheetData>
    <row r="1" spans="1:9" ht="27" x14ac:dyDescent="0.3">
      <c r="A1" s="46" t="s">
        <v>251</v>
      </c>
      <c r="B1" s="46" t="s">
        <v>86</v>
      </c>
      <c r="C1" s="46" t="s">
        <v>157</v>
      </c>
      <c r="D1" s="46" t="s">
        <v>158</v>
      </c>
      <c r="E1" s="46" t="s">
        <v>159</v>
      </c>
      <c r="F1" s="46" t="s">
        <v>160</v>
      </c>
      <c r="G1" s="46" t="s">
        <v>161</v>
      </c>
      <c r="H1" s="46" t="s">
        <v>162</v>
      </c>
      <c r="I1" s="46" t="s">
        <v>88</v>
      </c>
    </row>
    <row r="2" spans="1:9" x14ac:dyDescent="0.3">
      <c r="A2" s="47" t="s">
        <v>252</v>
      </c>
      <c r="B2" s="47" t="s">
        <v>140</v>
      </c>
      <c r="C2" s="47" t="s">
        <v>109</v>
      </c>
      <c r="D2" s="47" t="s">
        <v>139</v>
      </c>
      <c r="E2" s="47" t="s">
        <v>135</v>
      </c>
      <c r="F2" s="47"/>
      <c r="G2" s="48">
        <v>0.88</v>
      </c>
      <c r="H2" s="48">
        <v>0.79</v>
      </c>
      <c r="I2" s="47" t="s">
        <v>97</v>
      </c>
    </row>
    <row r="3" spans="1:9" x14ac:dyDescent="0.3">
      <c r="A3" s="47" t="s">
        <v>253</v>
      </c>
      <c r="B3" s="47" t="s">
        <v>165</v>
      </c>
      <c r="C3" s="47" t="s">
        <v>89</v>
      </c>
      <c r="D3" s="47" t="s">
        <v>230</v>
      </c>
      <c r="E3" s="47" t="s">
        <v>89</v>
      </c>
      <c r="F3" s="47"/>
      <c r="G3" s="48">
        <v>1</v>
      </c>
      <c r="H3" s="48">
        <v>0.71</v>
      </c>
      <c r="I3" s="47" t="s">
        <v>97</v>
      </c>
    </row>
    <row r="4" spans="1:9" x14ac:dyDescent="0.3">
      <c r="A4" s="49" t="s">
        <v>252</v>
      </c>
      <c r="B4" s="49" t="s">
        <v>166</v>
      </c>
      <c r="C4" s="49" t="s">
        <v>89</v>
      </c>
      <c r="D4" s="49" t="s">
        <v>90</v>
      </c>
      <c r="E4" s="49" t="s">
        <v>89</v>
      </c>
      <c r="F4" s="49" t="s">
        <v>90</v>
      </c>
      <c r="G4" s="50">
        <v>1</v>
      </c>
      <c r="H4" s="50">
        <v>1</v>
      </c>
      <c r="I4" s="49" t="s">
        <v>87</v>
      </c>
    </row>
    <row r="5" spans="1:9" x14ac:dyDescent="0.3">
      <c r="A5" s="49" t="s">
        <v>252</v>
      </c>
      <c r="B5" s="49" t="s">
        <v>167</v>
      </c>
      <c r="C5" s="49" t="s">
        <v>91</v>
      </c>
      <c r="D5" s="49" t="s">
        <v>92</v>
      </c>
      <c r="E5" s="49" t="s">
        <v>91</v>
      </c>
      <c r="F5" s="49" t="s">
        <v>92</v>
      </c>
      <c r="G5" s="50">
        <v>1</v>
      </c>
      <c r="H5" s="50">
        <v>1</v>
      </c>
      <c r="I5" s="49" t="s">
        <v>87</v>
      </c>
    </row>
    <row r="6" spans="1:9" x14ac:dyDescent="0.3">
      <c r="A6" s="47" t="s">
        <v>253</v>
      </c>
      <c r="B6" s="47" t="s">
        <v>168</v>
      </c>
      <c r="C6" s="47" t="s">
        <v>92</v>
      </c>
      <c r="D6" s="47" t="s">
        <v>230</v>
      </c>
      <c r="E6" s="47" t="s">
        <v>92</v>
      </c>
      <c r="F6" s="47"/>
      <c r="G6" s="48">
        <v>1</v>
      </c>
      <c r="H6" s="48">
        <v>0.53</v>
      </c>
      <c r="I6" s="47" t="s">
        <v>97</v>
      </c>
    </row>
    <row r="7" spans="1:9" x14ac:dyDescent="0.3">
      <c r="A7" s="49" t="s">
        <v>252</v>
      </c>
      <c r="B7" s="49" t="s">
        <v>169</v>
      </c>
      <c r="C7" s="49" t="s">
        <v>92</v>
      </c>
      <c r="D7" s="49" t="s">
        <v>92</v>
      </c>
      <c r="E7" s="49" t="s">
        <v>92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9" t="s">
        <v>252</v>
      </c>
      <c r="B8" s="49" t="s">
        <v>170</v>
      </c>
      <c r="C8" s="49" t="s">
        <v>93</v>
      </c>
      <c r="D8" s="49" t="s">
        <v>94</v>
      </c>
      <c r="E8" s="49" t="s">
        <v>93</v>
      </c>
      <c r="F8" s="49" t="s">
        <v>94</v>
      </c>
      <c r="G8" s="50">
        <v>1</v>
      </c>
      <c r="H8" s="50">
        <v>1</v>
      </c>
      <c r="I8" s="49" t="s">
        <v>87</v>
      </c>
    </row>
    <row r="9" spans="1:9" x14ac:dyDescent="0.3">
      <c r="A9" s="49" t="s">
        <v>252</v>
      </c>
      <c r="B9" s="49" t="s">
        <v>171</v>
      </c>
      <c r="C9" s="49" t="s">
        <v>93</v>
      </c>
      <c r="D9" s="49" t="s">
        <v>94</v>
      </c>
      <c r="E9" s="49" t="s">
        <v>93</v>
      </c>
      <c r="F9" s="49" t="s">
        <v>94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252</v>
      </c>
      <c r="B10" s="49" t="s">
        <v>172</v>
      </c>
      <c r="C10" s="49" t="s">
        <v>102</v>
      </c>
      <c r="D10" s="49" t="s">
        <v>102</v>
      </c>
      <c r="E10" s="49" t="s">
        <v>102</v>
      </c>
      <c r="F10" s="49" t="s">
        <v>102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252</v>
      </c>
      <c r="B11" s="49" t="s">
        <v>173</v>
      </c>
      <c r="C11" s="49" t="s">
        <v>143</v>
      </c>
      <c r="D11" s="49" t="s">
        <v>143</v>
      </c>
      <c r="E11" s="49" t="s">
        <v>143</v>
      </c>
      <c r="F11" s="49"/>
      <c r="G11" s="50">
        <v>1</v>
      </c>
      <c r="H11" s="50">
        <v>0.3</v>
      </c>
      <c r="I11" s="49" t="s">
        <v>97</v>
      </c>
    </row>
    <row r="12" spans="1:9" x14ac:dyDescent="0.3">
      <c r="A12" s="49" t="s">
        <v>252</v>
      </c>
      <c r="B12" s="49" t="s">
        <v>174</v>
      </c>
      <c r="C12" s="49" t="s">
        <v>154</v>
      </c>
      <c r="D12" s="49" t="s">
        <v>96</v>
      </c>
      <c r="E12" s="49" t="s">
        <v>154</v>
      </c>
      <c r="F12" s="49" t="s">
        <v>96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252</v>
      </c>
      <c r="B13" s="49" t="s">
        <v>175</v>
      </c>
      <c r="C13" s="49" t="s">
        <v>122</v>
      </c>
      <c r="D13" s="49" t="s">
        <v>230</v>
      </c>
      <c r="E13" s="49" t="s">
        <v>122</v>
      </c>
      <c r="F13" s="49"/>
      <c r="G13" s="50">
        <v>1</v>
      </c>
      <c r="H13" s="50">
        <v>0.3</v>
      </c>
      <c r="I13" s="49" t="s">
        <v>97</v>
      </c>
    </row>
    <row r="14" spans="1:9" x14ac:dyDescent="0.3">
      <c r="A14" s="47" t="s">
        <v>253</v>
      </c>
      <c r="B14" s="47" t="s">
        <v>176</v>
      </c>
      <c r="C14" s="47" t="s">
        <v>92</v>
      </c>
      <c r="D14" s="47" t="s">
        <v>155</v>
      </c>
      <c r="E14" s="47" t="s">
        <v>92</v>
      </c>
      <c r="F14" s="47" t="s">
        <v>155</v>
      </c>
      <c r="G14" s="48">
        <v>1</v>
      </c>
      <c r="H14" s="48">
        <v>1</v>
      </c>
      <c r="I14" s="47" t="s">
        <v>87</v>
      </c>
    </row>
    <row r="15" spans="1:9" x14ac:dyDescent="0.3">
      <c r="A15" s="49" t="s">
        <v>252</v>
      </c>
      <c r="B15" s="49" t="s">
        <v>177</v>
      </c>
      <c r="C15" s="49" t="s">
        <v>92</v>
      </c>
      <c r="D15" s="49" t="s">
        <v>155</v>
      </c>
      <c r="E15" s="49" t="s">
        <v>92</v>
      </c>
      <c r="F15" s="49" t="s">
        <v>155</v>
      </c>
      <c r="G15" s="50">
        <v>1</v>
      </c>
      <c r="H15" s="50">
        <v>1</v>
      </c>
      <c r="I15" s="49" t="s">
        <v>87</v>
      </c>
    </row>
    <row r="16" spans="1:9" x14ac:dyDescent="0.3">
      <c r="A16" s="47" t="s">
        <v>253</v>
      </c>
      <c r="B16" s="47" t="s">
        <v>178</v>
      </c>
      <c r="C16" s="47" t="s">
        <v>92</v>
      </c>
      <c r="D16" s="47" t="s">
        <v>143</v>
      </c>
      <c r="E16" s="47" t="s">
        <v>92</v>
      </c>
      <c r="F16" s="47" t="s">
        <v>143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252</v>
      </c>
      <c r="B17" s="49" t="s">
        <v>179</v>
      </c>
      <c r="C17" s="49" t="s">
        <v>92</v>
      </c>
      <c r="D17" s="49" t="s">
        <v>116</v>
      </c>
      <c r="E17" s="49" t="s">
        <v>92</v>
      </c>
      <c r="F17" s="49" t="s">
        <v>116</v>
      </c>
      <c r="G17" s="50">
        <v>1</v>
      </c>
      <c r="H17" s="50">
        <v>1</v>
      </c>
      <c r="I17" s="49" t="s">
        <v>87</v>
      </c>
    </row>
    <row r="18" spans="1:9" x14ac:dyDescent="0.3">
      <c r="A18" s="49" t="s">
        <v>252</v>
      </c>
      <c r="B18" s="49" t="s">
        <v>180</v>
      </c>
      <c r="C18" s="49" t="s">
        <v>95</v>
      </c>
      <c r="D18" s="49" t="s">
        <v>156</v>
      </c>
      <c r="E18" s="49" t="s">
        <v>95</v>
      </c>
      <c r="F18" s="49" t="s">
        <v>156</v>
      </c>
      <c r="G18" s="50">
        <v>1</v>
      </c>
      <c r="H18" s="50">
        <v>1</v>
      </c>
      <c r="I18" s="49" t="s">
        <v>87</v>
      </c>
    </row>
    <row r="19" spans="1:9" x14ac:dyDescent="0.3">
      <c r="A19" s="49" t="s">
        <v>252</v>
      </c>
      <c r="B19" s="49" t="s">
        <v>181</v>
      </c>
      <c r="C19" s="49" t="s">
        <v>98</v>
      </c>
      <c r="D19" s="49" t="s">
        <v>120</v>
      </c>
      <c r="E19" s="49" t="s">
        <v>98</v>
      </c>
      <c r="F19" s="49" t="s">
        <v>120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252</v>
      </c>
      <c r="B20" s="49" t="s">
        <v>182</v>
      </c>
      <c r="C20" s="49" t="s">
        <v>99</v>
      </c>
      <c r="D20" s="49" t="s">
        <v>99</v>
      </c>
      <c r="E20" s="49" t="s">
        <v>99</v>
      </c>
      <c r="F20" s="49" t="s">
        <v>99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252</v>
      </c>
      <c r="B21" s="49" t="s">
        <v>183</v>
      </c>
      <c r="C21" s="49" t="s">
        <v>96</v>
      </c>
      <c r="D21" s="49" t="s">
        <v>143</v>
      </c>
      <c r="E21" s="49" t="s">
        <v>96</v>
      </c>
      <c r="F21" s="49" t="s">
        <v>143</v>
      </c>
      <c r="G21" s="50">
        <v>1</v>
      </c>
      <c r="H21" s="50">
        <v>1</v>
      </c>
      <c r="I21" s="49" t="s">
        <v>87</v>
      </c>
    </row>
    <row r="22" spans="1:9" x14ac:dyDescent="0.3">
      <c r="A22" s="47" t="s">
        <v>253</v>
      </c>
      <c r="B22" s="47" t="s">
        <v>184</v>
      </c>
      <c r="C22" s="47" t="s">
        <v>92</v>
      </c>
      <c r="D22" s="47" t="s">
        <v>127</v>
      </c>
      <c r="E22" s="47" t="s">
        <v>92</v>
      </c>
      <c r="F22" s="47"/>
      <c r="G22" s="48">
        <v>1</v>
      </c>
      <c r="H22" s="48">
        <v>0.94</v>
      </c>
      <c r="I22" s="47" t="s">
        <v>97</v>
      </c>
    </row>
    <row r="23" spans="1:9" x14ac:dyDescent="0.3">
      <c r="A23" s="49" t="s">
        <v>252</v>
      </c>
      <c r="B23" s="49" t="s">
        <v>185</v>
      </c>
      <c r="C23" s="49" t="s">
        <v>92</v>
      </c>
      <c r="D23" s="49" t="s">
        <v>117</v>
      </c>
      <c r="E23" s="49" t="s">
        <v>92</v>
      </c>
      <c r="F23" s="49" t="s">
        <v>117</v>
      </c>
      <c r="G23" s="50">
        <v>1</v>
      </c>
      <c r="H23" s="50">
        <v>1</v>
      </c>
      <c r="I23" s="49" t="s">
        <v>87</v>
      </c>
    </row>
    <row r="24" spans="1:9" x14ac:dyDescent="0.3">
      <c r="A24" s="49" t="s">
        <v>252</v>
      </c>
      <c r="B24" s="49" t="s">
        <v>186</v>
      </c>
      <c r="C24" s="49" t="s">
        <v>98</v>
      </c>
      <c r="D24" s="49" t="s">
        <v>96</v>
      </c>
      <c r="E24" s="49" t="s">
        <v>98</v>
      </c>
      <c r="F24" s="49" t="s">
        <v>96</v>
      </c>
      <c r="G24" s="50">
        <v>1</v>
      </c>
      <c r="H24" s="50">
        <v>1</v>
      </c>
      <c r="I24" s="49" t="s">
        <v>87</v>
      </c>
    </row>
    <row r="25" spans="1:9" x14ac:dyDescent="0.3">
      <c r="A25" s="49" t="s">
        <v>252</v>
      </c>
      <c r="B25" s="49" t="s">
        <v>187</v>
      </c>
      <c r="C25" s="49" t="s">
        <v>101</v>
      </c>
      <c r="D25" s="49" t="s">
        <v>127</v>
      </c>
      <c r="E25" s="49" t="s">
        <v>101</v>
      </c>
      <c r="F25" s="49" t="s">
        <v>127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252</v>
      </c>
      <c r="B26" s="49" t="s">
        <v>188</v>
      </c>
      <c r="C26" s="49" t="s">
        <v>137</v>
      </c>
      <c r="D26" s="49" t="s">
        <v>125</v>
      </c>
      <c r="E26" s="49" t="s">
        <v>137</v>
      </c>
      <c r="F26" s="49"/>
      <c r="G26" s="50">
        <v>1</v>
      </c>
      <c r="H26" s="50">
        <v>0.1</v>
      </c>
      <c r="I26" s="49" t="s">
        <v>97</v>
      </c>
    </row>
    <row r="27" spans="1:9" x14ac:dyDescent="0.3">
      <c r="A27" s="47" t="s">
        <v>253</v>
      </c>
      <c r="B27" s="47" t="s">
        <v>189</v>
      </c>
      <c r="C27" s="47" t="s">
        <v>100</v>
      </c>
      <c r="D27" s="47" t="s">
        <v>255</v>
      </c>
      <c r="E27" s="47" t="s">
        <v>100</v>
      </c>
      <c r="F27" s="47" t="s">
        <v>255</v>
      </c>
      <c r="G27" s="48">
        <v>1</v>
      </c>
      <c r="H27" s="48">
        <v>1</v>
      </c>
      <c r="I27" s="47" t="s">
        <v>87</v>
      </c>
    </row>
    <row r="28" spans="1:9" x14ac:dyDescent="0.3">
      <c r="A28" s="49" t="s">
        <v>252</v>
      </c>
      <c r="B28" s="49" t="s">
        <v>190</v>
      </c>
      <c r="C28" s="49" t="s">
        <v>100</v>
      </c>
      <c r="D28" s="49" t="s">
        <v>255</v>
      </c>
      <c r="E28" s="49" t="s">
        <v>100</v>
      </c>
      <c r="F28" s="49" t="s">
        <v>255</v>
      </c>
      <c r="G28" s="50">
        <v>1</v>
      </c>
      <c r="H28" s="50">
        <v>1</v>
      </c>
      <c r="I28" s="49" t="s">
        <v>87</v>
      </c>
    </row>
    <row r="29" spans="1:9" x14ac:dyDescent="0.3">
      <c r="A29" s="49" t="s">
        <v>252</v>
      </c>
      <c r="B29" s="49" t="s">
        <v>191</v>
      </c>
      <c r="C29" s="49" t="s">
        <v>102</v>
      </c>
      <c r="D29" s="49" t="s">
        <v>255</v>
      </c>
      <c r="E29" s="49" t="s">
        <v>102</v>
      </c>
      <c r="F29" s="49" t="s">
        <v>255</v>
      </c>
      <c r="G29" s="50">
        <v>1</v>
      </c>
      <c r="H29" s="50">
        <v>1</v>
      </c>
      <c r="I29" s="49" t="s">
        <v>87</v>
      </c>
    </row>
    <row r="30" spans="1:9" x14ac:dyDescent="0.3">
      <c r="A30" s="47" t="s">
        <v>253</v>
      </c>
      <c r="B30" s="47" t="s">
        <v>192</v>
      </c>
      <c r="C30" s="47" t="s">
        <v>102</v>
      </c>
      <c r="D30" s="47" t="s">
        <v>227</v>
      </c>
      <c r="E30" s="47" t="s">
        <v>102</v>
      </c>
      <c r="F30" s="47" t="s">
        <v>227</v>
      </c>
      <c r="G30" s="48">
        <v>1</v>
      </c>
      <c r="H30" s="48">
        <v>1</v>
      </c>
      <c r="I30" s="47" t="s">
        <v>87</v>
      </c>
    </row>
    <row r="31" spans="1:9" x14ac:dyDescent="0.3">
      <c r="A31" s="49" t="s">
        <v>252</v>
      </c>
      <c r="B31" s="49" t="s">
        <v>193</v>
      </c>
      <c r="C31" s="49" t="s">
        <v>102</v>
      </c>
      <c r="D31" s="49" t="s">
        <v>227</v>
      </c>
      <c r="E31" s="49" t="s">
        <v>102</v>
      </c>
      <c r="F31" s="49" t="s">
        <v>227</v>
      </c>
      <c r="G31" s="50">
        <v>1</v>
      </c>
      <c r="H31" s="50">
        <v>1</v>
      </c>
      <c r="I31" s="49" t="s">
        <v>87</v>
      </c>
    </row>
    <row r="32" spans="1:9" x14ac:dyDescent="0.3">
      <c r="A32" s="47" t="s">
        <v>253</v>
      </c>
      <c r="B32" s="47" t="s">
        <v>194</v>
      </c>
      <c r="C32" s="47" t="s">
        <v>121</v>
      </c>
      <c r="D32" s="47" t="s">
        <v>232</v>
      </c>
      <c r="E32" s="47" t="s">
        <v>121</v>
      </c>
      <c r="F32" s="47" t="s">
        <v>232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252</v>
      </c>
      <c r="B33" s="49" t="s">
        <v>195</v>
      </c>
      <c r="C33" s="49" t="s">
        <v>121</v>
      </c>
      <c r="D33" s="49" t="s">
        <v>122</v>
      </c>
      <c r="E33" s="49" t="s">
        <v>121</v>
      </c>
      <c r="F33" s="49" t="s">
        <v>122</v>
      </c>
      <c r="G33" s="50">
        <v>1</v>
      </c>
      <c r="H33" s="50">
        <v>1</v>
      </c>
      <c r="I33" s="49" t="s">
        <v>87</v>
      </c>
    </row>
    <row r="34" spans="1:9" x14ac:dyDescent="0.3">
      <c r="A34" s="49" t="s">
        <v>252</v>
      </c>
      <c r="B34" s="49" t="s">
        <v>196</v>
      </c>
      <c r="C34" s="49" t="s">
        <v>233</v>
      </c>
      <c r="D34" s="49" t="s">
        <v>232</v>
      </c>
      <c r="E34" s="49" t="s">
        <v>233</v>
      </c>
      <c r="F34" s="49" t="s">
        <v>232</v>
      </c>
      <c r="G34" s="50">
        <v>1</v>
      </c>
      <c r="H34" s="50">
        <v>1</v>
      </c>
      <c r="I34" s="49" t="s">
        <v>87</v>
      </c>
    </row>
    <row r="35" spans="1:9" x14ac:dyDescent="0.3">
      <c r="A35" s="47" t="s">
        <v>253</v>
      </c>
      <c r="B35" s="47" t="s">
        <v>197</v>
      </c>
      <c r="C35" s="47" t="s">
        <v>123</v>
      </c>
      <c r="D35" s="47" t="s">
        <v>124</v>
      </c>
      <c r="E35" s="47" t="s">
        <v>123</v>
      </c>
      <c r="F35" s="47"/>
      <c r="G35" s="48">
        <v>0.87</v>
      </c>
      <c r="H35" s="48">
        <v>0.4</v>
      </c>
      <c r="I35" s="47" t="s">
        <v>97</v>
      </c>
    </row>
    <row r="36" spans="1:9" x14ac:dyDescent="0.3">
      <c r="A36" s="49" t="s">
        <v>252</v>
      </c>
      <c r="B36" s="49" t="s">
        <v>198</v>
      </c>
      <c r="C36" s="49" t="s">
        <v>123</v>
      </c>
      <c r="D36" s="49" t="s">
        <v>125</v>
      </c>
      <c r="E36" s="49" t="s">
        <v>123</v>
      </c>
      <c r="F36" s="49"/>
      <c r="G36" s="50">
        <v>1</v>
      </c>
      <c r="H36" s="50">
        <v>0.8</v>
      </c>
      <c r="I36" s="49" t="s">
        <v>97</v>
      </c>
    </row>
    <row r="37" spans="1:9" x14ac:dyDescent="0.3">
      <c r="A37" s="49" t="s">
        <v>252</v>
      </c>
      <c r="B37" s="49" t="s">
        <v>199</v>
      </c>
      <c r="C37" s="49" t="s">
        <v>126</v>
      </c>
      <c r="D37" s="49" t="s">
        <v>127</v>
      </c>
      <c r="E37" s="49" t="s">
        <v>126</v>
      </c>
      <c r="F37" s="49"/>
      <c r="G37" s="50">
        <v>1</v>
      </c>
      <c r="H37" s="50">
        <v>0.8</v>
      </c>
      <c r="I37" s="49" t="s">
        <v>97</v>
      </c>
    </row>
    <row r="38" spans="1:9" x14ac:dyDescent="0.3">
      <c r="A38" s="49" t="s">
        <v>252</v>
      </c>
      <c r="B38" s="49" t="s">
        <v>200</v>
      </c>
      <c r="C38" s="49" t="s">
        <v>128</v>
      </c>
      <c r="D38" s="49" t="s">
        <v>129</v>
      </c>
      <c r="E38" s="49"/>
      <c r="F38" s="49"/>
      <c r="G38" s="50">
        <v>1</v>
      </c>
      <c r="H38" s="50">
        <v>0</v>
      </c>
      <c r="I38" s="49" t="s">
        <v>97</v>
      </c>
    </row>
    <row r="39" spans="1:9" x14ac:dyDescent="0.3">
      <c r="A39" s="49" t="s">
        <v>252</v>
      </c>
      <c r="B39" s="49" t="s">
        <v>201</v>
      </c>
      <c r="C39" s="49" t="s">
        <v>130</v>
      </c>
      <c r="D39" s="49" t="s">
        <v>124</v>
      </c>
      <c r="E39" s="49"/>
      <c r="F39" s="49"/>
      <c r="G39" s="50">
        <v>0.5</v>
      </c>
      <c r="H39" s="50">
        <v>0</v>
      </c>
      <c r="I39" s="49" t="s">
        <v>97</v>
      </c>
    </row>
    <row r="40" spans="1:9" x14ac:dyDescent="0.3">
      <c r="A40" s="47" t="s">
        <v>252</v>
      </c>
      <c r="B40" s="47" t="s">
        <v>202</v>
      </c>
      <c r="C40" s="47" t="s">
        <v>123</v>
      </c>
      <c r="D40" s="47" t="s">
        <v>115</v>
      </c>
      <c r="E40" s="47"/>
      <c r="F40" s="47"/>
      <c r="G40" s="48">
        <v>0.45</v>
      </c>
      <c r="H40" s="48">
        <v>0</v>
      </c>
      <c r="I40" s="47" t="s">
        <v>97</v>
      </c>
    </row>
    <row r="41" spans="1:9" x14ac:dyDescent="0.3">
      <c r="A41" s="49" t="s">
        <v>253</v>
      </c>
      <c r="B41" s="49" t="s">
        <v>203</v>
      </c>
      <c r="C41" s="49" t="s">
        <v>123</v>
      </c>
      <c r="D41" s="49" t="s">
        <v>125</v>
      </c>
      <c r="E41" s="49"/>
      <c r="F41" s="49"/>
      <c r="G41" s="50">
        <v>1</v>
      </c>
      <c r="H41" s="50">
        <v>0</v>
      </c>
      <c r="I41" s="49" t="s">
        <v>97</v>
      </c>
    </row>
    <row r="42" spans="1:9" x14ac:dyDescent="0.3">
      <c r="A42" s="49" t="s">
        <v>252</v>
      </c>
      <c r="B42" s="49" t="s">
        <v>204</v>
      </c>
      <c r="C42" s="49" t="s">
        <v>131</v>
      </c>
      <c r="D42" s="49" t="s">
        <v>131</v>
      </c>
      <c r="E42" s="49"/>
      <c r="F42" s="49"/>
      <c r="G42" s="50">
        <v>0</v>
      </c>
      <c r="H42" s="50">
        <v>0</v>
      </c>
      <c r="I42" s="49"/>
    </row>
    <row r="43" spans="1:9" x14ac:dyDescent="0.3">
      <c r="A43" s="49" t="s">
        <v>252</v>
      </c>
      <c r="B43" s="49" t="s">
        <v>205</v>
      </c>
      <c r="C43" s="49" t="s">
        <v>132</v>
      </c>
      <c r="D43" s="49" t="s">
        <v>133</v>
      </c>
      <c r="E43" s="49"/>
      <c r="F43" s="49"/>
      <c r="G43" s="50">
        <v>0</v>
      </c>
      <c r="H43" s="50">
        <v>0</v>
      </c>
      <c r="I43" s="49"/>
    </row>
    <row r="44" spans="1:9" x14ac:dyDescent="0.3">
      <c r="A44" s="49" t="s">
        <v>252</v>
      </c>
      <c r="B44" s="49" t="s">
        <v>206</v>
      </c>
      <c r="C44" s="49" t="s">
        <v>133</v>
      </c>
      <c r="D44" s="49" t="s">
        <v>134</v>
      </c>
      <c r="E44" s="49"/>
      <c r="F44" s="49"/>
      <c r="G44" s="50">
        <v>0</v>
      </c>
      <c r="H44" s="50">
        <v>0</v>
      </c>
      <c r="I44" s="49"/>
    </row>
    <row r="45" spans="1:9" x14ac:dyDescent="0.3">
      <c r="A45" s="49" t="s">
        <v>252</v>
      </c>
      <c r="B45" s="49" t="s">
        <v>207</v>
      </c>
      <c r="C45" s="49" t="s">
        <v>134</v>
      </c>
      <c r="D45" s="49" t="s">
        <v>134</v>
      </c>
      <c r="E45" s="49"/>
      <c r="F45" s="49"/>
      <c r="G45" s="50">
        <v>0</v>
      </c>
      <c r="H45" s="50">
        <v>0</v>
      </c>
      <c r="I45" s="49"/>
    </row>
    <row r="46" spans="1:9" x14ac:dyDescent="0.3">
      <c r="A46" s="49" t="s">
        <v>252</v>
      </c>
      <c r="B46" s="49" t="s">
        <v>208</v>
      </c>
      <c r="C46" s="49" t="s">
        <v>123</v>
      </c>
      <c r="D46" s="49" t="s">
        <v>134</v>
      </c>
      <c r="E46" s="49"/>
      <c r="F46" s="49"/>
      <c r="G46" s="50">
        <v>0.56999999999999995</v>
      </c>
      <c r="H46" s="50">
        <v>0</v>
      </c>
      <c r="I46" s="49" t="s">
        <v>97</v>
      </c>
    </row>
    <row r="47" spans="1:9" x14ac:dyDescent="0.3">
      <c r="A47" s="47" t="s">
        <v>253</v>
      </c>
      <c r="B47" s="47" t="s">
        <v>209</v>
      </c>
      <c r="C47" s="47" t="s">
        <v>98</v>
      </c>
      <c r="D47" s="47" t="s">
        <v>226</v>
      </c>
      <c r="E47" s="47" t="s">
        <v>98</v>
      </c>
      <c r="F47" s="47"/>
      <c r="G47" s="48">
        <v>0.68</v>
      </c>
      <c r="H47" s="48">
        <v>0.49</v>
      </c>
      <c r="I47" s="47" t="s">
        <v>97</v>
      </c>
    </row>
    <row r="48" spans="1:9" x14ac:dyDescent="0.3">
      <c r="A48" s="49" t="s">
        <v>252</v>
      </c>
      <c r="B48" s="49" t="s">
        <v>210</v>
      </c>
      <c r="C48" s="49" t="s">
        <v>98</v>
      </c>
      <c r="D48" s="49" t="s">
        <v>119</v>
      </c>
      <c r="E48" s="49" t="s">
        <v>98</v>
      </c>
      <c r="F48" s="49"/>
      <c r="G48" s="50">
        <v>1</v>
      </c>
      <c r="H48" s="50">
        <v>0.85</v>
      </c>
      <c r="I48" s="49" t="s">
        <v>97</v>
      </c>
    </row>
    <row r="49" spans="1:9" x14ac:dyDescent="0.3">
      <c r="A49" s="49" t="s">
        <v>252</v>
      </c>
      <c r="B49" s="49" t="s">
        <v>211</v>
      </c>
      <c r="C49" s="49" t="s">
        <v>228</v>
      </c>
      <c r="D49" s="49" t="s">
        <v>226</v>
      </c>
      <c r="E49" s="49" t="s">
        <v>228</v>
      </c>
      <c r="F49" s="49"/>
      <c r="G49" s="50">
        <v>0.33</v>
      </c>
      <c r="H49" s="50">
        <v>0.1</v>
      </c>
      <c r="I49" s="49" t="s">
        <v>97</v>
      </c>
    </row>
    <row r="50" spans="1:9" x14ac:dyDescent="0.3">
      <c r="A50" s="47" t="s">
        <v>253</v>
      </c>
      <c r="B50" s="47" t="s">
        <v>256</v>
      </c>
      <c r="C50" s="47" t="s">
        <v>134</v>
      </c>
      <c r="D50" s="47" t="s">
        <v>257</v>
      </c>
      <c r="E50" s="47"/>
      <c r="F50" s="47"/>
      <c r="G50" s="48">
        <v>0</v>
      </c>
      <c r="H50" s="48">
        <v>0</v>
      </c>
      <c r="I50" s="47"/>
    </row>
    <row r="51" spans="1:9" x14ac:dyDescent="0.3">
      <c r="A51" s="47" t="s">
        <v>253</v>
      </c>
      <c r="B51" s="47" t="s">
        <v>258</v>
      </c>
      <c r="C51" s="47" t="s">
        <v>131</v>
      </c>
      <c r="D51" s="47" t="s">
        <v>259</v>
      </c>
      <c r="E51" s="47"/>
      <c r="F51" s="47"/>
      <c r="G51" s="48">
        <v>0</v>
      </c>
      <c r="H51" s="48">
        <v>0</v>
      </c>
      <c r="I51" s="47"/>
    </row>
    <row r="52" spans="1:9" x14ac:dyDescent="0.3">
      <c r="A52" s="47" t="s">
        <v>253</v>
      </c>
      <c r="B52" s="47" t="s">
        <v>141</v>
      </c>
      <c r="C52" s="47" t="s">
        <v>109</v>
      </c>
      <c r="D52" s="47" t="s">
        <v>238</v>
      </c>
      <c r="E52" s="47" t="s">
        <v>109</v>
      </c>
      <c r="F52" s="47"/>
      <c r="G52" s="48">
        <v>0.87</v>
      </c>
      <c r="H52" s="48">
        <v>0.75</v>
      </c>
      <c r="I52" s="47" t="s">
        <v>97</v>
      </c>
    </row>
    <row r="53" spans="1:9" x14ac:dyDescent="0.3">
      <c r="A53" s="47" t="s">
        <v>253</v>
      </c>
      <c r="B53" s="47" t="s">
        <v>212</v>
      </c>
      <c r="C53" s="47" t="s">
        <v>103</v>
      </c>
      <c r="D53" s="47" t="s">
        <v>125</v>
      </c>
      <c r="E53" s="47" t="s">
        <v>103</v>
      </c>
      <c r="F53" s="47" t="s">
        <v>125</v>
      </c>
      <c r="G53" s="48">
        <v>1</v>
      </c>
      <c r="H53" s="48">
        <v>1</v>
      </c>
      <c r="I53" s="47" t="s">
        <v>87</v>
      </c>
    </row>
    <row r="54" spans="1:9" x14ac:dyDescent="0.3">
      <c r="A54" s="49" t="s">
        <v>253</v>
      </c>
      <c r="B54" s="49" t="s">
        <v>213</v>
      </c>
      <c r="C54" s="49" t="s">
        <v>103</v>
      </c>
      <c r="D54" s="49" t="s">
        <v>142</v>
      </c>
      <c r="E54" s="49" t="s">
        <v>103</v>
      </c>
      <c r="F54" s="49" t="s">
        <v>142</v>
      </c>
      <c r="G54" s="50">
        <v>1</v>
      </c>
      <c r="H54" s="50">
        <v>1</v>
      </c>
      <c r="I54" s="49" t="s">
        <v>87</v>
      </c>
    </row>
    <row r="55" spans="1:9" x14ac:dyDescent="0.3">
      <c r="A55" s="49" t="s">
        <v>253</v>
      </c>
      <c r="B55" s="51" t="s">
        <v>214</v>
      </c>
      <c r="C55" s="49" t="s">
        <v>108</v>
      </c>
      <c r="D55" s="49" t="s">
        <v>93</v>
      </c>
      <c r="E55" s="49" t="s">
        <v>108</v>
      </c>
      <c r="F55" s="49" t="s">
        <v>93</v>
      </c>
      <c r="G55" s="50">
        <v>1</v>
      </c>
      <c r="H55" s="50">
        <v>1</v>
      </c>
      <c r="I55" s="49" t="s">
        <v>87</v>
      </c>
    </row>
    <row r="56" spans="1:9" x14ac:dyDescent="0.3">
      <c r="A56" s="49" t="s">
        <v>253</v>
      </c>
      <c r="B56" s="51" t="s">
        <v>215</v>
      </c>
      <c r="C56" s="49" t="s">
        <v>98</v>
      </c>
      <c r="D56" s="49" t="s">
        <v>118</v>
      </c>
      <c r="E56" s="49" t="s">
        <v>98</v>
      </c>
      <c r="F56" s="49" t="s">
        <v>118</v>
      </c>
      <c r="G56" s="50">
        <v>1</v>
      </c>
      <c r="H56" s="50">
        <v>1</v>
      </c>
      <c r="I56" s="49" t="s">
        <v>87</v>
      </c>
    </row>
    <row r="57" spans="1:9" x14ac:dyDescent="0.3">
      <c r="A57" s="49" t="s">
        <v>253</v>
      </c>
      <c r="B57" s="51" t="s">
        <v>216</v>
      </c>
      <c r="C57" s="49" t="s">
        <v>96</v>
      </c>
      <c r="D57" s="49" t="s">
        <v>234</v>
      </c>
      <c r="E57" s="49" t="s">
        <v>96</v>
      </c>
      <c r="F57" s="49" t="s">
        <v>234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253</v>
      </c>
      <c r="B58" s="51" t="s">
        <v>217</v>
      </c>
      <c r="C58" s="49" t="s">
        <v>231</v>
      </c>
      <c r="D58" s="49" t="s">
        <v>125</v>
      </c>
      <c r="E58" s="49" t="s">
        <v>231</v>
      </c>
      <c r="F58" s="49" t="s">
        <v>125</v>
      </c>
      <c r="G58" s="50">
        <v>1</v>
      </c>
      <c r="H58" s="50">
        <v>1</v>
      </c>
      <c r="I58" s="49" t="s">
        <v>87</v>
      </c>
    </row>
    <row r="59" spans="1:9" x14ac:dyDescent="0.3">
      <c r="A59" s="47" t="s">
        <v>253</v>
      </c>
      <c r="B59" s="47" t="s">
        <v>218</v>
      </c>
      <c r="C59" s="47" t="s">
        <v>136</v>
      </c>
      <c r="D59" s="47" t="s">
        <v>238</v>
      </c>
      <c r="E59" s="47" t="s">
        <v>136</v>
      </c>
      <c r="F59" s="47"/>
      <c r="G59" s="48">
        <v>0.5</v>
      </c>
      <c r="H59" s="48">
        <v>0.33</v>
      </c>
      <c r="I59" s="47" t="s">
        <v>97</v>
      </c>
    </row>
    <row r="60" spans="1:9" x14ac:dyDescent="0.3">
      <c r="A60" s="49" t="s">
        <v>253</v>
      </c>
      <c r="B60" s="49" t="s">
        <v>219</v>
      </c>
      <c r="C60" s="49" t="s">
        <v>136</v>
      </c>
      <c r="D60" s="49" t="s">
        <v>137</v>
      </c>
      <c r="E60" s="49" t="s">
        <v>136</v>
      </c>
      <c r="F60" s="49" t="s">
        <v>137</v>
      </c>
      <c r="G60" s="50">
        <v>1</v>
      </c>
      <c r="H60" s="50">
        <v>1</v>
      </c>
      <c r="I60" s="49" t="s">
        <v>87</v>
      </c>
    </row>
    <row r="61" spans="1:9" x14ac:dyDescent="0.3">
      <c r="A61" s="49" t="s">
        <v>253</v>
      </c>
      <c r="B61" s="49" t="s">
        <v>220</v>
      </c>
      <c r="C61" s="49" t="s">
        <v>138</v>
      </c>
      <c r="D61" s="49" t="s">
        <v>126</v>
      </c>
      <c r="E61" s="49" t="s">
        <v>138</v>
      </c>
      <c r="F61" s="49"/>
      <c r="G61" s="50">
        <v>1</v>
      </c>
      <c r="H61" s="50">
        <v>0.1</v>
      </c>
      <c r="I61" s="49" t="s">
        <v>97</v>
      </c>
    </row>
    <row r="62" spans="1:9" x14ac:dyDescent="0.3">
      <c r="A62" s="49" t="s">
        <v>253</v>
      </c>
      <c r="B62" s="49" t="s">
        <v>221</v>
      </c>
      <c r="C62" s="49" t="s">
        <v>127</v>
      </c>
      <c r="D62" s="49" t="s">
        <v>133</v>
      </c>
      <c r="E62" s="49" t="s">
        <v>127</v>
      </c>
      <c r="F62" s="49"/>
      <c r="G62" s="50">
        <v>0.5</v>
      </c>
      <c r="H62" s="50">
        <v>0.1</v>
      </c>
      <c r="I62" s="49" t="s">
        <v>97</v>
      </c>
    </row>
    <row r="63" spans="1:9" x14ac:dyDescent="0.3">
      <c r="A63" s="49" t="s">
        <v>253</v>
      </c>
      <c r="B63" s="49" t="s">
        <v>222</v>
      </c>
      <c r="C63" s="49" t="s">
        <v>134</v>
      </c>
      <c r="D63" s="49" t="s">
        <v>239</v>
      </c>
      <c r="E63" s="49"/>
      <c r="F63" s="49"/>
      <c r="G63" s="50">
        <v>0</v>
      </c>
      <c r="H63" s="50">
        <v>0</v>
      </c>
      <c r="I63" s="49"/>
    </row>
    <row r="64" spans="1:9" x14ac:dyDescent="0.3">
      <c r="A64" s="49" t="s">
        <v>253</v>
      </c>
      <c r="B64" s="49" t="s">
        <v>223</v>
      </c>
      <c r="C64" s="49" t="s">
        <v>236</v>
      </c>
      <c r="D64" s="49" t="s">
        <v>238</v>
      </c>
      <c r="E64" s="49"/>
      <c r="F64" s="49"/>
      <c r="G64" s="50">
        <v>0</v>
      </c>
      <c r="H64" s="50">
        <v>0</v>
      </c>
      <c r="I64" s="49"/>
    </row>
    <row r="65" spans="1:9" x14ac:dyDescent="0.3">
      <c r="A65" s="47" t="s">
        <v>253</v>
      </c>
      <c r="B65" s="47" t="s">
        <v>224</v>
      </c>
      <c r="C65" s="47" t="s">
        <v>138</v>
      </c>
      <c r="D65" s="47" t="s">
        <v>126</v>
      </c>
      <c r="E65" s="47"/>
      <c r="F65" s="47"/>
      <c r="G65" s="48">
        <v>1</v>
      </c>
      <c r="H65" s="48">
        <v>0</v>
      </c>
      <c r="I65" s="47" t="s">
        <v>97</v>
      </c>
    </row>
    <row r="66" spans="1:9" x14ac:dyDescent="0.3">
      <c r="A66" s="49" t="s">
        <v>253</v>
      </c>
      <c r="B66" s="49" t="s">
        <v>225</v>
      </c>
      <c r="C66" s="49" t="s">
        <v>138</v>
      </c>
      <c r="D66" s="49" t="s">
        <v>126</v>
      </c>
      <c r="E66" s="49"/>
      <c r="F66" s="49"/>
      <c r="G66" s="50">
        <v>1</v>
      </c>
      <c r="H66" s="50">
        <v>0</v>
      </c>
      <c r="I66" s="49" t="s">
        <v>97</v>
      </c>
    </row>
    <row r="67" spans="1:9" x14ac:dyDescent="0.3">
      <c r="A67" s="47" t="s">
        <v>253</v>
      </c>
      <c r="B67" s="47" t="s">
        <v>256</v>
      </c>
      <c r="C67" s="47" t="s">
        <v>109</v>
      </c>
      <c r="D67" s="47" t="s">
        <v>254</v>
      </c>
      <c r="E67" s="47"/>
      <c r="F67" s="47"/>
      <c r="G67" s="48">
        <v>1</v>
      </c>
      <c r="H67" s="48">
        <v>0</v>
      </c>
      <c r="I67" s="47" t="s">
        <v>97</v>
      </c>
    </row>
    <row r="68" spans="1:9" x14ac:dyDescent="0.3">
      <c r="A68" s="49" t="s">
        <v>253</v>
      </c>
      <c r="B68" s="49" t="s">
        <v>260</v>
      </c>
      <c r="C68" s="49" t="s">
        <v>109</v>
      </c>
      <c r="D68" s="49" t="s">
        <v>254</v>
      </c>
      <c r="E68" s="49"/>
      <c r="F68" s="49"/>
      <c r="G68" s="50">
        <v>1</v>
      </c>
      <c r="H68" s="50">
        <v>0</v>
      </c>
      <c r="I68" s="49" t="s">
        <v>97</v>
      </c>
    </row>
    <row r="69" spans="1:9" x14ac:dyDescent="0.3">
      <c r="A69" s="47" t="s">
        <v>253</v>
      </c>
      <c r="B69" s="47" t="s">
        <v>261</v>
      </c>
      <c r="C69" s="47" t="s">
        <v>262</v>
      </c>
      <c r="D69" s="47" t="s">
        <v>127</v>
      </c>
      <c r="E69" s="47" t="s">
        <v>262</v>
      </c>
      <c r="F69" s="47"/>
      <c r="G69" s="48">
        <v>1</v>
      </c>
      <c r="H69" s="48">
        <v>0.99</v>
      </c>
      <c r="I69" s="47" t="s">
        <v>97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2018-10-15T10:19:30Z</dcterms:modified>
</cp:coreProperties>
</file>