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3. 계약\3.7. 선금급신청\원본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1" i="1"/>
  <c r="E7" i="1"/>
  <c r="F7" i="1" s="1"/>
  <c r="G10" i="1" l="1"/>
  <c r="F10" i="1"/>
  <c r="E5" i="1" l="1"/>
  <c r="F5" i="1" s="1"/>
  <c r="E2" i="1"/>
  <c r="G2" i="1" s="1"/>
  <c r="E3" i="1"/>
  <c r="G3" i="1" s="1"/>
  <c r="E4" i="1"/>
  <c r="G4" i="1" s="1"/>
  <c r="E6" i="1"/>
  <c r="E8" i="1"/>
  <c r="G8" i="1" s="1"/>
  <c r="F6" i="1" l="1"/>
  <c r="G6" i="1" s="1"/>
  <c r="F2" i="1"/>
  <c r="F3" i="1"/>
  <c r="F4" i="1"/>
  <c r="E1" i="1"/>
  <c r="E9" i="1" l="1"/>
  <c r="E11" i="1" s="1"/>
  <c r="G1" i="1"/>
  <c r="F1" i="1"/>
  <c r="F9" i="1" s="1"/>
  <c r="G9" i="1" l="1"/>
  <c r="H10" i="1" s="1"/>
  <c r="F11" i="1"/>
  <c r="H9" i="1" l="1"/>
</calcChain>
</file>

<file path=xl/sharedStrings.xml><?xml version="1.0" encoding="utf-8"?>
<sst xmlns="http://schemas.openxmlformats.org/spreadsheetml/2006/main" count="17" uniqueCount="12">
  <si>
    <t>특급기술자</t>
  </si>
  <si>
    <t>M/M</t>
  </si>
  <si>
    <t>고급기술자</t>
  </si>
  <si>
    <t>자료입력</t>
  </si>
  <si>
    <t>식</t>
  </si>
  <si>
    <t>경비</t>
  </si>
  <si>
    <t>사업관리비</t>
  </si>
  <si>
    <t>콘텐츠구입</t>
    <phoneticPr fontId="1" type="noConversion"/>
  </si>
  <si>
    <t>장비납품</t>
    <phoneticPr fontId="1" type="noConversion"/>
  </si>
  <si>
    <t>식</t>
    <phoneticPr fontId="1" type="noConversion"/>
  </si>
  <si>
    <t>운영지원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</si>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</sst>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3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41" fontId="4" fillId="0" borderId="1" xfId="1" applyFont="1" applyBorder="1" applyAlignment="1">
      <alignment horizontal="right" vertical="center" wrapText="1"/>
    </xf>
    <xf numFmtId="41" fontId="4" fillId="0" borderId="1" xfId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8" sqref="I8"/>
    </sheetView>
  </sheetViews>
  <sheetFormatPr defaultColWidth="14.875" defaultRowHeight="16.5" x14ac:dyDescent="0.3"/>
  <cols>
    <col min="1" max="1" width="10.5" bestFit="1" customWidth="1"/>
    <col min="2" max="3" width="5.75" customWidth="1"/>
    <col min="4" max="4" width="10.25" bestFit="1" customWidth="1"/>
    <col min="5" max="5" width="15.5" customWidth="1"/>
    <col min="6" max="6" width="13.375" bestFit="1" customWidth="1"/>
    <col min="7" max="7" width="11.5" bestFit="1" customWidth="1"/>
    <col min="8" max="8" width="15.125" bestFit="1" customWidth="1"/>
  </cols>
  <sheetData>
    <row r="1" spans="1:9" x14ac:dyDescent="0.3">
      <c r="A1" s="3" t="s">
        <v>0</v>
      </c>
      <c r="B1" s="3">
        <v>7</v>
      </c>
      <c r="C1" s="3" t="s">
        <v>1</v>
      </c>
      <c r="D1" s="4">
        <v>8500000</v>
      </c>
      <c r="E1" s="5">
        <f>B1*D1</f>
        <v>59500000</v>
      </c>
      <c r="F1" s="5">
        <f>E1*0.7</f>
        <v>41650000</v>
      </c>
      <c r="G1" s="1">
        <f>E1*0.3</f>
        <v>17850000</v>
      </c>
      <c r="H1" s="2"/>
      <c r="I1">
        <f>F1/E1*100</f>
        <v>70</v>
      </c>
    </row>
    <row r="2" spans="1:9" x14ac:dyDescent="0.3">
      <c r="A2" s="3" t="s">
        <v>2</v>
      </c>
      <c r="B2" s="3">
        <v>9.5</v>
      </c>
      <c r="C2" s="3" t="s">
        <v>1</v>
      </c>
      <c r="D2" s="4">
        <v>7000000</v>
      </c>
      <c r="E2" s="5">
        <f t="shared" ref="E2:E8" si="0">B2*D2</f>
        <v>66500000</v>
      </c>
      <c r="F2" s="5">
        <f t="shared" ref="F2:F4" si="1">E2*0.7</f>
        <v>46550000</v>
      </c>
      <c r="G2" s="1">
        <f t="shared" ref="G2:G4" si="2">E2*0.3</f>
        <v>19950000</v>
      </c>
      <c r="H2" s="2"/>
      <c r="I2">
        <f t="shared" ref="I2:I10" si="3">F2/E2*100</f>
        <v>70</v>
      </c>
    </row>
    <row r="3" spans="1:9" x14ac:dyDescent="0.3">
      <c r="A3" s="3" t="s">
        <v>10</v>
      </c>
      <c r="B3" s="3">
        <v>5</v>
      </c>
      <c r="C3" s="3" t="s">
        <v>1</v>
      </c>
      <c r="D3" s="4">
        <v>2700000</v>
      </c>
      <c r="E3" s="5">
        <f t="shared" si="0"/>
        <v>13500000</v>
      </c>
      <c r="F3" s="5">
        <f t="shared" si="1"/>
        <v>9450000</v>
      </c>
      <c r="G3" s="1">
        <f t="shared" si="2"/>
        <v>4050000</v>
      </c>
      <c r="H3" s="2"/>
      <c r="I3">
        <f t="shared" si="3"/>
        <v>70</v>
      </c>
    </row>
    <row r="4" spans="1:9" x14ac:dyDescent="0.3">
      <c r="A4" s="3" t="s">
        <v>3</v>
      </c>
      <c r="B4" s="3">
        <v>3</v>
      </c>
      <c r="C4" s="3" t="s">
        <v>1</v>
      </c>
      <c r="D4" s="4">
        <v>2700000</v>
      </c>
      <c r="E4" s="5">
        <f t="shared" si="0"/>
        <v>8100000</v>
      </c>
      <c r="F4" s="5">
        <f t="shared" si="1"/>
        <v>5670000</v>
      </c>
      <c r="G4" s="1">
        <f t="shared" si="2"/>
        <v>2430000</v>
      </c>
      <c r="H4" s="2"/>
      <c r="I4">
        <f t="shared" si="3"/>
        <v>70</v>
      </c>
    </row>
    <row r="5" spans="1:9" x14ac:dyDescent="0.3">
      <c r="A5" s="3" t="s">
        <v>7</v>
      </c>
      <c r="B5" s="3">
        <v>1</v>
      </c>
      <c r="C5" s="3" t="s">
        <v>4</v>
      </c>
      <c r="D5" s="4">
        <v>1000000</v>
      </c>
      <c r="E5" s="5">
        <f t="shared" ref="E5" si="4">B5*D5</f>
        <v>1000000</v>
      </c>
      <c r="F5" s="5">
        <f>E5</f>
        <v>1000000</v>
      </c>
      <c r="G5" s="1">
        <v>0</v>
      </c>
      <c r="H5" s="2"/>
      <c r="I5">
        <f t="shared" si="3"/>
        <v>100</v>
      </c>
    </row>
    <row r="6" spans="1:9" x14ac:dyDescent="0.3">
      <c r="A6" s="3" t="s">
        <v>5</v>
      </c>
      <c r="B6" s="3">
        <v>1</v>
      </c>
      <c r="C6" s="3" t="s">
        <v>4</v>
      </c>
      <c r="D6" s="4">
        <v>14000000</v>
      </c>
      <c r="E6" s="5">
        <f t="shared" si="0"/>
        <v>14000000</v>
      </c>
      <c r="F6" s="5">
        <f>E6*0.5</f>
        <v>7000000</v>
      </c>
      <c r="G6" s="1">
        <f>E6-F6</f>
        <v>7000000</v>
      </c>
      <c r="H6" s="2"/>
      <c r="I6">
        <f t="shared" si="3"/>
        <v>50</v>
      </c>
    </row>
    <row r="7" spans="1:9" x14ac:dyDescent="0.3">
      <c r="A7" s="3" t="s">
        <v>8</v>
      </c>
      <c r="B7" s="3">
        <v>5</v>
      </c>
      <c r="C7" s="3" t="s">
        <v>9</v>
      </c>
      <c r="D7" s="4">
        <v>4000000</v>
      </c>
      <c r="E7" s="5">
        <f t="shared" ref="E7" si="5">B7*D7</f>
        <v>20000000</v>
      </c>
      <c r="F7" s="5">
        <f>E7</f>
        <v>20000000</v>
      </c>
      <c r="G7" s="1">
        <v>0</v>
      </c>
      <c r="H7" s="2"/>
      <c r="I7">
        <f t="shared" si="3"/>
        <v>100</v>
      </c>
    </row>
    <row r="8" spans="1:9" x14ac:dyDescent="0.3">
      <c r="A8" s="3" t="s">
        <v>6</v>
      </c>
      <c r="B8" s="3">
        <v>1</v>
      </c>
      <c r="C8" s="3" t="s">
        <v>4</v>
      </c>
      <c r="D8" s="4">
        <v>16800000</v>
      </c>
      <c r="E8" s="5">
        <f t="shared" si="0"/>
        <v>16800000</v>
      </c>
      <c r="F8" s="5">
        <v>8260000</v>
      </c>
      <c r="G8" s="1">
        <f>E8-F8</f>
        <v>8540000</v>
      </c>
      <c r="H8" s="2"/>
      <c r="I8">
        <f t="shared" si="3"/>
        <v>49.166666666666664</v>
      </c>
    </row>
    <row r="9" spans="1:9" x14ac:dyDescent="0.3">
      <c r="A9" s="7" t="s">
        <v>11</v>
      </c>
      <c r="B9" s="8"/>
      <c r="C9" s="8"/>
      <c r="D9" s="9"/>
      <c r="E9" s="1">
        <f>SUM(E1:E8)</f>
        <v>199400000</v>
      </c>
      <c r="F9" s="1">
        <f>SUM(F1:F8)</f>
        <v>139580000</v>
      </c>
      <c r="G9" s="1">
        <f>E9-F9</f>
        <v>59820000</v>
      </c>
      <c r="H9" s="1">
        <f>F9+G9</f>
        <v>199400000</v>
      </c>
    </row>
    <row r="10" spans="1:9" x14ac:dyDescent="0.3">
      <c r="A10" s="2"/>
      <c r="B10" s="2"/>
      <c r="C10" s="2"/>
      <c r="D10" s="2"/>
      <c r="E10" s="1">
        <v>199400000</v>
      </c>
      <c r="F10" s="6">
        <f>E10*0.7</f>
        <v>139580000</v>
      </c>
      <c r="G10" s="1">
        <f>E10-F10</f>
        <v>59820000</v>
      </c>
      <c r="H10" s="1">
        <f>F10+G10</f>
        <v>199400000</v>
      </c>
    </row>
    <row r="11" spans="1:9" x14ac:dyDescent="0.3">
      <c r="A11" s="2"/>
      <c r="B11" s="2"/>
      <c r="C11" s="2"/>
      <c r="D11" s="2"/>
      <c r="E11" s="1">
        <f>E10-E9</f>
        <v>0</v>
      </c>
      <c r="F11" s="1">
        <f>F9-F10</f>
        <v>0</v>
      </c>
      <c r="G11" s="1"/>
      <c r="H11" s="1"/>
    </row>
  </sheetData>
  <mergeCells count="1">
    <mergeCell ref="A9:D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2018-05-29T07:39:08Z</dcterms:created>
  <dcterms:modified xsi:type="dcterms:W3CDTF">2019-05-10T08:40:41Z</dcterms:modified>
</cp:coreProperties>
</file>