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hidePivotFieldList="1"/>
  <mc:AlternateContent xmlns:mc="http://schemas.openxmlformats.org/markup-compatibility/2006">
    <mc:Choice Requires="x15">
      <x15ac:absPath xmlns:x15ac="http://schemas.microsoft.com/office/spreadsheetml/2010/11/ac" url="C:\Users\HP\Desktop\tech folder\"/>
    </mc:Choice>
  </mc:AlternateContent>
  <xr:revisionPtr revIDLastSave="0" documentId="8_{BA2BF045-5C91-4281-9651-4ED4C667AC3A}" xr6:coauthVersionLast="47" xr6:coauthVersionMax="47" xr10:uidLastSave="{00000000-0000-0000-0000-000000000000}"/>
  <bookViews>
    <workbookView xWindow="-120" yWindow="-120" windowWidth="20730" windowHeight="11160" activeTab="2" xr2:uid="{26D4546B-D2A1-4444-8EAF-A6228F96F0C1}"/>
  </bookViews>
  <sheets>
    <sheet name="pivot" sheetId="6" r:id="rId1"/>
    <sheet name="Data" sheetId="2" r:id="rId2"/>
    <sheet name="customer centre report"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4606" r:id="rId5"/>
    <pivotCache cacheId="4607" r:id="rId6"/>
    <pivotCache cacheId="4608" r:id="rId7"/>
    <pivotCache cacheId="4609" r:id="rId8"/>
    <pivotCache cacheId="5218" r:id="rId9"/>
    <pivotCache cacheId="5221" r:id="rId10"/>
    <pivotCache cacheId="5224" r:id="rId11"/>
    <pivotCache cacheId="5227" r:id="rId12"/>
    <pivotCache cacheId="5230" r:id="rId13"/>
  </pivotCaches>
  <extLst>
    <ext xmlns:x14="http://schemas.microsoft.com/office/spreadsheetml/2009/9/main" uri="{876F7934-8845-4945-9796-88D515C7AA90}">
      <x14:pivotCaches>
        <pivotCache cacheId="461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M19" i="5" a="1"/>
  <c r="M19" i="5" s="1"/>
  <c r="N18" i="5" a="1"/>
  <c r="N18" i="5" s="1"/>
  <c r="K30" i="6"/>
  <c r="E31" i="6" a="1"/>
  <c r="E31" i="6" s="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2" i="6" l="1"/>
  <c r="H33" i="6"/>
  <c r="I35" i="6"/>
  <c r="H32" i="6"/>
  <c r="I34" i="6"/>
  <c r="H35" i="6"/>
  <c r="H31" i="6"/>
  <c r="I33" i="6"/>
  <c r="H34" i="6"/>
  <c r="I3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43093E-A18E-47F4-BB35-CEFF4836B29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ECA3FDC-47B7-467B-B279-08DF471F02D8}" name="WorksheetConnection_sample-data-excel-portfolio-project.xlsx!calls" type="102" refreshedVersion="7"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90603A87-FDAE-4449-9DD0-570BA06E616B}" name="WorksheetConnection_sample-data-excel-portfolio-project.xlsx!customers" type="102" refreshedVersion="7"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<sst xmlns="http://schemas.openxmlformats.org/spreadsheetml/2006/main" count="3165" uniqueCount="1080">
  <si>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</si>
  <si>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</si>
  <si>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</si>
  <si>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</si>
  <si>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</si>
  <si>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</si>
  <si>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</si>
  <si>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</si>
  <si>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</si>
  <si>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</si>
  <si>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</si>
  <si>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</si>
  <si>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</si>
  <si>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</si>
  <si>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</si>
  <si>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</si>
  <si>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</si>
  <si>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</si>
  <si>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</si>
  <si>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</si>
  <si>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</si>
  <si>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</si>
  <si>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</si>
  <si>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</si>
  <si>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</si>
  <si>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</si>
  <si>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</si>
  <si>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</si>
  <si>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</si>
  <si>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</si>
  <si>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</si>
  <si>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</si>
  <si>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</si>
  <si>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</si>
  <si>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</si>
  <si>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</si>
  <si>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</si>
  <si>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</si>
  <si>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</si>
  <si>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</si>
  <si>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</si>
  <si>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</si>
  <si>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</si>
  <si>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</si>
  <si>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</si>
  <si>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</si>
  <si>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</si>
  <si>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</si>
  <si>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</si>
  <si>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</si>
  <si>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</si>
  <si>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</si>
  <si>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</si>
  <si>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</si>
  <si>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</si>
  <si>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</si>
  <si>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</si>
  <si>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</si>
  <si>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</si>
  <si>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</si>
  <si>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</si>
  <si>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</si>
  <si>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</si>
  <si>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</si>
  <si>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</si>
  <si>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</si>
  <si>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</si>
  <si>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</si>
  <si>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</si>
  <si>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</si>
  <si>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</si>
  <si>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</si>
  <si>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</si>
  <si>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</si>
  <si>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</si>
  <si>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</si>
  <si>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</si>
  <si>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</si>
  <si>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</si>
  <si>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</si>
  <si>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</si>
  <si>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</si>
  <si>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</si>
  <si>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</si>
  <si>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</si>
  <si>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</si>
  <si>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</si>
  <si>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</si>
  <si>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</si>
  <si>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</si>
  <si>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</si>
  <si>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</si>
  <si>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</si>
  <si>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</si>
  <si>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</si>
  <si>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</si>
  <si>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</si>
  <si>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</si>
  <si>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</si>
  <si>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</si>
  <si>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</si>
  <si>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</si>
  <si>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</si>
  <si>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</si>
  <si>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</si>
  <si>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</si>
  <si>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</si>
  <si>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</si>
  <si>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</si>
  <si>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</si>
  <si>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</si>
  <si>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</si>
  <si>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</si>
  <si>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</si>
  <si>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</si>
  <si>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</si>
  <si>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</si>
  <si>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</si>
  <si>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</si>
  <si>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</si>
  <si>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</si>
  <si>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</si>
  <si>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</si>
  <si>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</si>
  <si>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</si>
  <si>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</si>
  <si>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</si>
  <si>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</si>
  <si>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</si>
  <si>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</si>
  <si>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</si>
  <si>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</si>
  <si>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</si>
  <si>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</si>
  <si>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</si>
  <si>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</si>
  <si>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</si>
  <si>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</si>
  <si>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</si>
  <si>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</si>
  <si>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</si>
  <si>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</si>
  <si>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</si>
  <si>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</si>
  <si>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</si>
  <si>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</si>
  <si>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</si>
  <si>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</si>
  <si>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</si>
  <si>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</si>
  <si>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</si>
  <si>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</si>
  <si>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</si>
  <si>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</si>
  <si>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</si>
  <si>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</si>
  <si>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</si>
  <si>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</si>
  <si>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</si>
  <si>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</si>
  <si>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</si>
  <si>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</si>
  <si>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</si>
  <si>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</si>
  <si>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</si>
  <si>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</si>
  <si>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</si>
  <si>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</si>
  <si>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</si>
  <si>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</si>
  <si>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</si>
  <si>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</si>
  <si>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</si>
  <si>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</si>
  <si>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</si>
  <si>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</si>
  <si>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</si>
  <si>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</si>
  <si>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</si>
  <si>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</si>
  <si>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</si>
  <si>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</si>
  <si>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</si>
  <si>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</si>
  <si>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</si>
  <si>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</si>
  <si>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</si>
  <si>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</si>
  <si>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</si>
  <si>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</si>
  <si>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</si>
  <si>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</si>
  <si>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</si>
  <si>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</si>
  <si>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</si>
  <si>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</si>
  <si>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</si>
  <si>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</si>
  <si>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</si>
  <si>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</si>
  <si>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</si>
  <si>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</si>
  <si>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</si>
  <si>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</si>
  <si>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</si>
  <si>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</si>
  <si>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</si>
  <si>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</si>
  <si>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</si>
  <si>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</si>
  <si>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</si>
  <si>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</si>
  <si>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</si>
  <si>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</si>
  <si>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</si>
  <si>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</si>
  <si>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</si>
  <si>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</si>
  <si>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</si>
  <si>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</si>
  <si>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</si>
  <si>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</si>
  <si>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</si>
  <si>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</si>
  <si>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</si>
  <si>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</si>
  <si>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</si>
  <si>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</si>
  <si>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</si>
  <si>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</si>
  <si>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</si>
  <si>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</si>
  <si>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</si>
  <si>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</si>
  <si>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</si>
  <si>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</si>
  <si>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</si>
  <si>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</si>
  <si>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</si>
  <si>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</si>
  <si>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</si>
  <si>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</si>
  <si>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</si>
  <si>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</si>
  <si>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</si>
  <si>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</si>
  <si>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</si>
  <si>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</si>
  <si>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</si>
  <si>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</si>
  <si>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</si>
  <si>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</si>
  <si>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</si>
  <si>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</si>
  <si>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</si>
  <si>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</si>
  <si>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</si>
  <si>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</si>
  <si>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</si>
  <si>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</si>
  <si>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</si>
  <si>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</si>
  <si>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</si>
  <si>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</si>
  <si>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</si>
  <si>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</si>
  <si>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</si>
  <si>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</si>
  <si>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</si>
  <si>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</si>
  <si>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</si>
  <si>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</si>
  <si>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</si>
  <si>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</si>
  <si>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</si>
  <si>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</si>
  <si>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</si>
  <si>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</si>
  <si>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</si>
  <si>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</si>
  <si>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</si>
  <si>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</si>
  <si>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</si>
  <si>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</si>
  <si>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</si>
  <si>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</si>
  <si>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</si>
  <si>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</si>
  <si>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</si>
  <si>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</si>
  <si>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</si>
  <si>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</si>
  <si>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</si>
  <si>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</si>
  <si>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</si>
  <si>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</si>
  <si>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</si>
  <si>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</si>
  <si>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</si>
  <si>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</si>
  <si>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</si>
  <si>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</si>
  <si>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</si>
  <si>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</si>
  <si>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</si>
  <si>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</si>
  <si>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</si>
  <si>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</si>
  <si>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</si>
  <si>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</si>
  <si>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</si>
  <si>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</si>
  <si>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</si>
  <si>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</si>
  <si>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</si>
  <si>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</si>
  <si>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</si>
  <si>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</si>
  <si>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</si>
  <si>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</si>
  <si>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</si>
  <si>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</si>
  <si>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</si>
  <si>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</si>
  <si>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</si>
  <si>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</si>
  <si>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</si>
  <si>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</si>
  <si>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</si>
  <si>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</si>
  <si>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</si>
  <si>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</si>
  <si>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</si>
  <si>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</si>
  <si>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</si>
  <si>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</si>
  <si>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</si>
  <si>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</si>
  <si>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</si>
  <si>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</si>
  <si>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</si>
  <si>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</si>
  <si>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</si>
  <si>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</si>
  <si>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</si>
  <si>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</si>
  <si>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</si>
  <si>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</si>
  <si>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</si>
  <si>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</si>
  <si>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</si>
  <si>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</si>
  <si>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</si>
  <si>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</si>
  <si>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</si>
  <si>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</si>
  <si>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</si>
  <si>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</si>
  <si>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</si>
  <si>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</si>
  <si>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</si>
  <si>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</si>
  <si>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</si>
  <si>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</si>
  <si>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</si>
  <si>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</si>
  <si>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</si>
  <si>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</si>
  <si>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</si>
  <si>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</si>
  <si>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</si>
  <si>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</si>
  <si>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</si>
  <si>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</si>
  <si>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</si>
  <si>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</si>
  <si>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</si>
  <si>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</si>
  <si>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</si>
  <si>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</si>
  <si>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</si>
  <si>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</si>
  <si>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</si>
  <si>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</si>
  <si>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</si>
  <si>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</si>
  <si>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</si>
  <si>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</si>
  <si>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</si>
  <si>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</si>
  <si>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</si>
  <si>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</si>
  <si>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</si>
  <si>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</si>
  <si>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</si>
  <si>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</si>
  <si>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</si>
  <si>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</si>
  <si>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</si>
  <si>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</si>
  <si>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</si>
  <si>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</si>
  <si>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</si>
  <si>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</si>
  <si>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</si>
  <si>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</si>
  <si>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</si>
  <si>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</si>
  <si>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</si>
  <si>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</si>
  <si>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</si>
  <si>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</si>
  <si>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</si>
  <si>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</si>
  <si>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</si>
  <si>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</si>
  <si>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</si>
  <si>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</si>
  <si>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</si>
  <si>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</si>
  <si>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</si>
  <si>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</si>
  <si>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</si>
  <si>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</si>
  <si>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</si>
  <si>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</si>
  <si>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</si>
  <si>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</si>
  <si>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</si>
  <si>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</si>
  <si>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</si>
  <si>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</si>
  <si>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</si>
  <si>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</si>
  <si>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</si>
  <si>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</si>
  <si>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</si>
  <si>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</si>
  <si>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</si>
  <si>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</si>
  <si>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</si>
  <si>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</si>
  <si>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</si>
  <si>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</si>
  <si>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</si>
  <si>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</si>
  <si>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</si>
  <si>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</si>
  <si>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</si>
  <si>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</si>
  <si>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</si>
  <si>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</si>
  <si>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</si>
  <si>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</si>
  <si>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</si>
  <si>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</si>
  <si>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</si>
  <si>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</si>
  <si>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</si>
  <si>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</si>
  <si>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</si>
  <si>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</si>
  <si>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</si>
  <si>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</si>
  <si>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</si>
  <si>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</si>
  <si>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</si>
  <si>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</si>
  <si>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</si>
  <si>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</si>
  <si>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</si>
  <si>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</si>
  <si>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</si>
  <si>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</si>
  <si>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</si>
  <si>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</si>
  <si>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</si>
  <si>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</si>
  <si>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</si>
  <si>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</si>
  <si>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</si>
  <si>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</si>
  <si>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</si>
  <si>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</si>
  <si>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</si>
  <si>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</si>
  <si>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</si>
  <si>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</si>
  <si>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</si>
  <si>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</si>
  <si>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</si>
  <si>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</si>
  <si>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</si>
  <si>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</si>
  <si>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</si>
  <si>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</si>
  <si>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</si>
  <si>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</si>
  <si>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</si>
  <si>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</si>
  <si>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</si>
  <si>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</si>
  <si>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</si>
  <si>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</si>
  <si>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</si>
  <si>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</si>
  <si>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</si>
  <si>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</si>
  <si>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</si>
  <si>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</si>
  <si>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</si>
  <si>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</si>
  <si>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</si>
  <si>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</si>
  <si>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</si>
  <si>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</si>
  <si>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</si>
  <si>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</si>
  <si>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</si>
  <si>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</si>
  <si>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</si>
  <si>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</si>
  <si>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</si>
  <si>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</si>
  <si>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</si>
  <si>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</si>
  <si>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</si>
  <si>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</si>
  <si>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</si>
  <si>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</si>
  <si>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</si>
  <si>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</si>
  <si>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</si>
  <si>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</si>
  <si>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</si>
  <si>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</si>
  <si>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</si>
  <si>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</si>
  <si>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</si>
  <si>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</si>
  <si>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</si>
  <si>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</si>
  <si>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</si>
  <si>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</si>
  <si>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</si>
  <si>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</si>
  <si>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</si>
  <si>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</si>
  <si>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</si>
  <si>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</si>
  <si>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</si>
  <si>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</si>
  <si>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</si>
  <si>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</si>
  <si>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</si>
  <si>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</si>
  <si>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</si>
  <si>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</si>
  <si>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</si>
  <si>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</si>
  <si>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</si>
  <si>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</si>
  <si>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</si>
  <si>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</si>
  <si>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</si>
  <si>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</si>
  <si>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</si>
  <si>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</si>
  <si>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</si>
  <si>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</si>
  <si>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</si>
  <si>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</si>
  <si>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</si>
  <si>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</si>
  <si>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</si>
  <si>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</si>
  <si>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</si>
  <si>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</si>
  <si>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</si>
  <si>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</si>
  <si>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</si>
  <si>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</si>
  <si>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</si>
  <si>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</si>
  <si>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</si>
  <si>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</si>
  <si>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</si>
  <si>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</si>
  <si>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</si>
  <si>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</si>
  <si>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</si>
  <si>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</si>
  <si>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</si>
  <si>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</si>
  <si>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</si>
  <si>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</si>
  <si>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</si>
  <si>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</si>
  <si>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</si>
  <si>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</si>
  <si>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</si>
  <si>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</si>
  <si>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</si>
  <si>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</si>
  <si>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</si>
  <si>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</si>
  <si>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</si>
  <si>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</si>
  <si>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</si>
  <si>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</si>
  <si>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</si>
  <si>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</si>
  <si>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</si>
  <si>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</si>
  <si>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</si>
  <si>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</si>
  <si>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</si>
  <si>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</si>
  <si>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</si>
  <si>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</si>
  <si>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</si>
  <si>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</si>
  <si>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</si>
  <si>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</si>
  <si>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</si>
  <si>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</si>
  <si>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</si>
  <si>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</si>
  <si>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</si>
  <si>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</si>
  <si>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</si>
  <si>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</si>
  <si>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</si>
  <si>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</si>
  <si>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</si>
  <si>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</si>
  <si>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</si>
  <si>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</si>
  <si>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</si>
  <si>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</si>
  <si>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</si>
  <si>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</si>
  <si>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</si>
  <si>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</si>
  <si>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</si>
  <si>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</si>
  <si>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</si>
  <si>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</si>
  <si>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</si>
  <si>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</si>
  <si>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</si>
  <si>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</si>
  <si>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</si>
  <si>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</si>
  <si>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</si>
  <si>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</si>
  <si>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</si>
  <si>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</si>
  <si>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</si>
  <si>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</si>
  <si>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</si>
  <si>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</si>
  <si>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</si>
  <si>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</si>
  <si>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</si>
  <si>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</si>
  <si>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</si>
  <si>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</si>
  <si>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</si>
  <si>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</si>
  <si>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</si>
  <si>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</si>
  <si>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</si>
  <si>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</si>
  <si>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</si>
  <si>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</si>
  <si>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</si>
  <si>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</si>
  <si>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</si>
  <si>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</si>
  <si>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</si>
  <si>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</si>
  <si>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</si>
  <si>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</si>
  <si>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</si>
  <si>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</si>
  <si>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</si>
  <si>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</si>
  <si>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</si>
  <si>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</si>
  <si>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</si>
  <si>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</si>
  <si>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</si>
  <si>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</si>
  <si>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</si>
  <si>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</si>
  <si>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</si>
  <si>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</si>
  <si>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</si>
  <si>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</si>
  <si>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</si>
  <si>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</si>
  <si>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</si>
  <si>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</si>
  <si>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</si>
  <si>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</si>
  <si>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</si>
  <si>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</si>
  <si>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</si>
  <si>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</si>
  <si>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</si>
  <si>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</si>
  <si>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</si>
  <si>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</si>
  <si>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</si>
  <si>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</si>
  <si>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</si>
  <si>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</si>
  <si>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</si>
  <si>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</si>
  <si>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</si>
  <si>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</si>
  <si>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</si>
  <si>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</si>
  <si>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</si>
  <si>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</si>
  <si>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</si>
  <si>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</si>
  <si>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</si>
  <si>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</si>
  <si>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</si>
  <si>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</si>
  <si>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</si>
  <si>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</si>
  <si>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</si>
  <si>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</si>
  <si>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</si>
  <si>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</si>
  <si>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</si>
  <si>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</si>
  <si>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</si>
  <si>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</si>
  <si>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</si>
  <si>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</si>
  <si>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</si>
  <si>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</si>
  <si>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</si>
  <si>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</si>
  <si>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</si>
  <si>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</si>
  <si>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</si>
  <si>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</si>
  <si>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</si>
  <si>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</si>
  <si>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</si>
  <si>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</si>
  <si>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</si>
  <si>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</si>
  <si>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</si>
  <si>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</si>
  <si>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</si>
  <si>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</si>
  <si>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</si>
  <si>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</si>
  <si>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</si>
  <si>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</si>
  <si>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</si>
  <si>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</si>
  <si>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</si>
  <si>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</si>
  <si>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</si>
  <si>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</si>
  <si>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</si>
  <si>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</si>
  <si>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</si>
  <si>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</si>
  <si>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</si>
  <si>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</si>
  <si>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</si>
  <si>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</si>
  <si>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</si>
  <si>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</si>
  <si>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</si>
  <si>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</si>
  <si>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</si>
  <si>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</si>
  <si>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</si>
  <si>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</si>
  <si>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</si>
  <si>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</si>
  <si>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</si>
  <si>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</si>
  <si>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</si>
  <si>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</si>
  <si>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</si>
  <si>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</si>
  <si>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</si>
  <si>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</si>
  <si>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</si>
  <si>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</si>
  <si>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</si>
  <si>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</si>
  <si>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</si>
  <si>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</si>
  <si>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</si>
  <si>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</si>
  <si>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</si>
  <si>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</si>
  <si>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</si>
  <si>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</si>
  <si>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</si>
  <si>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</si>
  <si>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</si>
  <si>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</si>
  <si>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</si>
  <si>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</si>
  <si>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</si>
  <si>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</si>
  <si>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</si>
  <si>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</si>
  <si>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</si>
  <si>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</si>
  <si>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</si>
  <si>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</si>
  <si>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</si>
  <si>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</si>
  <si>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</si>
  <si>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</si>
  <si>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</si>
  <si>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</si>
  <si>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</si>
  <si>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</si>
  <si>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</si>
  <si>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</si>
  <si>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</si>
  <si>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</si>
  <si>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</si>
  <si>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</si>
  <si>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</si>
  <si>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</si>
  <si>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</si>
  <si>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</si>
  <si>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</si>
  <si>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</si>
  <si>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</si>
  <si>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</si>
  <si>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</si>
  <si>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</si>
  <si>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</si>
  <si>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</si>
  <si>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</si>
  <si>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</si>
  <si>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</si>
  <si>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</si>
  <si>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</si>
  <si>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</si>
  <si>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</si>
  <si>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</si>
  <si>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</si>
  <si>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</si>
  <si>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</si>
  <si>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</si>
  <si>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</si>
  <si>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</si>
  <si>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</si>
  <si>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</si>
  <si>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</si>
  <si>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</si>
  <si>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</si>
  <si>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</si>
  <si>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</si>
  <si>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</si>
  <si>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</si>
  <si>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</si>
  <si>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</si>
  <si>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</si>
  <si>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</si>
  <si>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</si>
  <si>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</si>
  <si>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</si>
  <si>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</si>
  <si>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</si>
  <si>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</si>
  <si>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</si>
  <si>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</si>
  <si>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</si>
  <si>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</si>
  <si>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</si>
  <si>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</si>
  <si>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</si>
  <si>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</si>
  <si>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</si>
  <si>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</si>
  <si>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</si>
  <si>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</si>
  <si>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</si>
  <si>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</si>
  <si>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</si>
  <si>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</si>
  <si>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</si>
  <si>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</si>
  <si>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</si>
  <si>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</si>
  <si>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</si>
  <si>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</si>
  <si>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</si>
  <si>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</si>
  <si>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</si>
  <si>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</si>
  <si>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</si>
  <si>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</si>
  <si>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</si>
  <si>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</si>
  <si>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</si>
  <si>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</si>
  <si>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</si>
  <si>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</si>
  <si>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</si>
  <si>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</si>
  <si>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</si>
  <si>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</si>
  <si>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</si>
  <si>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</si>
  <si>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</si>
  <si>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</si>
  <si>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</si>
  <si>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</si>
  <si>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</si>
  <si>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</si>
  <si>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</si>
  <si>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</si>
  <si>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</si>
  <si>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</si>
  <si>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</si>
  <si>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</si>
  <si>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</si>
  <si>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</si>
  <si>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</si>
  <si>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</si>
  <si>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</si>
  <si>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</si>
  <si>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</si>
  <si>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</si>
  <si>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</si>
  <si>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</si>
  <si>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</si>
  <si>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</si>
  <si>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</si>
  <si>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</si>
  <si>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</si>
  <si>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</si>
  <si>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</si>
  <si>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</si>
  <si>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</si>
  <si>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</si>
  <si>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</si>
  <si>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</si>
  <si>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</si>
  <si>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</si>
  <si>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</si>
  <si>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</si>
  <si>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</si>
  <si>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</si>
  <si>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</si>
  <si>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</si>
  <si>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</si>
  <si>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</si>
  <si>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</si>
  <si>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</si>
  <si>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</si>
  <si>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</si>
  <si>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</si>
  <si>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</si>
  <si>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</si>
  <si>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</si>
  <si>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</si>
  <si>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</si>
  <si>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</si>
  <si>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</si>
  <si>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</si>
  <si>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</si>
  <si>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</si>
  <si>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</si>
  <si>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</si>
  <si>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</si>
  <si>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</si>
  <si>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</si>
  <si>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</si>
  <si>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</si>
  <si>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</si>
  <si>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</si>
  <si>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</si>
  <si>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</si>
  <si>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</si>
  <si>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</si>
  <si>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</si>
  <si>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</si>
  <si>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</si>
  <si>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</si>
  <si>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</si>
  <si>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</si>
  <si>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</si>
  <si>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</si>
  <si>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</si>
  <si>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</si>
  <si>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</si>
  <si>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</si>
  <si>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</si>
  <si>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</si>
  <si>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</si>
  <si>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</si>
  <si>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</si>
  <si>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</si>
  <si>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</si>
  <si>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</si>
  <si>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</si>
  <si>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</si>
  <si>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</si>
  <si>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</si>
  <si>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</si>
  <si>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</si>
  <si>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</si>
  <si>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</si>
  <si>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</si>
  <si>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</si>
  <si>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</si>
  <si>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</si>
  <si>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</si>
  <si>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</si>
  <si>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</si>
  <si>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</si>
  <si>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</si>
  <si>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</si>
  <si>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</si>
  <si>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</si>
  <si>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</si>
  <si>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</si>
  <si>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</si>
  <si>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</si>
  <si>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</si>
  <si>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</si>
  <si>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</si>
  <si>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</si>
  <si>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 xml:space="preserve">Total Amount </t>
  </si>
  <si>
    <t xml:space="preserve">Total Duration </t>
  </si>
  <si>
    <t xml:space="preserve">Average Rating </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</si>
  <si>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</si>
  <si>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</si>
  <si>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</si>
  <si>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</si>
  <si>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</si>
  <si>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</si>
  <si>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</si>
  <si>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</si>
  <si>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</si>
  <si>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</si>
  <si>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</si>
  <si>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</si>
  <si>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</si>
  <si>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</si>
  <si>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</si>
  <si>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</si>
  <si>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</si>
  <si>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</si>
  <si>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</si>
  <si>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</si>
  <si>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</si>
  <si>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</si>
  <si>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</si>
  <si>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</si>
  <si>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</si>
  <si>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</si>
  <si>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 Calls</t>
  </si>
  <si>
    <t>sel. Amount</t>
  </si>
  <si>
    <t>Column Labels</t>
  </si>
  <si>
    <t>Total</t>
  </si>
  <si>
    <t>CALL CENTRE REPORT</t>
  </si>
  <si>
    <t xml:space="preserve">             Columbus,Cleveland,Cincinnati.</t>
  </si>
  <si>
    <t xml:space="preserve">                                     REGIONS</t>
  </si>
  <si>
    <t xml:space="preserve">                   How did the Representatives perform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</si>
</sst>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k"/>
    <numFmt numFmtId="168" formatCode="&quot;$&quot;#,##0"/>
  </numFmts>
  <fonts count="10">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9"/>
      <color theme="1"/>
      <name val="Arial"/>
      <family val="2"/>
      <scheme val="minor"/>
    </font>
    <font>
      <b/>
      <sz val="9"/>
      <color theme="1"/>
      <name val="Arial"/>
      <family val="2"/>
      <scheme val="minor"/>
    </font>
    <font>
      <b/>
      <sz val="24"/>
      <color theme="1"/>
      <name val="Arial Black"/>
      <family val="2"/>
    </font>
    <font>
      <b/>
      <sz val="11"/>
      <color theme="9" tint="-0.499984740745262"/>
      <name val="Arial"/>
      <family val="2"/>
      <scheme val="minor"/>
    </font>
    <font>
      <b/>
      <sz val="18"/>
      <color theme="1"/>
      <name val="Arial Black"/>
      <family val="2"/>
    </font>
    <font>
      <b/>
      <sz val="12"/>
      <color theme="9" tint="-0.499984740745262"/>
      <name val="Arial"/>
      <family val="2"/>
      <scheme val="minor"/>
    </font>
  </fonts>
  <fills count="7">
    <fill>
      <patternFill patternType="none"/>
    </fill>
    <fill>
      <patternFill patternType="gray125"/>
    </fill>
    <fill>
      <patternFill patternType="solid">
        <fgColor theme="7"/>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left>
      <right style="thin">
        <color theme="0"/>
      </right>
      <top/>
      <bottom/>
      <diagonal/>
    </border>
  </borders>
  <cellStyleXfs count="1">
    <xf numFmtId="0" fontId="0" fillId="0" borderId="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0"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ont="1" applyFill="1" applyAlignment="1">
      <alignment horizontal="left"/>
    </xf>
    <xf numFmtId="0" fontId="0" fillId="0" borderId="0" xfId="0" applyAlignment="1">
      <alignment horizontal="left" indent="1"/>
    </xf>
    <xf numFmtId="0" fontId="0" fillId="3" borderId="0" xfId="0" applyFont="1" applyFill="1"/>
    <xf numFmtId="0" fontId="0" fillId="5" borderId="10" xfId="0" applyFill="1" applyBorder="1"/>
    <xf numFmtId="0" fontId="4" fillId="5" borderId="10" xfId="0" applyFont="1" applyFill="1" applyBorder="1"/>
    <xf numFmtId="168" fontId="4" fillId="5" borderId="10" xfId="0" applyNumberFormat="1" applyFont="1" applyFill="1" applyBorder="1"/>
    <xf numFmtId="0" fontId="5" fillId="5" borderId="10" xfId="0" applyFont="1" applyFill="1" applyBorder="1"/>
    <xf numFmtId="0" fontId="1" fillId="5" borderId="10" xfId="0" applyFont="1" applyFill="1" applyBorder="1" applyAlignment="1">
      <alignment horizontal="right"/>
    </xf>
    <xf numFmtId="0" fontId="0" fillId="6" borderId="0" xfId="0" applyFill="1"/>
    <xf numFmtId="168" fontId="4" fillId="5" borderId="10" xfId="0" applyNumberFormat="1" applyFont="1" applyFill="1" applyBorder="1" applyAlignment="1">
      <alignment horizontal="right"/>
    </xf>
    <xf numFmtId="168" fontId="4" fillId="0" borderId="0" xfId="0" applyNumberFormat="1" applyFont="1"/>
    <xf numFmtId="0" fontId="6" fillId="3" borderId="0" xfId="0" applyFont="1" applyFill="1"/>
    <xf numFmtId="0" fontId="7" fillId="3" borderId="0" xfId="0" applyFont="1" applyFill="1"/>
    <xf numFmtId="0" fontId="8" fillId="3" borderId="0" xfId="0" applyFont="1" applyFill="1"/>
    <xf numFmtId="0" fontId="9" fillId="3" borderId="0" xfId="0" applyFont="1" applyFill="1"/>
    <xf numFmtId="0" fontId="0" fillId="3" borderId="0" xfId="0" applyFill="1" applyAlignment="1"/>
  </cellXfs>
  <cellStyles count="1">
    <cellStyle name="Normal" xfId="0" builtinId="0"/>
  </cellStyles>
  <dxfs count="105">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b/>
        <color theme="1"/>
      </font>
      <border>
        <bottom style="thin">
          <color theme="8"/>
        </bottom>
        <vertical/>
        <horizontal/>
      </border>
    </dxf>
    <dxf>
      <font>
        <color theme="1"/>
      </font>
      <border diagonalUp="0" diagonalDown="0">
        <left/>
        <right/>
        <top/>
        <bottom/>
        <vertical/>
        <horizontal/>
      </border>
    </dxf>
    <dxf>
      <font>
        <b/>
        <color theme="1"/>
      </font>
      <border>
        <bottom style="thin">
          <color theme="8"/>
        </bottom>
        <vertical/>
        <horizontal/>
      </border>
    </dxf>
    <dxf>
      <font>
        <color theme="1"/>
      </font>
      <border diagonalUp="0" diagonalDown="0">
        <left/>
        <right/>
        <top/>
        <bottom/>
        <vertical/>
        <horizontal/>
      </border>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ont>
        <color theme="1"/>
      </font>
    </dxf>
    <dxf>
      <fill>
        <patternFill patternType="solid">
          <bgColor theme="9" tint="-0.249977111117893"/>
        </patternFill>
      </fill>
    </dxf>
    <dxf>
      <fill>
        <patternFill>
          <bgColor theme="9" tint="0.79998168889431442"/>
        </patternFill>
      </fill>
      <border>
        <left style="thin">
          <color auto="1"/>
        </left>
        <right style="thin">
          <color auto="1"/>
        </right>
        <vertical/>
        <horizontal/>
      </border>
    </dxf>
    <dxf>
      <fill>
        <patternFill>
          <bgColor theme="9" tint="0.39994506668294322"/>
        </patternFill>
      </fill>
      <border>
        <left style="thin">
          <color theme="1"/>
        </left>
        <right style="thin">
          <color theme="1"/>
        </right>
        <vertical/>
        <horizontal/>
      </border>
    </dxf>
    <dxf>
      <fill>
        <patternFill>
          <bgColor theme="9" tint="0.59996337778862885"/>
        </patternFill>
      </fill>
      <border>
        <left style="thin">
          <color theme="1"/>
        </left>
        <right style="thin">
          <color theme="1"/>
        </right>
        <vertical/>
        <horizontal/>
      </border>
    </dxf>
    <dxf>
      <fill>
        <patternFill>
          <bgColor theme="9" tint="0.39994506668294322"/>
        </patternFill>
      </fill>
      <border>
        <left style="thin">
          <color theme="1"/>
        </left>
        <right style="thin">
          <color theme="1"/>
        </right>
        <vertical/>
        <horizontal/>
      </border>
    </dxf>
    <dxf>
      <fill>
        <patternFill>
          <bgColor theme="8" tint="0.79998168889431442"/>
        </patternFill>
      </fill>
      <border>
        <left style="thin">
          <color theme="1"/>
        </left>
        <right style="thin">
          <color theme="1"/>
        </right>
        <vertical/>
        <horizontal/>
      </border>
    </dxf>
    <dxf>
      <fill>
        <patternFill>
          <bgColor theme="9" tint="0.79998168889431442"/>
        </patternFill>
      </fill>
      <border>
        <left style="thin">
          <color theme="1"/>
        </left>
        <right style="thin">
          <color theme="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9" tint="-0.249977111117893"/>
        </patternFill>
      </fill>
    </dxf>
    <dxf>
      <font>
        <color theme="1"/>
      </font>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104"/>
    </tableStyle>
    <tableStyle name="SlicerStyleDark5 2" pivot="0" table="0" count="10" xr9:uid="{C346BB7B-4194-43A7-AB78-9F06E9D5E775}">
      <tableStyleElement type="wholeTable" dxfId="47"/>
      <tableStyleElement type="headerRow" dxfId="46"/>
    </tableStyle>
    <tableStyle name="SlicerStyleDark5 2 2" pivot="0" table="0" count="10" xr9:uid="{81A1FB6C-B04F-4F58-84F8-D6482AFAB870}">
      <tableStyleElement type="wholeTable" dxfId="49"/>
      <tableStyleElement type="headerRow" dxfId="48"/>
    </tableStyle>
  </tableStyles>
  <colors>
    <mruColors>
      <color rgb="FF9D6323"/>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9" tint="0.39994506668294322"/>
              <bgColor theme="8" tint="0.59999389629810485"/>
            </patternFill>
          </fill>
          <border diagonalUp="0" diagonalDown="0">
            <left/>
            <right/>
            <top/>
            <bottom/>
            <vertical/>
            <horizontal/>
          </border>
        </dxf>
        <dxf>
          <fill>
            <patternFill patternType="solid">
              <fgColor theme="8"/>
              <bgColor rgb="FFC0000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9" tint="0.39994506668294322"/>
              <bgColor theme="8" tint="0.59999389629810485"/>
            </patternFill>
          </fill>
          <border diagonalUp="0" diagonalDown="0">
            <left/>
            <right/>
            <top/>
            <bottom/>
            <vertical/>
            <horizontal/>
          </border>
        </dxf>
        <dxf>
          <fill>
            <patternFill patternType="solid">
              <fgColor theme="8"/>
              <bgColor rgb="FFC0000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9" tint="0.39994506668294322"/>
              <bgColor theme="8" tint="0.59999389629810485"/>
            </patternFill>
          </fill>
          <border diagonalUp="0" diagonalDown="0">
            <left/>
            <right/>
            <top/>
            <bottom/>
            <vertical/>
            <horizontal/>
          </border>
        </dxf>
        <dxf>
          <fill>
            <patternFill patternType="solid">
              <fgColor theme="8"/>
              <bgColor rgb="FFC0000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StyleDark5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report.xlsx]pivot!weekly pivot</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pivot!$F$16</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pivot!$E$17:$E$24</c:f>
              <c:strCache>
                <c:ptCount val="7"/>
                <c:pt idx="0">
                  <c:v>Sunday</c:v>
                </c:pt>
                <c:pt idx="1">
                  <c:v>Monday</c:v>
                </c:pt>
                <c:pt idx="2">
                  <c:v>Tuesday</c:v>
                </c:pt>
                <c:pt idx="3">
                  <c:v>Wednesday</c:v>
                </c:pt>
                <c:pt idx="4">
                  <c:v>Thursday</c:v>
                </c:pt>
                <c:pt idx="5">
                  <c:v>Friday</c:v>
                </c:pt>
                <c:pt idx="6">
                  <c:v>Saturday</c:v>
                </c:pt>
              </c:strCache>
            </c:strRef>
          </c:cat>
          <c:val>
            <c:numRef>
              <c:f>pivot!$F$17:$F$24</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B4B2-4CCB-8CA8-8EC8876C054C}"/>
            </c:ext>
          </c:extLst>
        </c:ser>
        <c:dLbls>
          <c:dLblPos val="outEnd"/>
          <c:showLegendKey val="0"/>
          <c:showVal val="1"/>
          <c:showCatName val="0"/>
          <c:showSerName val="0"/>
          <c:showPercent val="0"/>
          <c:showBubbleSize val="0"/>
        </c:dLbls>
        <c:gapWidth val="25"/>
        <c:axId val="621440783"/>
        <c:axId val="621459503"/>
      </c:barChart>
      <c:catAx>
        <c:axId val="62144078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459503"/>
        <c:crosses val="autoZero"/>
        <c:auto val="1"/>
        <c:lblAlgn val="ctr"/>
        <c:lblOffset val="100"/>
        <c:noMultiLvlLbl val="0"/>
      </c:catAx>
      <c:valAx>
        <c:axId val="621459503"/>
        <c:scaling>
          <c:orientation val="minMax"/>
        </c:scaling>
        <c:delete val="1"/>
        <c:axPos val="t"/>
        <c:numFmt formatCode="#,##0" sourceLinked="1"/>
        <c:majorTickMark val="out"/>
        <c:minorTickMark val="none"/>
        <c:tickLblPos val="nextTo"/>
        <c:crossAx val="621440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rgbClr val="FF0000"/>
                </a:solidFill>
              </a:rPr>
              <a:t>Total</a:t>
            </a:r>
            <a:r>
              <a:rPr lang="en-US" sz="1100" b="1" baseline="0">
                <a:solidFill>
                  <a:srgbClr val="FF0000"/>
                </a:solidFill>
              </a:rPr>
              <a:t> Amount Made by each representatives </a:t>
            </a:r>
            <a:endParaRPr lang="en-US" sz="1100" b="1">
              <a:solidFill>
                <a:srgbClr val="FF0000"/>
              </a:solidFill>
            </a:endParaRPr>
          </a:p>
        </c:rich>
      </c:tx>
      <c:layout>
        <c:manualLayout>
          <c:xMode val="edge"/>
          <c:yMode val="edge"/>
          <c:x val="8.5928893026813211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024533391659378"/>
          <c:y val="0.21920001735320271"/>
          <c:w val="0.797904661358671"/>
          <c:h val="0.69023999999999996"/>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pivot!$E$31:$E$35</c:f>
              <c:strCache>
                <c:ptCount val="5"/>
                <c:pt idx="0">
                  <c:v>R01</c:v>
                </c:pt>
                <c:pt idx="1">
                  <c:v>R02</c:v>
                </c:pt>
                <c:pt idx="2">
                  <c:v>R03</c:v>
                </c:pt>
                <c:pt idx="3">
                  <c:v>R04</c:v>
                </c:pt>
                <c:pt idx="4">
                  <c:v>R05</c:v>
                </c:pt>
              </c:strCache>
            </c:strRef>
          </c:cat>
          <c:val>
            <c:numRef>
              <c:f>pivot!$G$31:$G$35</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C59-4759-9106-E26A526A1047}"/>
            </c:ext>
          </c:extLst>
        </c:ser>
        <c:ser>
          <c:idx val="1"/>
          <c:order val="1"/>
          <c:tx>
            <c:strRef>
              <c:f>pivot!$I$30</c:f>
              <c:strCache>
                <c:ptCount val="1"/>
                <c:pt idx="0">
                  <c:v>sel. Amount</c:v>
                </c:pt>
              </c:strCache>
            </c:strRef>
          </c:tx>
          <c:spPr>
            <a:gradFill flip="none" rotWithShape="1">
              <a:gsLst>
                <a:gs pos="64000">
                  <a:srgbClr val="FF0000"/>
                </a:gs>
                <a:gs pos="0">
                  <a:schemeClr val="bg1"/>
                </a:gs>
              </a:gsLst>
              <a:path path="circle">
                <a:fillToRect l="100000" t="100000"/>
              </a:path>
              <a:tileRect r="-100000" b="-100000"/>
            </a:gradFill>
            <a:ln>
              <a:noFill/>
            </a:ln>
            <a:effectLst/>
          </c:spPr>
          <c:invertIfNegative val="0"/>
          <c:dLbls>
            <c:delete val="1"/>
          </c:dLbls>
          <c:val>
            <c:numRef>
              <c:f>pivot!$I$31:$I$35</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EC59-4759-9106-E26A526A1047}"/>
            </c:ext>
          </c:extLst>
        </c:ser>
        <c:dLbls>
          <c:dLblPos val="outEnd"/>
          <c:showLegendKey val="0"/>
          <c:showVal val="1"/>
          <c:showCatName val="0"/>
          <c:showSerName val="0"/>
          <c:showPercent val="0"/>
          <c:showBubbleSize val="0"/>
        </c:dLbls>
        <c:gapWidth val="25"/>
        <c:overlap val="100"/>
        <c:axId val="630325695"/>
        <c:axId val="630319871"/>
      </c:barChart>
      <c:catAx>
        <c:axId val="6303256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319871"/>
        <c:crosses val="autoZero"/>
        <c:auto val="1"/>
        <c:lblAlgn val="ctr"/>
        <c:lblOffset val="100"/>
        <c:noMultiLvlLbl val="0"/>
      </c:catAx>
      <c:valAx>
        <c:axId val="630319871"/>
        <c:scaling>
          <c:orientation val="minMax"/>
        </c:scaling>
        <c:delete val="1"/>
        <c:axPos val="t"/>
        <c:numFmt formatCode="&quot;$&quot;#,###.0,\k" sourceLinked="1"/>
        <c:majorTickMark val="none"/>
        <c:minorTickMark val="none"/>
        <c:tickLblPos val="nextTo"/>
        <c:crossAx val="63032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100" b="1">
                <a:solidFill>
                  <a:srgbClr val="C00000"/>
                </a:solidFill>
              </a:rPr>
              <a:t>This</a:t>
            </a:r>
            <a:r>
              <a:rPr lang="en-US" sz="1100" b="1" baseline="0">
                <a:solidFill>
                  <a:srgbClr val="C00000"/>
                </a:solidFill>
              </a:rPr>
              <a:t> is the total of calls made by each Representative </a:t>
            </a:r>
            <a:endParaRPr lang="en-US" sz="1100" b="1">
              <a:solidFill>
                <a:srgbClr val="C00000"/>
              </a:solidFill>
            </a:endParaRPr>
          </a:p>
        </c:rich>
      </c:tx>
      <c:layout>
        <c:manualLayout>
          <c:xMode val="edge"/>
          <c:yMode val="edge"/>
          <c:x val="6.092929292929293E-2"/>
          <c:y val="4.0229885057471264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pivot!$E$31:$E$35</c:f>
              <c:strCache>
                <c:ptCount val="5"/>
                <c:pt idx="0">
                  <c:v>R01</c:v>
                </c:pt>
                <c:pt idx="1">
                  <c:v>R02</c:v>
                </c:pt>
                <c:pt idx="2">
                  <c:v>R03</c:v>
                </c:pt>
                <c:pt idx="3">
                  <c:v>R04</c:v>
                </c:pt>
                <c:pt idx="4">
                  <c:v>R05</c:v>
                </c:pt>
              </c:strCache>
            </c:strRef>
          </c:cat>
          <c:val>
            <c:numRef>
              <c:f>pivot!$F$31:$F$35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1D9-44A1-B170-E30FD257C2D9}"/>
            </c:ext>
          </c:extLst>
        </c:ser>
        <c:ser>
          <c:idx val="1"/>
          <c:order val="1"/>
          <c:tx>
            <c:strRef>
              <c:f>pivot!$H$30</c:f>
              <c:strCache>
                <c:ptCount val="1"/>
                <c:pt idx="0">
                  <c:v>sel. Calls</c:v>
                </c:pt>
              </c:strCache>
            </c:strRef>
          </c:tx>
          <c:spPr>
            <a:gradFill flip="none" rotWithShape="1">
              <a:gsLst>
                <a:gs pos="0">
                  <a:schemeClr val="bg1">
                    <a:lumMod val="95000"/>
                  </a:schemeClr>
                </a:gs>
                <a:gs pos="59000">
                  <a:srgbClr val="C00000"/>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pivot!$H$31:$H$35</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21D9-44A1-B170-E30FD257C2D9}"/>
            </c:ext>
          </c:extLst>
        </c:ser>
        <c:dLbls>
          <c:dLblPos val="outEnd"/>
          <c:showLegendKey val="0"/>
          <c:showVal val="1"/>
          <c:showCatName val="0"/>
          <c:showSerName val="0"/>
          <c:showPercent val="0"/>
          <c:showBubbleSize val="0"/>
        </c:dLbls>
        <c:gapWidth val="25"/>
        <c:overlap val="100"/>
        <c:axId val="621477807"/>
        <c:axId val="621470735"/>
      </c:barChart>
      <c:catAx>
        <c:axId val="62147780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470735"/>
        <c:crosses val="autoZero"/>
        <c:auto val="1"/>
        <c:lblAlgn val="ctr"/>
        <c:lblOffset val="100"/>
        <c:noMultiLvlLbl val="0"/>
      </c:catAx>
      <c:valAx>
        <c:axId val="621470735"/>
        <c:scaling>
          <c:orientation val="minMax"/>
          <c:min val="0"/>
        </c:scaling>
        <c:delete val="1"/>
        <c:axPos val="t"/>
        <c:numFmt formatCode="General" sourceLinked="1"/>
        <c:majorTickMark val="out"/>
        <c:minorTickMark val="none"/>
        <c:tickLblPos val="nextTo"/>
        <c:crossAx val="621477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report.xlsx]pivot!PivotTable16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a:solidFill>
                  <a:srgbClr val="C00000"/>
                </a:solidFill>
              </a:rPr>
              <a:t>Female</a:t>
            </a:r>
            <a:r>
              <a:rPr lang="en-US" sz="1300" baseline="0"/>
              <a:t> vs</a:t>
            </a:r>
            <a:r>
              <a:rPr lang="en-US" sz="1300" b="1" baseline="0">
                <a:solidFill>
                  <a:srgbClr val="00B0F0"/>
                </a:solidFill>
              </a:rPr>
              <a:t> Male </a:t>
            </a:r>
            <a:r>
              <a:rPr lang="en-US" sz="1300" baseline="0"/>
              <a:t>Callers</a:t>
            </a:r>
            <a:endParaRPr lang="en-US" sz="1300"/>
          </a:p>
        </c:rich>
      </c:tx>
      <c:layout>
        <c:manualLayout>
          <c:xMode val="edge"/>
          <c:yMode val="edge"/>
          <c:x val="0.2467726992293294"/>
          <c:y val="0.1034014048535668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solidFill>
              <a:schemeClr val="accent6">
                <a:lumMod val="60000"/>
                <a:lumOff val="4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lumMod val="40000"/>
              <a:lumOff val="60000"/>
            </a:schemeClr>
          </a:solidFill>
          <a:ln>
            <a:noFill/>
          </a:ln>
          <a:effectLst/>
        </c:spPr>
        <c:marker>
          <c:symbol val="none"/>
        </c:marker>
        <c:dLbl>
          <c:idx val="0"/>
          <c:spPr>
            <a:solidFill>
              <a:schemeClr val="accent2">
                <a:lumMod val="60000"/>
                <a:lumOff val="4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0.11682860397167336"/>
          <c:y val="0.27156474222068339"/>
          <c:w val="0.86163522012578619"/>
          <c:h val="0.60881615890134833"/>
        </c:manualLayout>
      </c:layout>
      <c:barChart>
        <c:barDir val="col"/>
        <c:grouping val="stacked"/>
        <c:varyColors val="0"/>
        <c:ser>
          <c:idx val="0"/>
          <c:order val="0"/>
          <c:tx>
            <c:strRef>
              <c:f>pivot!$B$57:$B$58</c:f>
              <c:strCache>
                <c:ptCount val="1"/>
                <c:pt idx="0">
                  <c:v>Female</c:v>
                </c:pt>
              </c:strCache>
            </c:strRef>
          </c:tx>
          <c:spPr>
            <a:solidFill>
              <a:srgbClr val="C00000"/>
            </a:solidFill>
            <a:ln>
              <a:noFill/>
            </a:ln>
            <a:effectLst/>
          </c:spPr>
          <c:invertIfNegative val="0"/>
          <c:dLbls>
            <c:spPr>
              <a:solidFill>
                <a:schemeClr val="accent6">
                  <a:lumMod val="60000"/>
                  <a:lumOff val="4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pivot!$A$59:$A$62</c:f>
              <c:strCache>
                <c:ptCount val="3"/>
                <c:pt idx="0">
                  <c:v>Cincinnati</c:v>
                </c:pt>
                <c:pt idx="1">
                  <c:v>Cleveland</c:v>
                </c:pt>
                <c:pt idx="2">
                  <c:v>Columbus</c:v>
                </c:pt>
              </c:strCache>
            </c:strRef>
          </c:cat>
          <c:val>
            <c:numRef>
              <c:f>pivot!$B$59:$B$62</c:f>
              <c:numCache>
                <c:formatCode>#,##0</c:formatCode>
                <c:ptCount val="3"/>
                <c:pt idx="0">
                  <c:v>144</c:v>
                </c:pt>
                <c:pt idx="1">
                  <c:v>326</c:v>
                </c:pt>
                <c:pt idx="2">
                  <c:v>129</c:v>
                </c:pt>
              </c:numCache>
            </c:numRef>
          </c:val>
          <c:extLst>
            <c:ext xmlns:c16="http://schemas.microsoft.com/office/drawing/2014/chart" uri="{C3380CC4-5D6E-409C-BE32-E72D297353CC}">
              <c16:uniqueId val="{00000000-9BA0-4677-9169-174B95E1C8E4}"/>
            </c:ext>
          </c:extLst>
        </c:ser>
        <c:ser>
          <c:idx val="1"/>
          <c:order val="1"/>
          <c:tx>
            <c:strRef>
              <c:f>pivot!$C$57:$C$58</c:f>
              <c:strCache>
                <c:ptCount val="1"/>
                <c:pt idx="0">
                  <c:v>Male</c:v>
                </c:pt>
              </c:strCache>
            </c:strRef>
          </c:tx>
          <c:spPr>
            <a:solidFill>
              <a:schemeClr val="accent4">
                <a:lumMod val="40000"/>
                <a:lumOff val="60000"/>
              </a:schemeClr>
            </a:solidFill>
            <a:ln>
              <a:noFill/>
            </a:ln>
            <a:effectLst/>
          </c:spPr>
          <c:invertIfNegative val="0"/>
          <c:dLbls>
            <c:spPr>
              <a:solidFill>
                <a:schemeClr val="accent2">
                  <a:lumMod val="60000"/>
                  <a:lumOff val="4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pivot!$A$59:$A$62</c:f>
              <c:strCache>
                <c:ptCount val="3"/>
                <c:pt idx="0">
                  <c:v>Cincinnati</c:v>
                </c:pt>
                <c:pt idx="1">
                  <c:v>Cleveland</c:v>
                </c:pt>
                <c:pt idx="2">
                  <c:v>Columbus</c:v>
                </c:pt>
              </c:strCache>
            </c:strRef>
          </c:cat>
          <c:val>
            <c:numRef>
              <c:f>pivot!$C$59:$C$62</c:f>
              <c:numCache>
                <c:formatCode>#,##0</c:formatCode>
                <c:ptCount val="3"/>
                <c:pt idx="0">
                  <c:v>132</c:v>
                </c:pt>
                <c:pt idx="1">
                  <c:v>63</c:v>
                </c:pt>
                <c:pt idx="2">
                  <c:v>206</c:v>
                </c:pt>
              </c:numCache>
            </c:numRef>
          </c:val>
          <c:extLst>
            <c:ext xmlns:c16="http://schemas.microsoft.com/office/drawing/2014/chart" uri="{C3380CC4-5D6E-409C-BE32-E72D297353CC}">
              <c16:uniqueId val="{00000001-9BA0-4677-9169-174B95E1C8E4}"/>
            </c:ext>
          </c:extLst>
        </c:ser>
        <c:dLbls>
          <c:dLblPos val="ctr"/>
          <c:showLegendKey val="0"/>
          <c:showVal val="1"/>
          <c:showCatName val="0"/>
          <c:showSerName val="0"/>
          <c:showPercent val="0"/>
          <c:showBubbleSize val="0"/>
        </c:dLbls>
        <c:gapWidth val="25"/>
        <c:overlap val="100"/>
        <c:axId val="624236815"/>
        <c:axId val="624243887"/>
      </c:barChart>
      <c:catAx>
        <c:axId val="624236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43887"/>
        <c:crosses val="autoZero"/>
        <c:auto val="1"/>
        <c:lblAlgn val="ctr"/>
        <c:lblOffset val="100"/>
        <c:noMultiLvlLbl val="0"/>
      </c:catAx>
      <c:valAx>
        <c:axId val="624243887"/>
        <c:scaling>
          <c:orientation val="minMax"/>
        </c:scaling>
        <c:delete val="1"/>
        <c:axPos val="l"/>
        <c:numFmt formatCode="#,##0" sourceLinked="1"/>
        <c:majorTickMark val="out"/>
        <c:minorTickMark val="none"/>
        <c:tickLblPos val="nextTo"/>
        <c:crossAx val="62423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report.xlsx]pivot!rep satisfaction</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bg2">
                    <a:lumMod val="50000"/>
                  </a:schemeClr>
                </a:solidFill>
              </a:rPr>
              <a:t>Rating</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pivot!$F$66</c:f>
              <c:strCache>
                <c:ptCount val="1"/>
                <c:pt idx="0">
                  <c:v>Total</c:v>
                </c:pt>
              </c:strCache>
            </c:strRef>
          </c:tx>
          <c:spPr>
            <a:solidFill>
              <a:schemeClr val="tx1">
                <a:lumMod val="95000"/>
                <a:lumOff val="5000"/>
              </a:schemeClr>
            </a:solidFill>
            <a:ln>
              <a:noFill/>
            </a:ln>
            <a:effectLst/>
          </c:spPr>
          <c:invertIfNegative val="0"/>
          <c:cat>
            <c:strRef>
              <c:f>pivot!$E$67:$E$72</c:f>
              <c:strCache>
                <c:ptCount val="5"/>
                <c:pt idx="0">
                  <c:v>1</c:v>
                </c:pt>
                <c:pt idx="1">
                  <c:v>2</c:v>
                </c:pt>
                <c:pt idx="2">
                  <c:v>3</c:v>
                </c:pt>
                <c:pt idx="3">
                  <c:v>4</c:v>
                </c:pt>
                <c:pt idx="4">
                  <c:v>5</c:v>
                </c:pt>
              </c:strCache>
            </c:strRef>
          </c:cat>
          <c:val>
            <c:numRef>
              <c:f>pivot!$F$67:$F$72</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1758-46D3-B923-8ADF5D2A3641}"/>
            </c:ext>
          </c:extLst>
        </c:ser>
        <c:dLbls>
          <c:showLegendKey val="0"/>
          <c:showVal val="0"/>
          <c:showCatName val="0"/>
          <c:showSerName val="0"/>
          <c:showPercent val="0"/>
          <c:showBubbleSize val="0"/>
        </c:dLbls>
        <c:gapWidth val="10"/>
        <c:overlap val="-27"/>
        <c:axId val="699397503"/>
        <c:axId val="699394591"/>
      </c:barChart>
      <c:catAx>
        <c:axId val="69939750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394591"/>
        <c:crosses val="autoZero"/>
        <c:auto val="1"/>
        <c:lblAlgn val="ctr"/>
        <c:lblOffset val="100"/>
        <c:noMultiLvlLbl val="0"/>
      </c:catAx>
      <c:valAx>
        <c:axId val="6993945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39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report.xlsx]pivot!rep2 pivot </c:name>
    <c:fmtId val="12"/>
  </c:pivotSource>
  <c:chart>
    <c:title>
      <c:tx>
        <c:rich>
          <a:bodyPr rot="0" spcFirstLastPara="1" vertOverflow="ellipsis" vert="horz" wrap="square" anchor="ctr" anchorCtr="1"/>
          <a:lstStyle/>
          <a:p>
            <a:pPr algn="l">
              <a:defRPr sz="1600" b="0" i="0" u="none" strike="noStrike" kern="1200" spc="0" baseline="0">
                <a:solidFill>
                  <a:schemeClr val="tx1">
                    <a:lumMod val="65000"/>
                    <a:lumOff val="35000"/>
                  </a:schemeClr>
                </a:solidFill>
                <a:latin typeface="+mn-lt"/>
                <a:ea typeface="+mn-ea"/>
                <a:cs typeface="+mn-cs"/>
              </a:defRPr>
            </a:pPr>
            <a:r>
              <a:rPr lang="en-US" sz="1600" b="1"/>
              <a:t>Call Trend</a:t>
            </a:r>
            <a:r>
              <a:rPr lang="en-US" sz="1600" b="1" baseline="0"/>
              <a:t> </a:t>
            </a:r>
            <a:endParaRPr lang="en-US" sz="1600" b="1"/>
          </a:p>
        </c:rich>
      </c:tx>
      <c:overlay val="0"/>
      <c:spPr>
        <a:noFill/>
        <a:ln>
          <a:noFill/>
        </a:ln>
        <a:effectLst/>
      </c:spPr>
      <c:txPr>
        <a:bodyPr rot="0" spcFirstLastPara="1" vertOverflow="ellipsis" vert="horz" wrap="square" anchor="ctr" anchorCtr="1"/>
        <a:lstStyle/>
        <a:p>
          <a:pPr algn="l">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a:gsLst>
              <a:gs pos="100000">
                <a:schemeClr val="bg1">
                  <a:lumMod val="95000"/>
                </a:schemeClr>
              </a:gs>
              <a:gs pos="44000">
                <a:schemeClr val="tx1">
                  <a:lumMod val="75000"/>
                  <a:lumOff val="25000"/>
                  <a:alpha val="84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41275" cap="rnd">
            <a:solidFill>
              <a:schemeClr val="tx1"/>
            </a:solidFill>
            <a:round/>
          </a:ln>
          <a:effectLst/>
        </c:spPr>
        <c:marker>
          <c:spPr>
            <a:solidFill>
              <a:schemeClr val="bg1">
                <a:lumMod val="95000"/>
              </a:schemeClr>
            </a:solidFill>
            <a:ln w="31750">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a:gsLst>
              <a:gs pos="100000">
                <a:schemeClr val="bg1">
                  <a:lumMod val="95000"/>
                </a:schemeClr>
              </a:gs>
              <a:gs pos="44000">
                <a:schemeClr val="tx1">
                  <a:lumMod val="75000"/>
                  <a:lumOff val="25000"/>
                  <a:alpha val="84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41275" cap="rnd">
            <a:solidFill>
              <a:schemeClr val="tx1"/>
            </a:solidFill>
            <a:round/>
          </a:ln>
          <a:effectLst/>
        </c:spPr>
        <c:marker>
          <c:spPr>
            <a:solidFill>
              <a:schemeClr val="bg1">
                <a:lumMod val="95000"/>
              </a:schemeClr>
            </a:solidFill>
            <a:ln w="31750">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a:gsLst>
              <a:gs pos="100000">
                <a:schemeClr val="bg1">
                  <a:lumMod val="95000"/>
                </a:schemeClr>
              </a:gs>
              <a:gs pos="44000">
                <a:schemeClr val="tx1">
                  <a:lumMod val="75000"/>
                  <a:lumOff val="25000"/>
                  <a:alpha val="84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41275" cap="rnd">
            <a:solidFill>
              <a:schemeClr val="tx1"/>
            </a:solidFill>
            <a:round/>
          </a:ln>
          <a:effectLst/>
        </c:spPr>
        <c:marker>
          <c:symbol val="circle"/>
          <c:size val="7"/>
          <c:spPr>
            <a:solidFill>
              <a:schemeClr val="bg1">
                <a:lumMod val="95000"/>
              </a:schemeClr>
            </a:solidFill>
            <a:ln w="31750">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100000">
                <a:schemeClr val="bg1">
                  <a:lumMod val="95000"/>
                </a:schemeClr>
              </a:gs>
              <a:gs pos="44000">
                <a:schemeClr val="tx1">
                  <a:lumMod val="75000"/>
                  <a:lumOff val="25000"/>
                  <a:alpha val="84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41275" cap="rnd">
            <a:solidFill>
              <a:schemeClr val="tx1"/>
            </a:solidFill>
            <a:round/>
          </a:ln>
          <a:effectLst/>
        </c:spPr>
        <c:marker>
          <c:symbol val="circle"/>
          <c:size val="7"/>
          <c:spPr>
            <a:solidFill>
              <a:schemeClr val="bg1">
                <a:lumMod val="95000"/>
              </a:schemeClr>
            </a:solidFill>
            <a:ln w="31750">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a:gsLst>
              <a:gs pos="100000">
                <a:schemeClr val="bg1">
                  <a:lumMod val="95000"/>
                </a:schemeClr>
              </a:gs>
              <a:gs pos="44000">
                <a:schemeClr val="tx1">
                  <a:lumMod val="75000"/>
                  <a:lumOff val="25000"/>
                  <a:alpha val="84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41275" cap="rnd">
            <a:solidFill>
              <a:schemeClr val="tx1"/>
            </a:solidFill>
            <a:round/>
          </a:ln>
          <a:effectLst/>
        </c:spPr>
        <c:marker>
          <c:symbol val="circle"/>
          <c:size val="7"/>
          <c:spPr>
            <a:solidFill>
              <a:schemeClr val="bg1">
                <a:lumMod val="95000"/>
              </a:schemeClr>
            </a:solidFill>
            <a:ln w="31750">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pivot!$C$16</c:f>
              <c:strCache>
                <c:ptCount val="1"/>
                <c:pt idx="0">
                  <c:v>call count2</c:v>
                </c:pt>
              </c:strCache>
            </c:strRef>
          </c:tx>
          <c:spPr>
            <a:gradFill>
              <a:gsLst>
                <a:gs pos="100000">
                  <a:schemeClr val="bg1">
                    <a:lumMod val="95000"/>
                  </a:schemeClr>
                </a:gs>
                <a:gs pos="44000">
                  <a:schemeClr val="tx1">
                    <a:lumMod val="75000"/>
                    <a:lumOff val="25000"/>
                    <a:alpha val="84000"/>
                  </a:schemeClr>
                </a:gs>
              </a:gsLst>
              <a:lin ang="5400000" scaled="1"/>
            </a:gradFill>
            <a:ln>
              <a:noFill/>
            </a:ln>
            <a:effectLst/>
          </c:spPr>
          <c:cat>
            <c:strRef>
              <c:f>pivot!$A$17:$A$29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pivot!$C$17:$C$29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0B3B-4C45-AC93-1EC1794AF161}"/>
            </c:ext>
          </c:extLst>
        </c:ser>
        <c:dLbls>
          <c:showLegendKey val="0"/>
          <c:showVal val="0"/>
          <c:showCatName val="0"/>
          <c:showSerName val="0"/>
          <c:showPercent val="0"/>
          <c:showBubbleSize val="0"/>
        </c:dLbls>
        <c:axId val="621439951"/>
        <c:axId val="621486959"/>
      </c:areaChart>
      <c:lineChart>
        <c:grouping val="standard"/>
        <c:varyColors val="0"/>
        <c:ser>
          <c:idx val="0"/>
          <c:order val="0"/>
          <c:tx>
            <c:strRef>
              <c:f>pivot!$B$16</c:f>
              <c:strCache>
                <c:ptCount val="1"/>
                <c:pt idx="0">
                  <c:v>call count</c:v>
                </c:pt>
              </c:strCache>
            </c:strRef>
          </c:tx>
          <c:spPr>
            <a:ln w="41275" cap="rnd">
              <a:solidFill>
                <a:schemeClr val="tx1"/>
              </a:solidFill>
              <a:round/>
            </a:ln>
            <a:effectLst/>
          </c:spPr>
          <c:marker>
            <c:symbol val="circle"/>
            <c:size val="7"/>
            <c:spPr>
              <a:solidFill>
                <a:schemeClr val="bg1">
                  <a:lumMod val="95000"/>
                </a:schemeClr>
              </a:solidFill>
              <a:ln w="31750">
                <a:solidFill>
                  <a:srgbClr val="FF0000"/>
                </a:solidFill>
              </a:ln>
              <a:effectLst/>
            </c:spPr>
          </c:marker>
          <c:cat>
            <c:strRef>
              <c:f>pivot!$A$17:$A$29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pivot!$B$17:$B$29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0B3B-4C45-AC93-1EC1794AF161}"/>
            </c:ext>
          </c:extLst>
        </c:ser>
        <c:dLbls>
          <c:showLegendKey val="0"/>
          <c:showVal val="0"/>
          <c:showCatName val="0"/>
          <c:showSerName val="0"/>
          <c:showPercent val="0"/>
          <c:showBubbleSize val="0"/>
        </c:dLbls>
        <c:marker val="1"/>
        <c:smooth val="0"/>
        <c:axId val="621439951"/>
        <c:axId val="621486959"/>
      </c:lineChart>
      <c:catAx>
        <c:axId val="621439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486959"/>
        <c:crosses val="autoZero"/>
        <c:auto val="1"/>
        <c:lblAlgn val="ctr"/>
        <c:lblOffset val="100"/>
        <c:noMultiLvlLbl val="0"/>
      </c:catAx>
      <c:valAx>
        <c:axId val="621486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43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15</xdr:row>
      <xdr:rowOff>142875</xdr:rowOff>
    </xdr:from>
    <xdr:to>
      <xdr:col>11</xdr:col>
      <xdr:colOff>491490</xdr:colOff>
      <xdr:row>25</xdr:row>
      <xdr:rowOff>0</xdr:rowOff>
    </xdr:to>
    <mc:AlternateContent xmlns:mc="http://schemas.openxmlformats.org/markup-compatibility/2006">
      <mc:Choice xmlns:a14="http://schemas.microsoft.com/office/drawing/2010/main" Requires="a14">
        <xdr:graphicFrame macro="">
          <xdr:nvGraphicFramePr>
            <xdr:cNvPr id="61" name="Representative">
              <a:extLst>
                <a:ext uri="{FF2B5EF4-FFF2-40B4-BE49-F238E27FC236}">
                  <a16:creationId xmlns:a16="http://schemas.microsoft.com/office/drawing/2014/main" id="{5C8D4CAF-19C0-4EAC-BA08-579D782862F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858000" y="3162300"/>
              <a:ext cx="117729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4</xdr:row>
      <xdr:rowOff>57150</xdr:rowOff>
    </xdr:from>
    <xdr:to>
      <xdr:col>1</xdr:col>
      <xdr:colOff>670560</xdr:colOff>
      <xdr:row>7</xdr:row>
      <xdr:rowOff>104775</xdr:rowOff>
    </xdr:to>
    <xdr:sp macro="" textlink="pivot!A4">
      <xdr:nvSpPr>
        <xdr:cNvPr id="2" name="Rectangle 1">
          <a:extLst>
            <a:ext uri="{FF2B5EF4-FFF2-40B4-BE49-F238E27FC236}">
              <a16:creationId xmlns:a16="http://schemas.microsoft.com/office/drawing/2014/main" id="{72DBF3EB-D1CB-436C-8857-F86F501D58D2}"/>
            </a:ext>
          </a:extLst>
        </xdr:cNvPr>
        <xdr:cNvSpPr/>
      </xdr:nvSpPr>
      <xdr:spPr>
        <a:xfrm>
          <a:off x="76200" y="781050"/>
          <a:ext cx="1280160" cy="590550"/>
        </a:xfrm>
        <a:prstGeom prst="rect">
          <a:avLst/>
        </a:prstGeom>
        <a:solidFill>
          <a:schemeClr val="tx1"/>
        </a:solidFill>
        <a:effectLst>
          <a:outerShdw blurRad="254000" dist="127000" dir="2700000" sx="95000" sy="95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A52FB1-9591-40DC-9041-0321FC7A5DB3}" type="TxLink">
            <a:rPr lang="en-US" sz="1600" b="0" i="0" u="none" strike="noStrike">
              <a:solidFill>
                <a:schemeClr val="bg1"/>
              </a:solidFill>
              <a:latin typeface="Arial Black" panose="020B0A04020102020204" pitchFamily="34" charset="0"/>
              <a:cs typeface="Arial"/>
            </a:rPr>
            <a:pPr algn="ctr"/>
            <a:t>1,000</a:t>
          </a:fld>
          <a:endParaRPr lang="en-US" sz="1600">
            <a:solidFill>
              <a:schemeClr val="bg1"/>
            </a:solidFill>
            <a:latin typeface="Arial Black" panose="020B0A04020102020204" pitchFamily="34" charset="0"/>
          </a:endParaRPr>
        </a:p>
      </xdr:txBody>
    </xdr:sp>
    <xdr:clientData/>
  </xdr:twoCellAnchor>
  <xdr:twoCellAnchor>
    <xdr:from>
      <xdr:col>0</xdr:col>
      <xdr:colOff>285750</xdr:colOff>
      <xdr:row>4</xdr:row>
      <xdr:rowOff>85725</xdr:rowOff>
    </xdr:from>
    <xdr:to>
      <xdr:col>1</xdr:col>
      <xdr:colOff>419100</xdr:colOff>
      <xdr:row>5</xdr:row>
      <xdr:rowOff>85725</xdr:rowOff>
    </xdr:to>
    <xdr:sp macro="" textlink="">
      <xdr:nvSpPr>
        <xdr:cNvPr id="3" name="TextBox 2">
          <a:extLst>
            <a:ext uri="{FF2B5EF4-FFF2-40B4-BE49-F238E27FC236}">
              <a16:creationId xmlns:a16="http://schemas.microsoft.com/office/drawing/2014/main" id="{5E62DC83-05A3-4E5C-A155-9AF837BAD773}"/>
            </a:ext>
          </a:extLst>
        </xdr:cNvPr>
        <xdr:cNvSpPr txBox="1"/>
      </xdr:nvSpPr>
      <xdr:spPr>
        <a:xfrm>
          <a:off x="285750" y="809625"/>
          <a:ext cx="819150" cy="18097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000" b="1">
              <a:solidFill>
                <a:schemeClr val="bg1"/>
              </a:solidFill>
            </a:rPr>
            <a:t>calls</a:t>
          </a:r>
          <a:r>
            <a:rPr lang="en-US" sz="1100"/>
            <a:t> </a:t>
          </a:r>
        </a:p>
      </xdr:txBody>
    </xdr:sp>
    <xdr:clientData/>
  </xdr:twoCellAnchor>
  <xdr:twoCellAnchor editAs="oneCell">
    <xdr:from>
      <xdr:col>0</xdr:col>
      <xdr:colOff>90777</xdr:colOff>
      <xdr:row>4</xdr:row>
      <xdr:rowOff>73565</xdr:rowOff>
    </xdr:from>
    <xdr:to>
      <xdr:col>0</xdr:col>
      <xdr:colOff>292051</xdr:colOff>
      <xdr:row>5</xdr:row>
      <xdr:rowOff>85725</xdr:rowOff>
    </xdr:to>
    <xdr:pic>
      <xdr:nvPicPr>
        <xdr:cNvPr id="5" name="Graphic 4" descr="Receiver with solid fill">
          <a:extLst>
            <a:ext uri="{FF2B5EF4-FFF2-40B4-BE49-F238E27FC236}">
              <a16:creationId xmlns:a16="http://schemas.microsoft.com/office/drawing/2014/main" id="{A6ED0CF5-6987-4F16-9F83-C2940ABEC9C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0777" y="797465"/>
          <a:ext cx="201274" cy="193135"/>
        </a:xfrm>
        <a:prstGeom prst="rect">
          <a:avLst/>
        </a:prstGeom>
      </xdr:spPr>
    </xdr:pic>
    <xdr:clientData/>
  </xdr:twoCellAnchor>
  <xdr:twoCellAnchor>
    <xdr:from>
      <xdr:col>0</xdr:col>
      <xdr:colOff>342900</xdr:colOff>
      <xdr:row>6</xdr:row>
      <xdr:rowOff>144781</xdr:rowOff>
    </xdr:from>
    <xdr:to>
      <xdr:col>1</xdr:col>
      <xdr:colOff>352425</xdr:colOff>
      <xdr:row>7</xdr:row>
      <xdr:rowOff>76200</xdr:rowOff>
    </xdr:to>
    <xdr:sp macro="" textlink="pivot!A10">
      <xdr:nvSpPr>
        <xdr:cNvPr id="6" name="TextBox 5">
          <a:extLst>
            <a:ext uri="{FF2B5EF4-FFF2-40B4-BE49-F238E27FC236}">
              <a16:creationId xmlns:a16="http://schemas.microsoft.com/office/drawing/2014/main" id="{7FA91DD6-C56F-4AE3-AB49-E399D7ED70A0}"/>
            </a:ext>
          </a:extLst>
        </xdr:cNvPr>
        <xdr:cNvSpPr txBox="1"/>
      </xdr:nvSpPr>
      <xdr:spPr>
        <a:xfrm>
          <a:off x="342900" y="1230631"/>
          <a:ext cx="695325" cy="11239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68C222-202C-462D-973B-7BF24F32D8DE}" type="TxLink">
            <a:rPr lang="en-US" sz="1000" b="0" i="0" u="none" strike="noStrike">
              <a:solidFill>
                <a:schemeClr val="bg1"/>
              </a:solidFill>
              <a:latin typeface="Arial"/>
              <a:cs typeface="Arial"/>
            </a:rPr>
            <a:pPr algn="ctr"/>
            <a:t>218</a:t>
          </a:fld>
          <a:endParaRPr lang="en-US" sz="1000" b="0">
            <a:solidFill>
              <a:schemeClr val="bg1"/>
            </a:solidFill>
          </a:endParaRPr>
        </a:p>
      </xdr:txBody>
    </xdr:sp>
    <xdr:clientData/>
  </xdr:twoCellAnchor>
  <xdr:twoCellAnchor>
    <xdr:from>
      <xdr:col>0</xdr:col>
      <xdr:colOff>85725</xdr:colOff>
      <xdr:row>8</xdr:row>
      <xdr:rowOff>85725</xdr:rowOff>
    </xdr:from>
    <xdr:to>
      <xdr:col>1</xdr:col>
      <xdr:colOff>680085</xdr:colOff>
      <xdr:row>11</xdr:row>
      <xdr:rowOff>133350</xdr:rowOff>
    </xdr:to>
    <xdr:sp macro="" textlink="pivot!B4">
      <xdr:nvSpPr>
        <xdr:cNvPr id="11" name="Rectangle 10">
          <a:extLst>
            <a:ext uri="{FF2B5EF4-FFF2-40B4-BE49-F238E27FC236}">
              <a16:creationId xmlns:a16="http://schemas.microsoft.com/office/drawing/2014/main" id="{3AF5F67F-4768-4EAB-A710-267A91B95B6D}"/>
            </a:ext>
          </a:extLst>
        </xdr:cNvPr>
        <xdr:cNvSpPr/>
      </xdr:nvSpPr>
      <xdr:spPr>
        <a:xfrm>
          <a:off x="85725" y="1533525"/>
          <a:ext cx="1280160" cy="590550"/>
        </a:xfrm>
        <a:prstGeom prst="rect">
          <a:avLst/>
        </a:prstGeom>
        <a:solidFill>
          <a:schemeClr val="tx1"/>
        </a:solidFill>
        <a:effectLst>
          <a:outerShdw blurRad="254000" dist="127000" dir="2700000" sx="95000" sy="95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23DE87E-3A86-41B5-939D-55615CC35075}" type="TxLink">
            <a:rPr lang="en-US" sz="1600" b="1" i="0" u="none" strike="noStrike">
              <a:solidFill>
                <a:schemeClr val="bg1"/>
              </a:solidFill>
              <a:latin typeface="Arial Black" panose="020B0A04020102020204" pitchFamily="34" charset="0"/>
              <a:cs typeface="Arial"/>
            </a:rPr>
            <a:pPr algn="ctr"/>
            <a:t>$96,623</a:t>
          </a:fld>
          <a:endParaRPr lang="en-US" sz="2400" b="1">
            <a:solidFill>
              <a:schemeClr val="bg1"/>
            </a:solidFill>
            <a:latin typeface="Arial Black" panose="020B0A04020102020204" pitchFamily="34" charset="0"/>
          </a:endParaRPr>
        </a:p>
      </xdr:txBody>
    </xdr:sp>
    <xdr:clientData/>
  </xdr:twoCellAnchor>
  <xdr:twoCellAnchor>
    <xdr:from>
      <xdr:col>0</xdr:col>
      <xdr:colOff>295275</xdr:colOff>
      <xdr:row>8</xdr:row>
      <xdr:rowOff>114300</xdr:rowOff>
    </xdr:from>
    <xdr:to>
      <xdr:col>1</xdr:col>
      <xdr:colOff>428625</xdr:colOff>
      <xdr:row>9</xdr:row>
      <xdr:rowOff>114300</xdr:rowOff>
    </xdr:to>
    <xdr:sp macro="" textlink="">
      <xdr:nvSpPr>
        <xdr:cNvPr id="12" name="TextBox 11">
          <a:extLst>
            <a:ext uri="{FF2B5EF4-FFF2-40B4-BE49-F238E27FC236}">
              <a16:creationId xmlns:a16="http://schemas.microsoft.com/office/drawing/2014/main" id="{5CE63771-E7A0-4875-B15E-01E05D36A2F3}"/>
            </a:ext>
          </a:extLst>
        </xdr:cNvPr>
        <xdr:cNvSpPr txBox="1"/>
      </xdr:nvSpPr>
      <xdr:spPr>
        <a:xfrm>
          <a:off x="295275" y="1562100"/>
          <a:ext cx="819150" cy="18097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000" b="1">
              <a:solidFill>
                <a:schemeClr val="bg1"/>
              </a:solidFill>
            </a:rPr>
            <a:t>Amount</a:t>
          </a:r>
          <a:r>
            <a:rPr lang="en-US" sz="1100"/>
            <a:t> </a:t>
          </a:r>
        </a:p>
      </xdr:txBody>
    </xdr:sp>
    <xdr:clientData/>
  </xdr:twoCellAnchor>
  <xdr:twoCellAnchor editAs="oneCell">
    <xdr:from>
      <xdr:col>0</xdr:col>
      <xdr:colOff>104371</xdr:colOff>
      <xdr:row>8</xdr:row>
      <xdr:rowOff>102140</xdr:rowOff>
    </xdr:from>
    <xdr:to>
      <xdr:col>0</xdr:col>
      <xdr:colOff>297506</xdr:colOff>
      <xdr:row>9</xdr:row>
      <xdr:rowOff>114300</xdr:rowOff>
    </xdr:to>
    <xdr:pic>
      <xdr:nvPicPr>
        <xdr:cNvPr id="13" name="Graphic 12">
          <a:extLst>
            <a:ext uri="{FF2B5EF4-FFF2-40B4-BE49-F238E27FC236}">
              <a16:creationId xmlns:a16="http://schemas.microsoft.com/office/drawing/2014/main" id="{4209387E-A361-43CB-884D-307BBDDBBD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04371" y="1549940"/>
          <a:ext cx="193135" cy="193135"/>
        </a:xfrm>
        <a:prstGeom prst="rect">
          <a:avLst/>
        </a:prstGeom>
      </xdr:spPr>
    </xdr:pic>
    <xdr:clientData/>
  </xdr:twoCellAnchor>
  <xdr:twoCellAnchor>
    <xdr:from>
      <xdr:col>0</xdr:col>
      <xdr:colOff>352425</xdr:colOff>
      <xdr:row>10</xdr:row>
      <xdr:rowOff>173356</xdr:rowOff>
    </xdr:from>
    <xdr:to>
      <xdr:col>1</xdr:col>
      <xdr:colOff>361950</xdr:colOff>
      <xdr:row>11</xdr:row>
      <xdr:rowOff>104775</xdr:rowOff>
    </xdr:to>
    <xdr:sp macro="" textlink="pivot!B10">
      <xdr:nvSpPr>
        <xdr:cNvPr id="14" name="TextBox 13">
          <a:extLst>
            <a:ext uri="{FF2B5EF4-FFF2-40B4-BE49-F238E27FC236}">
              <a16:creationId xmlns:a16="http://schemas.microsoft.com/office/drawing/2014/main" id="{32338FCF-2039-43A9-9167-E337D0F88696}"/>
            </a:ext>
          </a:extLst>
        </xdr:cNvPr>
        <xdr:cNvSpPr txBox="1"/>
      </xdr:nvSpPr>
      <xdr:spPr>
        <a:xfrm>
          <a:off x="352425" y="1983106"/>
          <a:ext cx="695325" cy="11239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FB9A99-F8CA-4284-8D2E-E84A3F9CF486}" type="TxLink">
            <a:rPr lang="en-US" sz="1000" b="0" i="0" u="none" strike="noStrike">
              <a:solidFill>
                <a:schemeClr val="bg1"/>
              </a:solidFill>
              <a:latin typeface="Arial"/>
              <a:cs typeface="Arial"/>
            </a:rPr>
            <a:pPr algn="ctr"/>
            <a:t>$20,581</a:t>
          </a:fld>
          <a:endParaRPr lang="en-US" sz="800" b="0">
            <a:solidFill>
              <a:schemeClr val="bg1"/>
            </a:solidFill>
          </a:endParaRPr>
        </a:p>
      </xdr:txBody>
    </xdr:sp>
    <xdr:clientData/>
  </xdr:twoCellAnchor>
  <xdr:twoCellAnchor>
    <xdr:from>
      <xdr:col>0</xdr:col>
      <xdr:colOff>85724</xdr:colOff>
      <xdr:row>12</xdr:row>
      <xdr:rowOff>152400</xdr:rowOff>
    </xdr:from>
    <xdr:to>
      <xdr:col>1</xdr:col>
      <xdr:colOff>685799</xdr:colOff>
      <xdr:row>16</xdr:row>
      <xdr:rowOff>19050</xdr:rowOff>
    </xdr:to>
    <xdr:sp macro="" textlink="pivot!C4">
      <xdr:nvSpPr>
        <xdr:cNvPr id="36" name="Rectangle 35">
          <a:extLst>
            <a:ext uri="{FF2B5EF4-FFF2-40B4-BE49-F238E27FC236}">
              <a16:creationId xmlns:a16="http://schemas.microsoft.com/office/drawing/2014/main" id="{EC75A340-C3E1-495C-B3FD-A97BADFF5127}"/>
            </a:ext>
          </a:extLst>
        </xdr:cNvPr>
        <xdr:cNvSpPr/>
      </xdr:nvSpPr>
      <xdr:spPr>
        <a:xfrm>
          <a:off x="85724" y="2324100"/>
          <a:ext cx="1285875" cy="590550"/>
        </a:xfrm>
        <a:prstGeom prst="rect">
          <a:avLst/>
        </a:prstGeom>
        <a:solidFill>
          <a:schemeClr val="tx1"/>
        </a:solidFill>
        <a:effectLst>
          <a:outerShdw blurRad="254000" dist="127000" dir="2700000" sx="95000" sy="95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6EBB6DB-261E-4504-B1F9-FD481AE6EC1F}" type="TxLink">
            <a:rPr lang="en-US" sz="1600" b="1" i="0" u="none" strike="noStrike">
              <a:solidFill>
                <a:schemeClr val="bg1">
                  <a:lumMod val="95000"/>
                </a:schemeClr>
              </a:solidFill>
              <a:latin typeface="Arial Black" panose="020B0A04020102020204" pitchFamily="34" charset="0"/>
              <a:cs typeface="Arial"/>
            </a:rPr>
            <a:pPr algn="ctr"/>
            <a:t>89,850</a:t>
          </a:fld>
          <a:endParaRPr lang="en-US" sz="2400" b="1">
            <a:solidFill>
              <a:schemeClr val="bg1">
                <a:lumMod val="95000"/>
              </a:schemeClr>
            </a:solidFill>
            <a:latin typeface="Arial Black" panose="020B0A04020102020204" pitchFamily="34" charset="0"/>
          </a:endParaRPr>
        </a:p>
      </xdr:txBody>
    </xdr:sp>
    <xdr:clientData/>
  </xdr:twoCellAnchor>
  <xdr:twoCellAnchor>
    <xdr:from>
      <xdr:col>0</xdr:col>
      <xdr:colOff>295275</xdr:colOff>
      <xdr:row>13</xdr:row>
      <xdr:rowOff>0</xdr:rowOff>
    </xdr:from>
    <xdr:to>
      <xdr:col>1</xdr:col>
      <xdr:colOff>428625</xdr:colOff>
      <xdr:row>14</xdr:row>
      <xdr:rowOff>0</xdr:rowOff>
    </xdr:to>
    <xdr:sp macro="" textlink="">
      <xdr:nvSpPr>
        <xdr:cNvPr id="37" name="TextBox 36">
          <a:extLst>
            <a:ext uri="{FF2B5EF4-FFF2-40B4-BE49-F238E27FC236}">
              <a16:creationId xmlns:a16="http://schemas.microsoft.com/office/drawing/2014/main" id="{3759C0D3-E612-446D-9919-364106CDBFA5}"/>
            </a:ext>
          </a:extLst>
        </xdr:cNvPr>
        <xdr:cNvSpPr txBox="1"/>
      </xdr:nvSpPr>
      <xdr:spPr>
        <a:xfrm>
          <a:off x="295275" y="2352675"/>
          <a:ext cx="819150" cy="180975"/>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000" b="1">
              <a:solidFill>
                <a:schemeClr val="bg1"/>
              </a:solidFill>
            </a:rPr>
            <a:t>Duration</a:t>
          </a:r>
          <a:r>
            <a:rPr lang="en-US" sz="1100"/>
            <a:t> </a:t>
          </a:r>
        </a:p>
      </xdr:txBody>
    </xdr:sp>
    <xdr:clientData/>
  </xdr:twoCellAnchor>
  <xdr:twoCellAnchor editAs="oneCell">
    <xdr:from>
      <xdr:col>0</xdr:col>
      <xdr:colOff>104371</xdr:colOff>
      <xdr:row>12</xdr:row>
      <xdr:rowOff>168815</xdr:rowOff>
    </xdr:from>
    <xdr:to>
      <xdr:col>0</xdr:col>
      <xdr:colOff>297506</xdr:colOff>
      <xdr:row>14</xdr:row>
      <xdr:rowOff>0</xdr:rowOff>
    </xdr:to>
    <xdr:pic>
      <xdr:nvPicPr>
        <xdr:cNvPr id="38" name="Graphic 37">
          <a:extLst>
            <a:ext uri="{FF2B5EF4-FFF2-40B4-BE49-F238E27FC236}">
              <a16:creationId xmlns:a16="http://schemas.microsoft.com/office/drawing/2014/main" id="{A0F34A66-2E39-4766-B6D6-303A773D551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4371" y="2340515"/>
          <a:ext cx="193135" cy="193135"/>
        </a:xfrm>
        <a:prstGeom prst="rect">
          <a:avLst/>
        </a:prstGeom>
      </xdr:spPr>
    </xdr:pic>
    <xdr:clientData/>
  </xdr:twoCellAnchor>
  <xdr:twoCellAnchor>
    <xdr:from>
      <xdr:col>0</xdr:col>
      <xdr:colOff>352425</xdr:colOff>
      <xdr:row>15</xdr:row>
      <xdr:rowOff>59056</xdr:rowOff>
    </xdr:from>
    <xdr:to>
      <xdr:col>1</xdr:col>
      <xdr:colOff>361950</xdr:colOff>
      <xdr:row>15</xdr:row>
      <xdr:rowOff>171450</xdr:rowOff>
    </xdr:to>
    <xdr:sp macro="" textlink="pivot!C10">
      <xdr:nvSpPr>
        <xdr:cNvPr id="39" name="TextBox 38">
          <a:extLst>
            <a:ext uri="{FF2B5EF4-FFF2-40B4-BE49-F238E27FC236}">
              <a16:creationId xmlns:a16="http://schemas.microsoft.com/office/drawing/2014/main" id="{57D71A0F-980A-4C16-9E8E-2A4ABF82698B}"/>
            </a:ext>
          </a:extLst>
        </xdr:cNvPr>
        <xdr:cNvSpPr txBox="1"/>
      </xdr:nvSpPr>
      <xdr:spPr>
        <a:xfrm>
          <a:off x="352425" y="2773681"/>
          <a:ext cx="695325" cy="11239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B76CD1-769D-4F71-B013-AA36BE9CD9F9}" type="TxLink">
            <a:rPr lang="en-US" sz="1050" b="0" i="0" u="none" strike="noStrike">
              <a:solidFill>
                <a:schemeClr val="bg1"/>
              </a:solidFill>
              <a:latin typeface="+mn-lt"/>
              <a:cs typeface="Arial"/>
            </a:rPr>
            <a:pPr algn="ctr"/>
            <a:t>19,300</a:t>
          </a:fld>
          <a:endParaRPr lang="en-US" sz="900" b="0">
            <a:solidFill>
              <a:schemeClr val="bg1"/>
            </a:solidFill>
            <a:latin typeface="+mn-lt"/>
          </a:endParaRPr>
        </a:p>
      </xdr:txBody>
    </xdr:sp>
    <xdr:clientData/>
  </xdr:twoCellAnchor>
  <xdr:twoCellAnchor>
    <xdr:from>
      <xdr:col>0</xdr:col>
      <xdr:colOff>114300</xdr:colOff>
      <xdr:row>16</xdr:row>
      <xdr:rowOff>171450</xdr:rowOff>
    </xdr:from>
    <xdr:to>
      <xdr:col>2</xdr:col>
      <xdr:colOff>22860</xdr:colOff>
      <xdr:row>20</xdr:row>
      <xdr:rowOff>38100</xdr:rowOff>
    </xdr:to>
    <xdr:sp macro="" textlink="pivot!D4">
      <xdr:nvSpPr>
        <xdr:cNvPr id="40" name="Rectangle 39">
          <a:extLst>
            <a:ext uri="{FF2B5EF4-FFF2-40B4-BE49-F238E27FC236}">
              <a16:creationId xmlns:a16="http://schemas.microsoft.com/office/drawing/2014/main" id="{DABCDFD2-D490-48A0-9BAD-3868040DC3A6}"/>
            </a:ext>
          </a:extLst>
        </xdr:cNvPr>
        <xdr:cNvSpPr/>
      </xdr:nvSpPr>
      <xdr:spPr>
        <a:xfrm>
          <a:off x="114300" y="3067050"/>
          <a:ext cx="1280160" cy="590550"/>
        </a:xfrm>
        <a:prstGeom prst="rect">
          <a:avLst/>
        </a:prstGeom>
        <a:solidFill>
          <a:schemeClr val="tx1"/>
        </a:solidFill>
        <a:effectLst>
          <a:outerShdw blurRad="254000" dist="127000" dir="2700000" sx="95000" sy="95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2792FAF-6D72-4F1E-989D-01002BCFF64C}" type="TxLink">
            <a:rPr lang="en-US" sz="1600" b="1" i="0" u="none" strike="noStrike">
              <a:solidFill>
                <a:schemeClr val="bg1">
                  <a:lumMod val="95000"/>
                </a:schemeClr>
              </a:solidFill>
              <a:latin typeface="Arial Black" panose="020B0A04020102020204" pitchFamily="34" charset="0"/>
              <a:cs typeface="Arial"/>
            </a:rPr>
            <a:pPr algn="ctr"/>
            <a:t>3.9</a:t>
          </a:fld>
          <a:endParaRPr lang="en-US" sz="2400" b="1">
            <a:solidFill>
              <a:schemeClr val="bg1">
                <a:lumMod val="95000"/>
              </a:schemeClr>
            </a:solidFill>
            <a:latin typeface="Arial Black" panose="020B0A04020102020204" pitchFamily="34" charset="0"/>
          </a:endParaRPr>
        </a:p>
      </xdr:txBody>
    </xdr:sp>
    <xdr:clientData/>
  </xdr:twoCellAnchor>
  <xdr:twoCellAnchor>
    <xdr:from>
      <xdr:col>0</xdr:col>
      <xdr:colOff>365760</xdr:colOff>
      <xdr:row>17</xdr:row>
      <xdr:rowOff>19049</xdr:rowOff>
    </xdr:from>
    <xdr:to>
      <xdr:col>2</xdr:col>
      <xdr:colOff>0</xdr:colOff>
      <xdr:row>18</xdr:row>
      <xdr:rowOff>20954</xdr:rowOff>
    </xdr:to>
    <xdr:sp macro="" textlink="">
      <xdr:nvSpPr>
        <xdr:cNvPr id="41" name="TextBox 40">
          <a:extLst>
            <a:ext uri="{FF2B5EF4-FFF2-40B4-BE49-F238E27FC236}">
              <a16:creationId xmlns:a16="http://schemas.microsoft.com/office/drawing/2014/main" id="{D01E7EEF-B185-4B47-8EF3-D0CEFCF5FD71}"/>
            </a:ext>
          </a:extLst>
        </xdr:cNvPr>
        <xdr:cNvSpPr txBox="1"/>
      </xdr:nvSpPr>
      <xdr:spPr>
        <a:xfrm>
          <a:off x="365760" y="3095624"/>
          <a:ext cx="1005840" cy="18288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lvl="0" algn="l"/>
          <a:r>
            <a:rPr lang="en-US" sz="1000" b="1">
              <a:solidFill>
                <a:schemeClr val="bg1"/>
              </a:solidFill>
            </a:rPr>
            <a:t>Avg.</a:t>
          </a:r>
          <a:r>
            <a:rPr lang="en-US" sz="1050" b="1">
              <a:solidFill>
                <a:schemeClr val="bg1"/>
              </a:solidFill>
            </a:rPr>
            <a:t>Rating</a:t>
          </a:r>
          <a:endParaRPr lang="en-US" sz="1000"/>
        </a:p>
      </xdr:txBody>
    </xdr:sp>
    <xdr:clientData/>
  </xdr:twoCellAnchor>
  <xdr:twoCellAnchor editAs="oneCell">
    <xdr:from>
      <xdr:col>0</xdr:col>
      <xdr:colOff>132946</xdr:colOff>
      <xdr:row>17</xdr:row>
      <xdr:rowOff>6890</xdr:rowOff>
    </xdr:from>
    <xdr:to>
      <xdr:col>0</xdr:col>
      <xdr:colOff>326081</xdr:colOff>
      <xdr:row>18</xdr:row>
      <xdr:rowOff>9525</xdr:rowOff>
    </xdr:to>
    <xdr:pic>
      <xdr:nvPicPr>
        <xdr:cNvPr id="42" name="Graphic 41">
          <a:extLst>
            <a:ext uri="{FF2B5EF4-FFF2-40B4-BE49-F238E27FC236}">
              <a16:creationId xmlns:a16="http://schemas.microsoft.com/office/drawing/2014/main" id="{B6F6D0D2-62B0-45CE-A9D6-06BF46A7B23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32946" y="3083465"/>
          <a:ext cx="193135" cy="193135"/>
        </a:xfrm>
        <a:prstGeom prst="rect">
          <a:avLst/>
        </a:prstGeom>
      </xdr:spPr>
    </xdr:pic>
    <xdr:clientData/>
  </xdr:twoCellAnchor>
  <xdr:twoCellAnchor>
    <xdr:from>
      <xdr:col>0</xdr:col>
      <xdr:colOff>542925</xdr:colOff>
      <xdr:row>19</xdr:row>
      <xdr:rowOff>68581</xdr:rowOff>
    </xdr:from>
    <xdr:to>
      <xdr:col>1</xdr:col>
      <xdr:colOff>314325</xdr:colOff>
      <xdr:row>20</xdr:row>
      <xdr:rowOff>0</xdr:rowOff>
    </xdr:to>
    <xdr:sp macro="" textlink="pivot!D10">
      <xdr:nvSpPr>
        <xdr:cNvPr id="43" name="TextBox 42">
          <a:extLst>
            <a:ext uri="{FF2B5EF4-FFF2-40B4-BE49-F238E27FC236}">
              <a16:creationId xmlns:a16="http://schemas.microsoft.com/office/drawing/2014/main" id="{A13F2EC9-E569-4F05-94E4-742883C39F1B}"/>
            </a:ext>
          </a:extLst>
        </xdr:cNvPr>
        <xdr:cNvSpPr txBox="1"/>
      </xdr:nvSpPr>
      <xdr:spPr>
        <a:xfrm>
          <a:off x="542925" y="3507106"/>
          <a:ext cx="457200" cy="11239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6517CD1-F715-4C4F-B851-DE927767667E}" type="TxLink">
            <a:rPr lang="en-US" sz="1000" b="0" i="0" u="none" strike="noStrike">
              <a:solidFill>
                <a:schemeClr val="bg1">
                  <a:lumMod val="95000"/>
                </a:schemeClr>
              </a:solidFill>
              <a:latin typeface="Arial"/>
              <a:cs typeface="Arial"/>
            </a:rPr>
            <a:pPr algn="l"/>
            <a:t>3.9</a:t>
          </a:fld>
          <a:endParaRPr lang="en-US" sz="800" b="0">
            <a:solidFill>
              <a:schemeClr val="bg1">
                <a:lumMod val="95000"/>
              </a:schemeClr>
            </a:solidFill>
          </a:endParaRPr>
        </a:p>
      </xdr:txBody>
    </xdr:sp>
    <xdr:clientData/>
  </xdr:twoCellAnchor>
  <xdr:twoCellAnchor>
    <xdr:from>
      <xdr:col>0</xdr:col>
      <xdr:colOff>114300</xdr:colOff>
      <xdr:row>21</xdr:row>
      <xdr:rowOff>85725</xdr:rowOff>
    </xdr:from>
    <xdr:to>
      <xdr:col>2</xdr:col>
      <xdr:colOff>22860</xdr:colOff>
      <xdr:row>24</xdr:row>
      <xdr:rowOff>133350</xdr:rowOff>
    </xdr:to>
    <xdr:sp macro="" textlink="pivot!E4">
      <xdr:nvSpPr>
        <xdr:cNvPr id="48" name="Rectangle 47">
          <a:extLst>
            <a:ext uri="{FF2B5EF4-FFF2-40B4-BE49-F238E27FC236}">
              <a16:creationId xmlns:a16="http://schemas.microsoft.com/office/drawing/2014/main" id="{FF752A99-2E2E-4567-92AD-ED9050D4BA2B}"/>
            </a:ext>
          </a:extLst>
        </xdr:cNvPr>
        <xdr:cNvSpPr/>
      </xdr:nvSpPr>
      <xdr:spPr>
        <a:xfrm>
          <a:off x="114300" y="3886200"/>
          <a:ext cx="1280160" cy="590550"/>
        </a:xfrm>
        <a:prstGeom prst="rect">
          <a:avLst/>
        </a:prstGeom>
        <a:solidFill>
          <a:schemeClr val="tx1"/>
        </a:solidFill>
        <a:effectLst>
          <a:outerShdw blurRad="254000" dist="127000" dir="2700000" sx="95000" sy="95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83E4C53-2F02-4F39-828F-1C96CF5E7317}" type="TxLink">
            <a:rPr lang="en-US" sz="1600" b="0" i="0" u="none" strike="noStrike">
              <a:solidFill>
                <a:schemeClr val="bg1"/>
              </a:solidFill>
              <a:latin typeface="Arial Black" panose="020B0A04020102020204" pitchFamily="34" charset="0"/>
              <a:cs typeface="Arial"/>
            </a:rPr>
            <a:pPr algn="ctr"/>
            <a:t>307</a:t>
          </a:fld>
          <a:endParaRPr lang="en-US" sz="2400">
            <a:solidFill>
              <a:schemeClr val="bg1"/>
            </a:solidFill>
            <a:latin typeface="Arial Black" panose="020B0A04020102020204" pitchFamily="34" charset="0"/>
          </a:endParaRPr>
        </a:p>
      </xdr:txBody>
    </xdr:sp>
    <xdr:clientData/>
  </xdr:twoCellAnchor>
  <xdr:twoCellAnchor>
    <xdr:from>
      <xdr:col>0</xdr:col>
      <xdr:colOff>323850</xdr:colOff>
      <xdr:row>21</xdr:row>
      <xdr:rowOff>114299</xdr:rowOff>
    </xdr:from>
    <xdr:to>
      <xdr:col>1</xdr:col>
      <xdr:colOff>643890</xdr:colOff>
      <xdr:row>22</xdr:row>
      <xdr:rowOff>116204</xdr:rowOff>
    </xdr:to>
    <xdr:sp macro="" textlink="">
      <xdr:nvSpPr>
        <xdr:cNvPr id="49" name="TextBox 48">
          <a:extLst>
            <a:ext uri="{FF2B5EF4-FFF2-40B4-BE49-F238E27FC236}">
              <a16:creationId xmlns:a16="http://schemas.microsoft.com/office/drawing/2014/main" id="{CEBAA0F5-C9B7-4C86-9FA0-3DAE3C872E3F}"/>
            </a:ext>
          </a:extLst>
        </xdr:cNvPr>
        <xdr:cNvSpPr txBox="1"/>
      </xdr:nvSpPr>
      <xdr:spPr>
        <a:xfrm>
          <a:off x="323850" y="3914774"/>
          <a:ext cx="1005840" cy="182880"/>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US" sz="950" b="1">
              <a:solidFill>
                <a:schemeClr val="bg1"/>
              </a:solidFill>
            </a:rPr>
            <a:t>Happy</a:t>
          </a:r>
          <a:r>
            <a:rPr lang="en-US" sz="950" b="1" baseline="0">
              <a:solidFill>
                <a:schemeClr val="bg1"/>
              </a:solidFill>
            </a:rPr>
            <a:t> callers</a:t>
          </a:r>
          <a:r>
            <a:rPr lang="en-US" sz="950" b="1">
              <a:solidFill>
                <a:schemeClr val="bg1"/>
              </a:solidFill>
            </a:rPr>
            <a:t> </a:t>
          </a:r>
          <a:r>
            <a:rPr lang="en-US" sz="950" b="1"/>
            <a:t> </a:t>
          </a:r>
        </a:p>
      </xdr:txBody>
    </xdr:sp>
    <xdr:clientData/>
  </xdr:twoCellAnchor>
  <xdr:twoCellAnchor editAs="oneCell">
    <xdr:from>
      <xdr:col>0</xdr:col>
      <xdr:colOff>132946</xdr:colOff>
      <xdr:row>21</xdr:row>
      <xdr:rowOff>102140</xdr:rowOff>
    </xdr:from>
    <xdr:to>
      <xdr:col>0</xdr:col>
      <xdr:colOff>326081</xdr:colOff>
      <xdr:row>22</xdr:row>
      <xdr:rowOff>114300</xdr:rowOff>
    </xdr:to>
    <xdr:pic>
      <xdr:nvPicPr>
        <xdr:cNvPr id="50" name="Graphic 49">
          <a:extLst>
            <a:ext uri="{FF2B5EF4-FFF2-40B4-BE49-F238E27FC236}">
              <a16:creationId xmlns:a16="http://schemas.microsoft.com/office/drawing/2014/main" id="{6C93C3FD-E694-46B6-A646-2F8E2368C6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32946" y="3902615"/>
          <a:ext cx="193135" cy="193135"/>
        </a:xfrm>
        <a:prstGeom prst="rect">
          <a:avLst/>
        </a:prstGeom>
      </xdr:spPr>
    </xdr:pic>
    <xdr:clientData/>
  </xdr:twoCellAnchor>
  <xdr:twoCellAnchor>
    <xdr:from>
      <xdr:col>0</xdr:col>
      <xdr:colOff>381000</xdr:colOff>
      <xdr:row>23</xdr:row>
      <xdr:rowOff>173356</xdr:rowOff>
    </xdr:from>
    <xdr:to>
      <xdr:col>1</xdr:col>
      <xdr:colOff>390525</xdr:colOff>
      <xdr:row>24</xdr:row>
      <xdr:rowOff>104775</xdr:rowOff>
    </xdr:to>
    <xdr:sp macro="" textlink="pivot!E10">
      <xdr:nvSpPr>
        <xdr:cNvPr id="51" name="TextBox 50">
          <a:extLst>
            <a:ext uri="{FF2B5EF4-FFF2-40B4-BE49-F238E27FC236}">
              <a16:creationId xmlns:a16="http://schemas.microsoft.com/office/drawing/2014/main" id="{E1707FEF-CF28-4F8D-9A12-EE342854C0E4}"/>
            </a:ext>
          </a:extLst>
        </xdr:cNvPr>
        <xdr:cNvSpPr txBox="1"/>
      </xdr:nvSpPr>
      <xdr:spPr>
        <a:xfrm>
          <a:off x="381000" y="4335781"/>
          <a:ext cx="695325" cy="11239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D39D7A-509A-44C0-93F3-9DDB7BBCA93B}" type="TxLink">
            <a:rPr lang="en-US" sz="1100" b="0" i="0" u="none" strike="noStrike">
              <a:solidFill>
                <a:schemeClr val="bg1"/>
              </a:solidFill>
              <a:latin typeface="Arial"/>
              <a:cs typeface="Arial"/>
            </a:rPr>
            <a:pPr algn="ctr"/>
            <a:t>74</a:t>
          </a:fld>
          <a:endParaRPr lang="en-US" sz="1000" b="0">
            <a:solidFill>
              <a:schemeClr val="bg1"/>
            </a:solidFill>
          </a:endParaRPr>
        </a:p>
      </xdr:txBody>
    </xdr:sp>
    <xdr:clientData/>
  </xdr:twoCellAnchor>
  <xdr:twoCellAnchor>
    <xdr:from>
      <xdr:col>8</xdr:col>
      <xdr:colOff>647699</xdr:colOff>
      <xdr:row>3</xdr:row>
      <xdr:rowOff>47626</xdr:rowOff>
    </xdr:from>
    <xdr:to>
      <xdr:col>11</xdr:col>
      <xdr:colOff>428624</xdr:colOff>
      <xdr:row>15</xdr:row>
      <xdr:rowOff>9526</xdr:rowOff>
    </xdr:to>
    <xdr:graphicFrame macro="">
      <xdr:nvGraphicFramePr>
        <xdr:cNvPr id="64" name="Chart 63">
          <a:extLst>
            <a:ext uri="{FF2B5EF4-FFF2-40B4-BE49-F238E27FC236}">
              <a16:creationId xmlns:a16="http://schemas.microsoft.com/office/drawing/2014/main" id="{5BBDAC27-0485-494E-8EE9-495A05BBB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409576</xdr:colOff>
      <xdr:row>15</xdr:row>
      <xdr:rowOff>57150</xdr:rowOff>
    </xdr:from>
    <xdr:to>
      <xdr:col>9</xdr:col>
      <xdr:colOff>590550</xdr:colOff>
      <xdr:row>27</xdr:row>
      <xdr:rowOff>171450</xdr:rowOff>
    </xdr:to>
    <xdr:graphicFrame macro="">
      <xdr:nvGraphicFramePr>
        <xdr:cNvPr id="66" name="Chart 65">
          <a:extLst>
            <a:ext uri="{FF2B5EF4-FFF2-40B4-BE49-F238E27FC236}">
              <a16:creationId xmlns:a16="http://schemas.microsoft.com/office/drawing/2014/main" id="{D835D0A4-96D9-4C11-88B2-42B20D03B2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114300</xdr:colOff>
      <xdr:row>15</xdr:row>
      <xdr:rowOff>57150</xdr:rowOff>
    </xdr:from>
    <xdr:to>
      <xdr:col>6</xdr:col>
      <xdr:colOff>514350</xdr:colOff>
      <xdr:row>27</xdr:row>
      <xdr:rowOff>85725</xdr:rowOff>
    </xdr:to>
    <xdr:graphicFrame macro="">
      <xdr:nvGraphicFramePr>
        <xdr:cNvPr id="68" name="Chart 67">
          <a:extLst>
            <a:ext uri="{FF2B5EF4-FFF2-40B4-BE49-F238E27FC236}">
              <a16:creationId xmlns:a16="http://schemas.microsoft.com/office/drawing/2014/main" id="{02004B12-14AC-454A-8C5A-E022CC7A0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542926</xdr:colOff>
      <xdr:row>2</xdr:row>
      <xdr:rowOff>104775</xdr:rowOff>
    </xdr:from>
    <xdr:to>
      <xdr:col>14</xdr:col>
      <xdr:colOff>504826</xdr:colOff>
      <xdr:row>15</xdr:row>
      <xdr:rowOff>85724</xdr:rowOff>
    </xdr:to>
    <xdr:graphicFrame macro="">
      <xdr:nvGraphicFramePr>
        <xdr:cNvPr id="69" name="Chart 68">
          <a:extLst>
            <a:ext uri="{FF2B5EF4-FFF2-40B4-BE49-F238E27FC236}">
              <a16:creationId xmlns:a16="http://schemas.microsoft.com/office/drawing/2014/main" id="{BFE28F37-816D-4FDB-A7F3-5C0B7FD087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0</xdr:colOff>
      <xdr:row>2</xdr:row>
      <xdr:rowOff>114300</xdr:rowOff>
    </xdr:from>
    <xdr:to>
      <xdr:col>17</xdr:col>
      <xdr:colOff>419100</xdr:colOff>
      <xdr:row>15</xdr:row>
      <xdr:rowOff>0</xdr:rowOff>
    </xdr:to>
    <xdr:graphicFrame macro="">
      <xdr:nvGraphicFramePr>
        <xdr:cNvPr id="70" name="Chart 69">
          <a:extLst>
            <a:ext uri="{FF2B5EF4-FFF2-40B4-BE49-F238E27FC236}">
              <a16:creationId xmlns:a16="http://schemas.microsoft.com/office/drawing/2014/main" id="{C447062A-C70E-4155-A84A-F5CE616DA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85725</xdr:colOff>
      <xdr:row>3</xdr:row>
      <xdr:rowOff>57150</xdr:rowOff>
    </xdr:from>
    <xdr:to>
      <xdr:col>8</xdr:col>
      <xdr:colOff>657225</xdr:colOff>
      <xdr:row>15</xdr:row>
      <xdr:rowOff>0</xdr:rowOff>
    </xdr:to>
    <xdr:graphicFrame macro="">
      <xdr:nvGraphicFramePr>
        <xdr:cNvPr id="74" name="Chart 73">
          <a:extLst>
            <a:ext uri="{FF2B5EF4-FFF2-40B4-BE49-F238E27FC236}">
              <a16:creationId xmlns:a16="http://schemas.microsoft.com/office/drawing/2014/main" id="{BD447C5F-5DA9-4066-A2D3-D1771474BC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49.423401388885" backgroundQuery="1" createdVersion="7" refreshedVersion="7" minRefreshableVersion="3" recordCount="0" supportSubquery="1" supportAdvancedDrill="1" xr:uid="{5ECFBD4D-8744-40A4-AE8C-A0CAFD10440B}">
  <cacheSource type="external" connectionId="1"/>
  <cacheFields count="5">
    <cacheField name="[Measures].[call count]" caption="call count" numFmtId="0" hierarchy="17" level="32767"/>
    <cacheField name="[Measures].[Total Amount ]" caption="Total Amount " numFmtId="0" hierarchy="18" level="32767"/>
    <cacheField name="[Measures].[Total Duration ]" caption="Total Duration " numFmtId="0" hierarchy="19" level="32767"/>
    <cacheField name="[Measures].[Average Rating ]" caption="Average Rating "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 caption="Total Duration " measure="1" displayFolder="" measureGroup="calls" count="0" oneField="1">
      <fieldsUsage count="1">
        <fieldUsage x="2"/>
      </fieldsUsage>
    </cacheHierarchy>
    <cacheHierarchy uniqueName="[Measures].[Average Rating ]" caption="Average Rating "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rating rounded ]" caption="rating rounded "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rating rounded ]"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49.423404861111" backgroundQuery="1" createdVersion="7" refreshedVersion="7" minRefreshableVersion="3" recordCount="0" supportSubquery="1" supportAdvancedDrill="1" xr:uid="{DA3D678F-DF8C-478F-85B8-6174CE469FB3}">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 caption="Total Amount "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 caption="Total Amount " measure="1" displayFolder="" measureGroup="calls" count="0" oneField="1">
      <fieldsUsage count="1">
        <fieldUsage x="2"/>
      </fieldsUsage>
    </cacheHierarchy>
    <cacheHierarchy uniqueName="[Measures].[Total Duration ]" caption="Total Duration " measure="1" displayFolder="" measureGroup="calls" count="0"/>
    <cacheHierarchy uniqueName="[Measures].[Average Rating ]" caption="Average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rating rounded ]" caption="rating rounded "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rating rounded ]"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49.423407523151" backgroundQuery="1" createdVersion="7" refreshedVersion="7" minRefreshableVersion="3" recordCount="0" supportSubquery="1" supportAdvancedDrill="1" xr:uid="{0A37D21C-A0F4-43DB-AB89-8BE715D114C2}">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 caption="Total Amount " measure="1" displayFolder="" measureGroup="calls" count="0"/>
    <cacheHierarchy uniqueName="[Measures].[Total Duration ]" caption="Total Duration " measure="1" displayFolder="" measureGroup="calls" count="0"/>
    <cacheHierarchy uniqueName="[Measures].[Average Rating ]" caption="Average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rating rounded ]" caption="rating rounded "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rating rounded ]"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49.423431134259" backgroundQuery="1" createdVersion="7" refreshedVersion="7" minRefreshableVersion="3" recordCount="0" supportSubquery="1" supportAdvancedDrill="1" xr:uid="{44351B85-352E-4EEA-AFE4-D3F12AAED54E}">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unt ]" caption="Total Amount "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2"/>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 caption="Total Amount " measure="1" displayFolder="" measureGroup="calls" count="0" oneField="1">
      <fieldsUsage count="1">
        <fieldUsage x="3"/>
      </fieldsUsage>
    </cacheHierarchy>
    <cacheHierarchy uniqueName="[Measures].[Total Duration ]" caption="Total Duration " measure="1" displayFolder="" measureGroup="calls" count="0"/>
    <cacheHierarchy uniqueName="[Measures].[Average Rating ]" caption="Average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rating rounded ]" caption="rating rounded "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rating rounded ]"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1.496196180553" backgroundQuery="1" createdVersion="7" refreshedVersion="7" minRefreshableVersion="3" recordCount="0" supportSubquery="1" supportAdvancedDrill="1" xr:uid="{4A28829D-C194-46DB-83A3-9938BCFBA9C9}">
  <cacheSource type="external" connectionId="1"/>
  <cacheFields count="6">
    <cacheField name="[Measures].[call count]" caption="call count" numFmtId="0" hierarchy="17" level="32767"/>
    <cacheField name="[Measures].[Total Amount ]" caption="Total Amount " numFmtId="0" hierarchy="18" level="32767"/>
    <cacheField name="[Measures].[Total Duration ]" caption="Total Duration " numFmtId="0" hierarchy="19" level="32767"/>
    <cacheField name="[Measures].[Average Rating ]" caption="Average Rating "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 caption="Total Duration " measure="1" displayFolder="" measureGroup="calls" count="0" oneField="1">
      <fieldsUsage count="1">
        <fieldUsage x="2"/>
      </fieldsUsage>
    </cacheHierarchy>
    <cacheHierarchy uniqueName="[Measures].[Average Rating ]" caption="Average Rating "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rating rounded ]" caption="rating rounded "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rating rounded ]"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1.496196990738" backgroundQuery="1" createdVersion="7" refreshedVersion="7" minRefreshableVersion="3" recordCount="0" supportSubquery="1" supportAdvancedDrill="1" xr:uid="{4F3CFA71-F41C-4C9C-8267-C7EC976ECB70}">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 caption="Total Amount " measure="1" displayFolder="" measureGroup="calls" count="0"/>
    <cacheHierarchy uniqueName="[Measures].[Total Duration ]" caption="Total Duration " measure="1" displayFolder="" measureGroup="calls" count="0"/>
    <cacheHierarchy uniqueName="[Measures].[Average Rating ]" caption="Average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rating rounded ]" caption="rating rounded "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calculatedMembers count="2">
    <calculatedMember name="[rating rounded ]"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1.496197453707" backgroundQuery="1" createdVersion="7" refreshedVersion="7" minRefreshableVersion="3" recordCount="0" supportSubquery="1" supportAdvancedDrill="1" xr:uid="{72634E08-4436-4F35-B8AD-C67D0CAAD0F8}">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 caption="Total Amount " measure="1" displayFolder="" measureGroup="calls" count="0"/>
    <cacheHierarchy uniqueName="[Measures].[Total Duration ]" caption="Total Duration " measure="1" displayFolder="" measureGroup="calls" count="0"/>
    <cacheHierarchy uniqueName="[Measures].[Average Rating ]" caption="Average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rating rounded ]" caption="rating rounded "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rating rounded ]"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1.496198032408" backgroundQuery="1" createdVersion="7" refreshedVersion="7" minRefreshableVersion="3" recordCount="0" supportSubquery="1" supportAdvancedDrill="1" xr:uid="{15EC4D5B-2551-4F0A-906B-6C6375252AEC}">
  <cacheSource type="external" connectionId="1"/>
  <cacheFields count="1">
    <cacheField name="[calls].[Representative].[Representative]" caption="Representative" numFmtId="0" hierarchy="3" level="1">
      <sharedItems count="1">
        <s v="R02"/>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 caption="Total Amount " measure="1" displayFolder="" measureGroup="calls" count="0"/>
    <cacheHierarchy uniqueName="[Measures].[Total Duration ]" caption="Total Duration " measure="1" displayFolder="" measureGroup="calls" count="0"/>
    <cacheHierarchy uniqueName="[Measures].[Average Rating ]" caption="Average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rating rounded ]" caption="rating rounded "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rating rounded ]"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1.496199189816" backgroundQuery="1" createdVersion="7" refreshedVersion="7" minRefreshableVersion="3" recordCount="0" supportSubquery="1" supportAdvancedDrill="1" xr:uid="{A5525023-F8F4-4811-8803-D4D0B96D14CA}">
  <cacheSource type="external" connectionId="1"/>
  <cacheFields count="3">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cacheHierarchy uniqueName="[Measures].[Total Duration ]" caption="Total Duration " measure="1" displayFolder="" measureGroup="calls" count="0"/>
    <cacheHierarchy uniqueName="[Measures].[Average Rating ]" caption="Average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rating rounded ]" caption="rating rounded " set="1" parentSet="10"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rating rounded ]"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s>
            </x14:tupleSet>
          </x14:calculatedMember>
        </ext>
      </extLst>
    </calculatedMember>
  </calculatedMembers>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49.423409606483" backgroundQuery="1" createdVersion="3" refreshedVersion="7" minRefreshableVersion="3" recordCount="0" supportSubquery="1" supportAdvancedDrill="1" xr:uid="{7CCDB2E4-F655-4307-996D-B6C7D9F47225}">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 caption="Total Amount " measure="1" displayFolder="" measureGroup="calls" count="0"/>
    <cacheHierarchy uniqueName="[Measures].[Total Duration ]" caption="Total Duration " measure="1" displayFolder="" measureGroup="calls" count="0"/>
    <cacheHierarchy uniqueName="[Measures].[Average Rating ]" caption="Average 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rating rounded ]" caption="rating rounded " set="1" displayFolder="" count="0" unbalanced="0" unbalancedGroup="0">
      <extLst>
        <ext xmlns:x14="http://schemas.microsoft.com/office/spreadsheetml/2009/9/main" uri="{8CF416AD-EC4C-4aba-99F5-12A058AE0983}">
          <x14:cacheHierarchy flattenHierarchies="0" hierarchizeDistinct="0"/>
        </ext>
      </extLst>
    </cacheHierarchy>
    <cacheHierarchy uniqueName="[Set2]" caption="Set2" set="1"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2">
    <calculatedMember name="[rating rounded ]" mdx="{([calls].[Rating rounded].&amp;[0]),([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7">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 name="[Set2]" mdx="{([calls].[Rating rounded].&amp;[0]),([calls].[Rating rounded].&amp;[1]),([calls].[Rating rounded].&amp;[2]),([calls].[Rating rounded].&amp;[3]),([calls].[Rating rounded].&amp;[4]),([calls].[Rating rounded].&amp;[5])}"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0]" d="0"/>
                </x14:row>
                <x14:row>
                  <x14:rowItem u="[calls].[Rating rounded].&amp;[1]" d="1"/>
                </x14:row>
                <x14:row>
                  <x14:rowItem u="[calls].[Rating rounded].&amp;[2]" d="2"/>
                </x14:row>
                <x14:row>
                  <x14:rowItem u="[calls].[Rating rounded].&amp;[3]" d="3"/>
                </x14:row>
                <x14:row>
                  <x14:rowItem u="[calls].[Rating rounded].&amp;[4]" d="4"/>
                </x14:row>
                <x14:row>
                  <x14:rowItem u="[calls].[Rating rounded].&amp;[5]" d="5"/>
                </x14:row>
              </x14:rows>
            </x14:tupleSet>
          </x14:calculatedMember>
        </ext>
      </extLst>
    </calculatedMember>
  </calculatedMembers>
  <extLst>
    <ext xmlns:x14="http://schemas.microsoft.com/office/spreadsheetml/2009/9/main" uri="{725AE2AE-9491-48be-B2B4-4EB974FC3084}">
      <x14:pivotCacheDefinition slicerData="1" pivotCacheId="8654378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066C1A-866C-47E6-8A62-2B6F9DCE19DB}" name="PivotTable16" cacheId="460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7:D6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3F134A-D00D-4D7E-81E4-C4E6430057B9}" name="rep pivot " cacheId="521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37890D-BBA1-43D7-B3D5-F5086E45B4DE}" name="summary table " cacheId="460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9C5B71-4C65-4DE8-8C63-1936B6921AD7}" name="select rep" cacheId="5227"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52:A53"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103">
      <pivotArea dataOnly="0" labelOnly="1" fieldPosition="0">
        <references count="1">
          <reference field="0" count="0"/>
        </references>
      </pivotArea>
    </format>
    <format dxfId="102">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5F2B6C-991B-4FFA-9629-D149479BE09E}" name="representatives " cacheId="460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2:C3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C1D36F-ABB6-46A0-9D88-458DE82CDD6D}" name="weekly pivot" cacheId="522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5">
  <location ref="E16:F24"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2D276C-A86E-4ABF-AE0C-B5C1020B0DD7}" name="PivotTable18" cacheId="4609"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chartFormat="6">
  <location ref="E77:K9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1A5D8B-07CF-4D07-90BB-D50313746D5E}" name="rep satisfaction" cacheId="523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6">
  <location ref="E66:F72"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Items count="1">
    <i/>
  </colItems>
  <dataFields count="1">
    <dataField fld="0"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B7B04F7-6E94-42E2-8604-092ACD1AC23C}" name="rep2 pivot " cacheId="522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3">
  <location ref="A16:C2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6">
    <chartFormat chart="9" format="8" series="1">
      <pivotArea type="data" outline="0" fieldPosition="0">
        <references count="1">
          <reference field="4294967294" count="1" selected="0">
            <x v="1"/>
          </reference>
        </references>
      </pivotArea>
    </chartFormat>
    <chartFormat chart="9" format="9" series="1">
      <pivotArea type="data" outline="0" fieldPosition="0">
        <references count="1">
          <reference field="4294967294" count="1" selected="0">
            <x v="0"/>
          </reference>
        </references>
      </pivotArea>
    </chartFormat>
    <chartFormat chart="11" format="10" series="1">
      <pivotArea type="data" outline="0" fieldPosition="0">
        <references count="1">
          <reference field="4294967294" count="1" selected="0">
            <x v="1"/>
          </reference>
        </references>
      </pivotArea>
    </chartFormat>
    <chartFormat chart="11" format="11" series="1">
      <pivotArea type="data" outline="0" fieldPosition="0">
        <references count="1">
          <reference field="4294967294" count="1" selected="0">
            <x v="0"/>
          </reference>
        </references>
      </pivotArea>
    </chartFormat>
    <chartFormat chart="12" format="12" series="1">
      <pivotArea type="data" outline="0" fieldPosition="0">
        <references count="1">
          <reference field="4294967294" count="1" selected="0">
            <x v="1"/>
          </reference>
        </references>
      </pivotArea>
    </chartFormat>
    <chartFormat chart="12" format="13"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pivotHierarchy/>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11</v>
  </rv>
  <rv s="1">
    <v>1</v>
    <v>5</v>
    <v>A person in a suit and tie
Description automatically generated</v>
  </rv>
  <rv s="1">
    <v>2</v>
    <v>5</v>
    <v>Business woman raising hand</v>
  </rv>
  <rv s="1">
    <v>3</v>
    <v>5</v>
    <v>Young businessman writing on notebook</v>
  </rv>
  <rv s="1">
    <v>4</v>
    <v>5</v>
    <v>Business woman shrugging</v>
  </rv>
</rvData>
</file>

<file path=xl/richData/rdrichvaluestructure.xml><?xml version="1.0" encoding="utf-8"?>
<rvStructures xmlns="http://schemas.microsoft.com/office/spreadsheetml/2017/richdata" count="2">
  <s t="_error">
    <k n="errorType"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50BE341-5B01-429F-9052-863219DED23C}" sourceName="[calls].[Representative]">
  <pivotTables>
    <pivotTable tabId="6" name="rep pivot "/>
    <pivotTable tabId="6" name="rep2 pivot "/>
    <pivotTable tabId="6" name="weekly pivot"/>
    <pivotTable tabId="6" name="select rep"/>
    <pivotTable tabId="6" name="rep satisfaction"/>
  </pivotTables>
  <data>
    <olap pivotCacheId="86543781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563BEB0-F95E-46D9-BCE9-82E330BD6B27}" cache="Slicer_Representative" caption="Representative" level="1" style="SlicerStyleDark5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01"/>
    <tableColumn id="5" xr3:uid="{5A35565E-8707-4DED-AD15-A0669D67B382}" name="Date of Call" dataDxfId="100"/>
    <tableColumn id="6" xr3:uid="{F2E4F158-B41F-47BC-8DF8-DFCADFEE4E40}" name="Purchase Amount"/>
    <tableColumn id="7" xr3:uid="{04B291B5-47BD-4F78-8FD8-D1551CCA6BD9}" name="Satisfaction Rating"/>
    <tableColumn id="8" xr3:uid="{6E4123C0-0B17-43B8-A142-A1E540CE974C}" name="FY" dataDxfId="99">
      <calculatedColumnFormula>IF(MONTH(calls[[#This Row],[Date of Call]])&lt;=6, YEAR(calls[[#This Row],[Date of Call]]), YEAR(calls[[#This Row],[Date of Call]])+1)</calculatedColumnFormula>
    </tableColumn>
    <tableColumn id="9" xr3:uid="{199FA271-5E9B-46CE-9BC6-2801F92CD17E}" name="Day of week" dataDxfId="98">
      <calculatedColumnFormula>TEXT(calls[[#This Row],[Date of Call]],"DDDD")</calculatedColumnFormula>
    </tableColumn>
    <tableColumn id="10" xr3:uid="{328CDB09-95B8-4D5E-9ED9-EF0D363735A1}" name="Duration Bucket" dataDxfId="9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5" headerRowBorderDxfId="94" tableBorderDxfId="93" totalsRowBorderDxfId="92">
  <autoFilter ref="Q3:T18" xr:uid="{27158F51-A707-4171-8A04-81FB0AABCBA5}"/>
  <tableColumns count="4">
    <tableColumn id="1" xr3:uid="{02688061-6A8C-4E23-B7FF-D00CD8B58CAC}" name="Customer ID" dataDxfId="91"/>
    <tableColumn id="2" xr3:uid="{771678B6-DB44-426B-9874-B4E421A440D5}" name="Gedner" dataDxfId="90"/>
    <tableColumn id="3" xr3:uid="{B0D41C62-587E-494D-B49A-603F2C05F8D3}" name="Age" dataDxfId="89"/>
    <tableColumn id="4" xr3:uid="{663F92D6-FE31-4D81-9E01-8D066DDC8A88}" name="City" dataDxfId="8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14BB4-B20C-4209-AA5D-496D65B287C4}">
  <dimension ref="A3:K96"/>
  <sheetViews>
    <sheetView workbookViewId="0">
      <selection activeCell="E18" sqref="E18:F18"/>
      <pivotSelection pane="bottomRight" showHeader="1" extendable="1" axis="axisRow" start="1" max="8" activeRow="17" activeCol="4" previousRow="17" previousCol="4" click="1" r:id="rId6">
        <pivotArea dataOnly="0" fieldPosition="0">
          <references count="1">
            <reference field="1" count="1">
              <x v="1"/>
            </reference>
          </references>
        </pivotArea>
      </pivotSelection>
    </sheetView>
  </sheetViews>
  <sheetFormatPr defaultRowHeight="14.25"/>
  <cols>
    <col min="1" max="1" width="13.125" bestFit="1" customWidth="1"/>
    <col min="2" max="2" width="9.375" bestFit="1" customWidth="1"/>
    <col min="3" max="3" width="10.375" bestFit="1" customWidth="1"/>
    <col min="4" max="4" width="15.125" bestFit="1" customWidth="1"/>
    <col min="5" max="5" width="13.125" bestFit="1" customWidth="1"/>
    <col min="6" max="6" width="9.375" bestFit="1" customWidth="1"/>
    <col min="7" max="10" width="6.375" bestFit="1" customWidth="1"/>
    <col min="11" max="11" width="11.375" bestFit="1" customWidth="1"/>
  </cols>
  <sheetData>
    <row r="3" spans="1:6">
      <c r="A3" t="s">
        <v>1042</v>
      </c>
      <c r="B3" t="s">
        <v>1043</v>
      </c>
      <c r="C3" t="s">
        <v>1044</v>
      </c>
      <c r="D3" t="s">
        <v>1045</v>
      </c>
      <c r="E3" t="s">
        <v>1046</v>
      </c>
    </row>
    <row r="4" spans="1:6">
      <c r="A4" s="21">
        <v>1000</v>
      </c>
      <c r="B4" s="22">
        <v>96623</v>
      </c>
      <c r="C4" s="21">
        <v>89850</v>
      </c>
      <c r="D4" s="24">
        <v>3.8854000000000033</v>
      </c>
      <c r="E4" s="21">
        <v>307</v>
      </c>
    </row>
    <row r="9" spans="1:6">
      <c r="A9" t="s">
        <v>1042</v>
      </c>
      <c r="B9" t="s">
        <v>1043</v>
      </c>
      <c r="C9" t="s">
        <v>1044</v>
      </c>
      <c r="D9" t="s">
        <v>1045</v>
      </c>
      <c r="E9" t="s">
        <v>1046</v>
      </c>
    </row>
    <row r="10" spans="1:6">
      <c r="A10" s="21">
        <v>218</v>
      </c>
      <c r="B10" s="22">
        <v>20581</v>
      </c>
      <c r="C10" s="21">
        <v>19300</v>
      </c>
      <c r="D10" s="24">
        <v>3.8706422018348627</v>
      </c>
      <c r="E10" s="21">
        <v>74</v>
      </c>
    </row>
    <row r="16" spans="1:6">
      <c r="A16" s="25" t="s">
        <v>1047</v>
      </c>
      <c r="B16" t="s">
        <v>1042</v>
      </c>
      <c r="C16" t="s">
        <v>1061</v>
      </c>
      <c r="E16" s="25" t="s">
        <v>1047</v>
      </c>
      <c r="F16" t="s">
        <v>1042</v>
      </c>
    </row>
    <row r="17" spans="1:11">
      <c r="A17" s="26" t="s">
        <v>1049</v>
      </c>
      <c r="B17" s="21">
        <v>19</v>
      </c>
      <c r="C17" s="21">
        <v>19</v>
      </c>
      <c r="E17" s="26" t="s">
        <v>1065</v>
      </c>
      <c r="F17" s="21">
        <v>28</v>
      </c>
    </row>
    <row r="18" spans="1:11">
      <c r="A18" s="26" t="s">
        <v>1050</v>
      </c>
      <c r="B18" s="21">
        <v>10</v>
      </c>
      <c r="C18" s="21">
        <v>10</v>
      </c>
      <c r="E18" s="26" t="s">
        <v>1063</v>
      </c>
      <c r="F18" s="21">
        <v>24</v>
      </c>
    </row>
    <row r="19" spans="1:11">
      <c r="A19" s="26" t="s">
        <v>1051</v>
      </c>
      <c r="B19" s="21">
        <v>40</v>
      </c>
      <c r="C19" s="21">
        <v>40</v>
      </c>
      <c r="E19" s="26" t="s">
        <v>1067</v>
      </c>
      <c r="F19" s="21">
        <v>44</v>
      </c>
    </row>
    <row r="20" spans="1:11">
      <c r="A20" s="26" t="s">
        <v>1052</v>
      </c>
      <c r="B20" s="21">
        <v>40</v>
      </c>
      <c r="C20" s="21">
        <v>40</v>
      </c>
      <c r="E20" s="26" t="s">
        <v>1068</v>
      </c>
      <c r="F20" s="21">
        <v>36</v>
      </c>
    </row>
    <row r="21" spans="1:11">
      <c r="A21" s="26" t="s">
        <v>1053</v>
      </c>
      <c r="B21" s="21">
        <v>13</v>
      </c>
      <c r="C21" s="21">
        <v>13</v>
      </c>
      <c r="E21" s="26" t="s">
        <v>1066</v>
      </c>
      <c r="F21" s="21">
        <v>33</v>
      </c>
    </row>
    <row r="22" spans="1:11">
      <c r="A22" s="26" t="s">
        <v>1054</v>
      </c>
      <c r="B22" s="21">
        <v>12</v>
      </c>
      <c r="C22" s="21">
        <v>12</v>
      </c>
      <c r="E22" s="26" t="s">
        <v>1062</v>
      </c>
      <c r="F22" s="21">
        <v>29</v>
      </c>
    </row>
    <row r="23" spans="1:11">
      <c r="A23" s="26" t="s">
        <v>1055</v>
      </c>
      <c r="B23" s="21">
        <v>9</v>
      </c>
      <c r="C23" s="21">
        <v>9</v>
      </c>
      <c r="E23" s="26" t="s">
        <v>1064</v>
      </c>
      <c r="F23" s="21">
        <v>24</v>
      </c>
    </row>
    <row r="24" spans="1:11">
      <c r="A24" s="26" t="s">
        <v>1056</v>
      </c>
      <c r="B24" s="21">
        <v>13</v>
      </c>
      <c r="C24" s="21">
        <v>13</v>
      </c>
      <c r="E24" s="26" t="s">
        <v>1048</v>
      </c>
      <c r="F24" s="21">
        <v>218</v>
      </c>
    </row>
    <row r="25" spans="1:11">
      <c r="A25" s="26" t="s">
        <v>1057</v>
      </c>
      <c r="B25" s="21">
        <v>18</v>
      </c>
      <c r="C25" s="21">
        <v>18</v>
      </c>
    </row>
    <row r="26" spans="1:11">
      <c r="A26" s="26" t="s">
        <v>1058</v>
      </c>
      <c r="B26" s="21">
        <v>21</v>
      </c>
      <c r="C26" s="21">
        <v>21</v>
      </c>
    </row>
    <row r="27" spans="1:11">
      <c r="A27" s="26" t="s">
        <v>1059</v>
      </c>
      <c r="B27" s="21">
        <v>14</v>
      </c>
      <c r="C27" s="21">
        <v>14</v>
      </c>
    </row>
    <row r="28" spans="1:11">
      <c r="A28" s="26" t="s">
        <v>1060</v>
      </c>
      <c r="B28" s="21">
        <v>9</v>
      </c>
      <c r="C28" s="21">
        <v>9</v>
      </c>
    </row>
    <row r="29" spans="1:11">
      <c r="A29" s="26" t="s">
        <v>1048</v>
      </c>
      <c r="B29" s="21">
        <v>218</v>
      </c>
      <c r="C29" s="21">
        <v>218</v>
      </c>
    </row>
    <row r="30" spans="1:11">
      <c r="E30" t="s">
        <v>1069</v>
      </c>
      <c r="F30" t="s">
        <v>1070</v>
      </c>
      <c r="G30" t="s">
        <v>1071</v>
      </c>
      <c r="H30" t="s">
        <v>1072</v>
      </c>
      <c r="I30" t="s">
        <v>1073</v>
      </c>
      <c r="K30" t="str">
        <f>A53</f>
        <v>R02</v>
      </c>
    </row>
    <row r="31" spans="1:11">
      <c r="E31" t="str" cm="1">
        <f t="array" ref="E31:G35">A33:C37</f>
        <v>R01</v>
      </c>
      <c r="F31">
        <v>189</v>
      </c>
      <c r="G31" s="27">
        <v>18415</v>
      </c>
      <c r="H31" t="e">
        <f>IF(E31=$K$30,F31,NA())</f>
        <v>#N/A</v>
      </c>
      <c r="I31" t="e">
        <f>IF(E31=$K$30,G31,NA())</f>
        <v>#N/A</v>
      </c>
    </row>
    <row r="32" spans="1:11">
      <c r="A32" s="25" t="s">
        <v>1047</v>
      </c>
      <c r="B32" t="s">
        <v>1042</v>
      </c>
      <c r="C32" t="s">
        <v>1043</v>
      </c>
      <c r="E32" t="str">
        <v>R02</v>
      </c>
      <c r="F32">
        <v>218</v>
      </c>
      <c r="G32" s="27">
        <v>20581</v>
      </c>
      <c r="H32">
        <f t="shared" ref="H32:H35" si="0">IF(E32=$K$30,F32,NA())</f>
        <v>218</v>
      </c>
      <c r="I32">
        <f t="shared" ref="I32:I35" si="1">IF(E32=$K$30,G32,NA())</f>
        <v>20581</v>
      </c>
    </row>
    <row r="33" spans="1:9">
      <c r="A33" s="26" t="s">
        <v>11</v>
      </c>
      <c r="B33" s="21">
        <v>189</v>
      </c>
      <c r="C33" s="22">
        <v>18415</v>
      </c>
      <c r="E33" t="str">
        <v>R03</v>
      </c>
      <c r="F33">
        <v>207</v>
      </c>
      <c r="G33" s="27">
        <v>20872</v>
      </c>
      <c r="H33" t="e">
        <f t="shared" si="0"/>
        <v>#N/A</v>
      </c>
      <c r="I33" t="e">
        <f t="shared" si="1"/>
        <v>#N/A</v>
      </c>
    </row>
    <row r="34" spans="1:9">
      <c r="A34" s="26" t="s">
        <v>9</v>
      </c>
      <c r="B34" s="21">
        <v>218</v>
      </c>
      <c r="C34" s="22">
        <v>20581</v>
      </c>
      <c r="E34" t="str">
        <v>R04</v>
      </c>
      <c r="F34">
        <v>186</v>
      </c>
      <c r="G34" s="27">
        <v>16651</v>
      </c>
      <c r="H34" t="e">
        <f t="shared" si="0"/>
        <v>#N/A</v>
      </c>
      <c r="I34" t="e">
        <f t="shared" si="1"/>
        <v>#N/A</v>
      </c>
    </row>
    <row r="35" spans="1:9">
      <c r="A35" s="26" t="s">
        <v>6</v>
      </c>
      <c r="B35" s="21">
        <v>207</v>
      </c>
      <c r="C35" s="22">
        <v>20872</v>
      </c>
      <c r="E35" t="str">
        <v>R05</v>
      </c>
      <c r="F35">
        <v>200</v>
      </c>
      <c r="G35" s="27">
        <v>20104</v>
      </c>
      <c r="H35" t="e">
        <f t="shared" si="0"/>
        <v>#N/A</v>
      </c>
      <c r="I35" t="e">
        <f t="shared" si="1"/>
        <v>#N/A</v>
      </c>
    </row>
    <row r="36" spans="1:9">
      <c r="A36" s="26" t="s">
        <v>13</v>
      </c>
      <c r="B36" s="21">
        <v>186</v>
      </c>
      <c r="C36" s="22">
        <v>16651</v>
      </c>
    </row>
    <row r="37" spans="1:9">
      <c r="A37" s="26" t="s">
        <v>10</v>
      </c>
      <c r="B37" s="21">
        <v>200</v>
      </c>
      <c r="C37" s="22">
        <v>20104</v>
      </c>
    </row>
    <row r="38" spans="1:9">
      <c r="A38" s="26" t="s">
        <v>1048</v>
      </c>
      <c r="B38" s="21">
        <v>1000</v>
      </c>
      <c r="C38" s="22">
        <v>96623</v>
      </c>
    </row>
    <row r="52" spans="1:4">
      <c r="A52" s="25" t="s">
        <v>1047</v>
      </c>
    </row>
    <row r="53" spans="1:4">
      <c r="A53" s="28" t="s">
        <v>9</v>
      </c>
    </row>
    <row r="57" spans="1:4">
      <c r="A57" s="25" t="s">
        <v>1042</v>
      </c>
      <c r="B57" s="25" t="s">
        <v>1074</v>
      </c>
    </row>
    <row r="58" spans="1:4">
      <c r="A58" s="25" t="s">
        <v>1047</v>
      </c>
      <c r="B58" t="s">
        <v>999</v>
      </c>
      <c r="C58" t="s">
        <v>998</v>
      </c>
      <c r="D58" t="s">
        <v>1048</v>
      </c>
    </row>
    <row r="59" spans="1:4">
      <c r="A59" s="26" t="s">
        <v>1002</v>
      </c>
      <c r="B59" s="21">
        <v>144</v>
      </c>
      <c r="C59" s="21">
        <v>132</v>
      </c>
      <c r="D59" s="21">
        <v>276</v>
      </c>
    </row>
    <row r="60" spans="1:4">
      <c r="A60" s="26" t="s">
        <v>1001</v>
      </c>
      <c r="B60" s="21">
        <v>326</v>
      </c>
      <c r="C60" s="21">
        <v>63</v>
      </c>
      <c r="D60" s="21">
        <v>389</v>
      </c>
    </row>
    <row r="61" spans="1:4">
      <c r="A61" s="26" t="s">
        <v>1000</v>
      </c>
      <c r="B61" s="21">
        <v>129</v>
      </c>
      <c r="C61" s="21">
        <v>206</v>
      </c>
      <c r="D61" s="21">
        <v>335</v>
      </c>
    </row>
    <row r="62" spans="1:4">
      <c r="A62" s="26" t="s">
        <v>1048</v>
      </c>
      <c r="B62" s="21">
        <v>599</v>
      </c>
      <c r="C62" s="21">
        <v>401</v>
      </c>
      <c r="D62" s="21">
        <v>1000</v>
      </c>
    </row>
    <row r="66" spans="5:11">
      <c r="E66" s="25" t="s">
        <v>1047</v>
      </c>
      <c r="F66" t="s">
        <v>1042</v>
      </c>
    </row>
    <row r="67" spans="5:11">
      <c r="E67" s="26">
        <v>1</v>
      </c>
      <c r="F67" s="21">
        <v>3</v>
      </c>
    </row>
    <row r="68" spans="5:11">
      <c r="E68" s="26">
        <v>2</v>
      </c>
      <c r="F68" s="21">
        <v>19</v>
      </c>
    </row>
    <row r="69" spans="5:11">
      <c r="E69" s="26">
        <v>3</v>
      </c>
      <c r="F69" s="21">
        <v>35</v>
      </c>
    </row>
    <row r="70" spans="5:11">
      <c r="E70" s="26">
        <v>4</v>
      </c>
      <c r="F70" s="21">
        <v>87</v>
      </c>
    </row>
    <row r="71" spans="5:11">
      <c r="E71" s="26">
        <v>5</v>
      </c>
      <c r="F71" s="21">
        <v>74</v>
      </c>
    </row>
    <row r="72" spans="5:11">
      <c r="E72" s="26" t="s">
        <v>1048</v>
      </c>
      <c r="F72" s="21">
        <v>218</v>
      </c>
    </row>
    <row r="77" spans="5:11">
      <c r="E77" s="25" t="s">
        <v>1043</v>
      </c>
      <c r="F77" s="25" t="s">
        <v>1074</v>
      </c>
    </row>
    <row r="78" spans="5:11">
      <c r="E78" s="25" t="s">
        <v>1047</v>
      </c>
      <c r="F78" t="s">
        <v>11</v>
      </c>
      <c r="G78" t="s">
        <v>9</v>
      </c>
      <c r="H78" t="s">
        <v>6</v>
      </c>
      <c r="I78" t="s">
        <v>13</v>
      </c>
      <c r="J78" t="s">
        <v>10</v>
      </c>
      <c r="K78" t="s">
        <v>1048</v>
      </c>
    </row>
    <row r="79" spans="5:11">
      <c r="E79" s="26" t="s">
        <v>1002</v>
      </c>
      <c r="F79" s="23"/>
      <c r="G79" s="23"/>
      <c r="H79" s="23"/>
      <c r="I79" s="23"/>
      <c r="J79" s="23"/>
      <c r="K79" s="23"/>
    </row>
    <row r="80" spans="5:11">
      <c r="E80" s="29" t="s">
        <v>20</v>
      </c>
      <c r="F80" s="22">
        <v>891</v>
      </c>
      <c r="G80" s="22">
        <v>1332</v>
      </c>
      <c r="H80" s="22">
        <v>1282</v>
      </c>
      <c r="I80" s="22">
        <v>739</v>
      </c>
      <c r="J80" s="22">
        <v>560</v>
      </c>
      <c r="K80" s="22">
        <v>4804</v>
      </c>
    </row>
    <row r="81" spans="5:11">
      <c r="E81" s="29" t="s">
        <v>12</v>
      </c>
      <c r="F81" s="22">
        <v>1991</v>
      </c>
      <c r="G81" s="22">
        <v>1886</v>
      </c>
      <c r="H81" s="22">
        <v>1206</v>
      </c>
      <c r="I81" s="22">
        <v>884</v>
      </c>
      <c r="J81" s="22">
        <v>1722</v>
      </c>
      <c r="K81" s="22">
        <v>7689</v>
      </c>
    </row>
    <row r="82" spans="5:11">
      <c r="E82" s="29" t="s">
        <v>8</v>
      </c>
      <c r="F82" s="22">
        <v>1163</v>
      </c>
      <c r="G82" s="22">
        <v>1180</v>
      </c>
      <c r="H82" s="22">
        <v>1616</v>
      </c>
      <c r="I82" s="22">
        <v>1043</v>
      </c>
      <c r="J82" s="22">
        <v>1747</v>
      </c>
      <c r="K82" s="22">
        <v>6749</v>
      </c>
    </row>
    <row r="83" spans="5:11">
      <c r="E83" s="29" t="s">
        <v>16</v>
      </c>
      <c r="F83" s="22">
        <v>1438</v>
      </c>
      <c r="G83" s="22">
        <v>1616</v>
      </c>
      <c r="H83" s="22">
        <v>866</v>
      </c>
      <c r="I83" s="22">
        <v>829</v>
      </c>
      <c r="J83" s="22">
        <v>2070</v>
      </c>
      <c r="K83" s="22">
        <v>6819</v>
      </c>
    </row>
    <row r="84" spans="5:11">
      <c r="E84" s="26" t="s">
        <v>1001</v>
      </c>
      <c r="F84" s="23"/>
      <c r="G84" s="23"/>
      <c r="H84" s="23"/>
      <c r="I84" s="23"/>
      <c r="J84" s="23"/>
      <c r="K84" s="23"/>
    </row>
    <row r="85" spans="5:11">
      <c r="E85" s="29" t="s">
        <v>24</v>
      </c>
      <c r="F85" s="22">
        <v>1233</v>
      </c>
      <c r="G85" s="22">
        <v>223</v>
      </c>
      <c r="H85" s="22">
        <v>1680</v>
      </c>
      <c r="I85" s="22">
        <v>990</v>
      </c>
      <c r="J85" s="22">
        <v>1508</v>
      </c>
      <c r="K85" s="22">
        <v>5634</v>
      </c>
    </row>
    <row r="86" spans="5:11">
      <c r="E86" s="29" t="s">
        <v>15</v>
      </c>
      <c r="F86" s="22">
        <v>1598</v>
      </c>
      <c r="G86" s="22">
        <v>1907</v>
      </c>
      <c r="H86" s="22">
        <v>869</v>
      </c>
      <c r="I86" s="22">
        <v>1426</v>
      </c>
      <c r="J86" s="22">
        <v>1416</v>
      </c>
      <c r="K86" s="22">
        <v>7216</v>
      </c>
    </row>
    <row r="87" spans="5:11">
      <c r="E87" s="29" t="s">
        <v>5</v>
      </c>
      <c r="F87" s="22">
        <v>900</v>
      </c>
      <c r="G87" s="22">
        <v>1016</v>
      </c>
      <c r="H87" s="22">
        <v>960</v>
      </c>
      <c r="I87" s="22">
        <v>940</v>
      </c>
      <c r="J87" s="22">
        <v>1193</v>
      </c>
      <c r="K87" s="22">
        <v>5009</v>
      </c>
    </row>
    <row r="88" spans="5:11">
      <c r="E88" s="29" t="s">
        <v>18</v>
      </c>
      <c r="F88" s="22">
        <v>900</v>
      </c>
      <c r="G88" s="22">
        <v>1470</v>
      </c>
      <c r="H88" s="22">
        <v>1617</v>
      </c>
      <c r="I88" s="22">
        <v>1314</v>
      </c>
      <c r="J88" s="22">
        <v>941</v>
      </c>
      <c r="K88" s="22">
        <v>6242</v>
      </c>
    </row>
    <row r="89" spans="5:11">
      <c r="E89" s="29" t="s">
        <v>14</v>
      </c>
      <c r="F89" s="22">
        <v>1255</v>
      </c>
      <c r="G89" s="22">
        <v>516</v>
      </c>
      <c r="H89" s="22">
        <v>1874</v>
      </c>
      <c r="I89" s="22">
        <v>1863</v>
      </c>
      <c r="J89" s="22">
        <v>1722</v>
      </c>
      <c r="K89" s="22">
        <v>7230</v>
      </c>
    </row>
    <row r="90" spans="5:11">
      <c r="E90" s="29" t="s">
        <v>19</v>
      </c>
      <c r="F90" s="22">
        <v>1138</v>
      </c>
      <c r="G90" s="22">
        <v>1898</v>
      </c>
      <c r="H90" s="22">
        <v>1482</v>
      </c>
      <c r="I90" s="22">
        <v>846</v>
      </c>
      <c r="J90" s="22">
        <v>1154</v>
      </c>
      <c r="K90" s="22">
        <v>6518</v>
      </c>
    </row>
    <row r="91" spans="5:11">
      <c r="E91" s="26" t="s">
        <v>1000</v>
      </c>
      <c r="F91" s="23"/>
      <c r="G91" s="23"/>
      <c r="H91" s="23"/>
      <c r="I91" s="23"/>
      <c r="J91" s="23"/>
      <c r="K91" s="23"/>
    </row>
    <row r="92" spans="5:11">
      <c r="E92" s="29" t="s">
        <v>17</v>
      </c>
      <c r="F92" s="22">
        <v>1655</v>
      </c>
      <c r="G92" s="22">
        <v>805</v>
      </c>
      <c r="H92" s="22">
        <v>2263</v>
      </c>
      <c r="I92" s="22">
        <v>987</v>
      </c>
      <c r="J92" s="22">
        <v>1075</v>
      </c>
      <c r="K92" s="22">
        <v>6785</v>
      </c>
    </row>
    <row r="93" spans="5:11">
      <c r="E93" s="29" t="s">
        <v>23</v>
      </c>
      <c r="F93" s="22">
        <v>1104</v>
      </c>
      <c r="G93" s="22">
        <v>2280</v>
      </c>
      <c r="H93" s="22">
        <v>1445</v>
      </c>
      <c r="I93" s="22">
        <v>1722</v>
      </c>
      <c r="J93" s="22">
        <v>1196</v>
      </c>
      <c r="K93" s="22">
        <v>7747</v>
      </c>
    </row>
    <row r="94" spans="5:11">
      <c r="E94" s="29" t="s">
        <v>7</v>
      </c>
      <c r="F94" s="22">
        <v>372</v>
      </c>
      <c r="G94" s="22">
        <v>1818</v>
      </c>
      <c r="H94" s="22">
        <v>1346</v>
      </c>
      <c r="I94" s="22">
        <v>1156</v>
      </c>
      <c r="J94" s="22">
        <v>1484</v>
      </c>
      <c r="K94" s="22">
        <v>6176</v>
      </c>
    </row>
    <row r="95" spans="5:11">
      <c r="E95" s="29" t="s">
        <v>22</v>
      </c>
      <c r="F95" s="22">
        <v>1415</v>
      </c>
      <c r="G95" s="22">
        <v>1271</v>
      </c>
      <c r="H95" s="22">
        <v>1214</v>
      </c>
      <c r="I95" s="22">
        <v>1135</v>
      </c>
      <c r="J95" s="22">
        <v>1566</v>
      </c>
      <c r="K95" s="22">
        <v>6601</v>
      </c>
    </row>
    <row r="96" spans="5:11">
      <c r="E96" s="29" t="s">
        <v>21</v>
      </c>
      <c r="F96" s="22">
        <v>1362</v>
      </c>
      <c r="G96" s="22">
        <v>1363</v>
      </c>
      <c r="H96" s="22">
        <v>1152</v>
      </c>
      <c r="I96" s="22">
        <v>777</v>
      </c>
      <c r="J96" s="22">
        <v>750</v>
      </c>
      <c r="K96" s="2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Normal="100" workbookViewId="0">
      <selection activeCell="B4" sqref="B4:L1003"/>
    </sheetView>
  </sheetViews>
  <sheetFormatPr defaultRowHeight="14.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c r="B1" s="5" t="s">
        <v>1003</v>
      </c>
    </row>
    <row r="2" spans="2:20">
      <c r="R2" s="1"/>
    </row>
    <row r="3" spans="2:20" ht="1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38FA-C713-491C-B63E-0D7E7D987F43}">
  <dimension ref="A1:AC323"/>
  <sheetViews>
    <sheetView tabSelected="1" workbookViewId="0">
      <selection activeCell="N18" sqref="N18"/>
    </sheetView>
  </sheetViews>
  <sheetFormatPr defaultRowHeight="14.25"/>
  <cols>
    <col min="13" max="14" width="9" customWidth="1"/>
    <col min="15" max="15" width="8" customWidth="1"/>
  </cols>
  <sheetData>
    <row r="1" spans="1:29" ht="36.75">
      <c r="A1" s="39" t="s">
        <v>1076</v>
      </c>
      <c r="B1" s="20"/>
      <c r="C1" s="20"/>
      <c r="D1" s="20"/>
      <c r="E1" s="20"/>
      <c r="F1" s="20"/>
      <c r="G1" s="20"/>
      <c r="H1" s="20"/>
      <c r="I1" s="20"/>
      <c r="J1" s="20"/>
      <c r="K1" s="20"/>
      <c r="L1" s="41" t="s">
        <v>1078</v>
      </c>
      <c r="M1" s="20"/>
      <c r="N1" s="20"/>
      <c r="O1" s="20"/>
      <c r="P1" s="20"/>
      <c r="Q1" s="20"/>
      <c r="R1" s="20"/>
      <c r="S1" s="20"/>
      <c r="T1" s="20"/>
      <c r="U1" s="20"/>
      <c r="V1" s="20"/>
      <c r="W1" s="20"/>
      <c r="X1" s="20"/>
      <c r="Y1" s="20"/>
      <c r="Z1" s="20"/>
      <c r="AA1" s="20"/>
      <c r="AB1" s="20"/>
      <c r="AC1" s="20"/>
    </row>
    <row r="2" spans="1:29" ht="15.75">
      <c r="A2" s="40" t="s">
        <v>1079</v>
      </c>
      <c r="B2" s="20"/>
      <c r="C2" s="43"/>
      <c r="D2" s="43"/>
      <c r="E2" s="43"/>
      <c r="F2" s="43"/>
      <c r="G2" s="20"/>
      <c r="H2" s="20"/>
      <c r="I2" s="20"/>
      <c r="J2" s="20"/>
      <c r="K2" s="20"/>
      <c r="L2" s="20"/>
      <c r="M2" s="20"/>
      <c r="N2" s="42" t="s">
        <v>1077</v>
      </c>
      <c r="O2" s="30"/>
      <c r="P2" s="30"/>
      <c r="Q2" s="30"/>
      <c r="R2" s="30"/>
      <c r="S2" s="30"/>
      <c r="T2" s="20"/>
      <c r="U2" s="20"/>
      <c r="V2" s="20"/>
      <c r="W2" s="20"/>
      <c r="X2" s="20"/>
      <c r="Y2" s="20"/>
      <c r="Z2" s="20"/>
      <c r="AA2" s="20"/>
      <c r="AB2" s="20"/>
      <c r="AC2" s="20"/>
    </row>
    <row r="3" spans="1:29">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row>
    <row r="4" spans="1:29">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row>
    <row r="11" spans="1:29">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row>
    <row r="15" spans="1:29">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row>
    <row r="16" spans="1:29">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row>
    <row r="17" spans="1:29">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row>
    <row r="18" spans="1:29" ht="15">
      <c r="A18" s="20"/>
      <c r="B18" s="20"/>
      <c r="C18" s="20"/>
      <c r="D18" s="20"/>
      <c r="E18" s="20"/>
      <c r="F18" s="20"/>
      <c r="G18" s="20"/>
      <c r="H18" s="20"/>
      <c r="I18" s="20"/>
      <c r="J18" s="20"/>
      <c r="K18" s="20"/>
      <c r="L18" s="20"/>
      <c r="M18" s="31"/>
      <c r="N18" s="35" t="str" cm="1">
        <f t="array" ref="N18:R18">pivot!F78:J78</f>
        <v>R01</v>
      </c>
      <c r="O18" s="35" t="str">
        <v>R02</v>
      </c>
      <c r="P18" s="35" t="str">
        <v>R03</v>
      </c>
      <c r="Q18" s="35" t="str">
        <v>R04</v>
      </c>
      <c r="R18" s="35" t="str">
        <v>R05</v>
      </c>
      <c r="S18" s="35" t="s">
        <v>1075</v>
      </c>
      <c r="T18" s="20"/>
      <c r="U18" s="20"/>
      <c r="V18" s="20"/>
      <c r="W18" s="20"/>
      <c r="X18" s="20"/>
      <c r="Y18" s="20"/>
      <c r="Z18" s="20"/>
      <c r="AA18" s="20"/>
      <c r="AB18" s="20"/>
      <c r="AC18" s="20"/>
    </row>
    <row r="19" spans="1:29">
      <c r="A19" s="20"/>
      <c r="B19" s="20"/>
      <c r="C19" s="20"/>
      <c r="D19" s="20"/>
      <c r="E19" s="20"/>
      <c r="F19" s="20"/>
      <c r="G19" s="20"/>
      <c r="H19" s="20"/>
      <c r="I19" s="20"/>
      <c r="J19" s="20"/>
      <c r="K19" s="20"/>
      <c r="L19" s="20"/>
      <c r="M19" s="34" t="str" cm="1">
        <f t="array" ref="M19:S36">IF(pivot!E79:K96=""," ",pivot!E79:K96)</f>
        <v>Cincinnati</v>
      </c>
      <c r="N19" s="32" t="str">
        <v xml:space="preserve"> </v>
      </c>
      <c r="O19" s="32" t="str">
        <v xml:space="preserve"> </v>
      </c>
      <c r="P19" s="32" t="str">
        <v xml:space="preserve"> </v>
      </c>
      <c r="Q19" s="32" t="str">
        <v xml:space="preserve"> </v>
      </c>
      <c r="R19" s="32" t="str">
        <v xml:space="preserve"> </v>
      </c>
      <c r="S19" s="32" t="str">
        <v xml:space="preserve"> </v>
      </c>
      <c r="T19" s="20"/>
      <c r="U19" s="20"/>
      <c r="V19" s="20"/>
      <c r="W19" s="20"/>
      <c r="X19" s="20"/>
      <c r="Y19" s="20"/>
      <c r="Z19" s="20"/>
      <c r="AA19" s="20"/>
      <c r="AB19" s="20"/>
      <c r="AC19" s="20"/>
    </row>
    <row r="20" spans="1:29">
      <c r="A20" s="20"/>
      <c r="B20" s="20"/>
      <c r="C20" s="20"/>
      <c r="D20" s="20"/>
      <c r="E20" s="20"/>
      <c r="F20" s="20"/>
      <c r="G20" s="20"/>
      <c r="H20" s="20"/>
      <c r="I20" s="20"/>
      <c r="J20" s="20"/>
      <c r="K20" s="20"/>
      <c r="L20" s="20"/>
      <c r="M20" s="32" t="str">
        <v>C0003</v>
      </c>
      <c r="N20" s="33">
        <v>891</v>
      </c>
      <c r="O20" s="33">
        <v>1332</v>
      </c>
      <c r="P20" s="33">
        <v>1282</v>
      </c>
      <c r="Q20" s="33">
        <v>739</v>
      </c>
      <c r="R20" s="33">
        <v>560</v>
      </c>
      <c r="S20" s="33">
        <v>4804</v>
      </c>
      <c r="T20" s="20"/>
      <c r="U20" s="20"/>
      <c r="V20" s="20"/>
      <c r="W20" s="20"/>
      <c r="X20" s="20"/>
      <c r="Y20" s="20"/>
      <c r="Z20" s="20"/>
      <c r="AA20" s="20"/>
      <c r="AB20" s="20"/>
      <c r="AC20" s="20"/>
    </row>
    <row r="21" spans="1:29">
      <c r="A21" s="20"/>
      <c r="B21" s="20"/>
      <c r="C21" s="20"/>
      <c r="D21" s="20"/>
      <c r="E21" s="20"/>
      <c r="F21" s="20"/>
      <c r="G21" s="20"/>
      <c r="H21" s="20"/>
      <c r="I21" s="20"/>
      <c r="J21" s="20"/>
      <c r="K21" s="20"/>
      <c r="L21" s="20"/>
      <c r="M21" s="32" t="str">
        <v>C0004</v>
      </c>
      <c r="N21" s="33">
        <v>1991</v>
      </c>
      <c r="O21" s="33">
        <v>1886</v>
      </c>
      <c r="P21" s="33">
        <v>1206</v>
      </c>
      <c r="Q21" s="33">
        <v>884</v>
      </c>
      <c r="R21" s="33">
        <v>1722</v>
      </c>
      <c r="S21" s="33">
        <v>7689</v>
      </c>
      <c r="T21" s="20"/>
      <c r="U21" s="20"/>
      <c r="V21" s="20"/>
      <c r="W21" s="20"/>
      <c r="X21" s="20"/>
      <c r="Y21" s="20"/>
      <c r="Z21" s="20"/>
      <c r="AA21" s="20"/>
      <c r="AB21" s="20"/>
      <c r="AC21" s="20"/>
    </row>
    <row r="22" spans="1:29">
      <c r="A22" s="20"/>
      <c r="B22" s="20"/>
      <c r="C22" s="20"/>
      <c r="D22" s="20"/>
      <c r="E22" s="20"/>
      <c r="F22" s="20"/>
      <c r="G22" s="20"/>
      <c r="H22" s="20"/>
      <c r="I22" s="20"/>
      <c r="J22" s="20"/>
      <c r="K22" s="20"/>
      <c r="L22" s="20"/>
      <c r="M22" s="32" t="str">
        <v>C0011</v>
      </c>
      <c r="N22" s="33">
        <v>1163</v>
      </c>
      <c r="O22" s="33">
        <v>1180</v>
      </c>
      <c r="P22" s="33">
        <v>1616</v>
      </c>
      <c r="Q22" s="33">
        <v>1043</v>
      </c>
      <c r="R22" s="33">
        <v>1747</v>
      </c>
      <c r="S22" s="33">
        <v>6749</v>
      </c>
      <c r="T22" s="20"/>
      <c r="U22" s="20"/>
      <c r="V22" s="20"/>
      <c r="W22" s="20"/>
      <c r="X22" s="20"/>
      <c r="Y22" s="20"/>
      <c r="Z22" s="20"/>
      <c r="AA22" s="20"/>
      <c r="AB22" s="20"/>
      <c r="AC22" s="20"/>
    </row>
    <row r="23" spans="1:29">
      <c r="A23" s="20"/>
      <c r="B23" s="20"/>
      <c r="C23" s="20"/>
      <c r="D23" s="20"/>
      <c r="E23" s="20"/>
      <c r="F23" s="20"/>
      <c r="G23" s="20"/>
      <c r="H23" s="20"/>
      <c r="I23" s="20"/>
      <c r="J23" s="20"/>
      <c r="K23" s="20"/>
      <c r="L23" s="20"/>
      <c r="M23" s="32" t="str">
        <v>C0012</v>
      </c>
      <c r="N23" s="33">
        <v>1438</v>
      </c>
      <c r="O23" s="33">
        <v>1616</v>
      </c>
      <c r="P23" s="33">
        <v>866</v>
      </c>
      <c r="Q23" s="33">
        <v>829</v>
      </c>
      <c r="R23" s="33">
        <v>2070</v>
      </c>
      <c r="S23" s="33">
        <v>6819</v>
      </c>
      <c r="T23" s="20"/>
      <c r="U23" s="20"/>
      <c r="V23" s="20"/>
      <c r="W23" s="20"/>
      <c r="X23" s="20"/>
      <c r="Y23" s="20"/>
      <c r="Z23" s="20"/>
      <c r="AA23" s="20"/>
      <c r="AB23" s="20"/>
      <c r="AC23" s="20"/>
    </row>
    <row r="24" spans="1:29">
      <c r="A24" s="20"/>
      <c r="B24" s="20"/>
      <c r="C24" s="20"/>
      <c r="D24" s="20"/>
      <c r="E24" s="20"/>
      <c r="F24" s="20"/>
      <c r="G24" s="20"/>
      <c r="H24" s="20"/>
      <c r="I24" s="20"/>
      <c r="J24" s="20"/>
      <c r="K24" s="20"/>
      <c r="L24" s="20"/>
      <c r="M24" s="34" t="str">
        <v>Cleveland</v>
      </c>
      <c r="N24" s="33" t="str">
        <v xml:space="preserve"> </v>
      </c>
      <c r="O24" s="33" t="str">
        <v xml:space="preserve"> </v>
      </c>
      <c r="P24" s="33" t="str">
        <v xml:space="preserve"> </v>
      </c>
      <c r="Q24" s="33" t="str">
        <v xml:space="preserve"> </v>
      </c>
      <c r="R24" s="33" t="str">
        <v xml:space="preserve"> </v>
      </c>
      <c r="S24" s="33" t="str">
        <v xml:space="preserve"> </v>
      </c>
      <c r="T24" s="20"/>
      <c r="U24" s="20"/>
      <c r="V24" s="20"/>
      <c r="W24" s="20"/>
      <c r="X24" s="20"/>
      <c r="Y24" s="20"/>
      <c r="Z24" s="20"/>
      <c r="AA24" s="20"/>
      <c r="AB24" s="20"/>
      <c r="AC24" s="20"/>
    </row>
    <row r="25" spans="1:29">
      <c r="A25" s="20"/>
      <c r="B25" s="20"/>
      <c r="C25" s="20"/>
      <c r="D25" s="20"/>
      <c r="E25" s="20"/>
      <c r="F25" s="20"/>
      <c r="G25" s="20"/>
      <c r="H25" s="20"/>
      <c r="I25" s="20"/>
      <c r="J25" s="20"/>
      <c r="K25" s="20"/>
      <c r="L25" s="20"/>
      <c r="M25" s="32" t="str">
        <v>C0002</v>
      </c>
      <c r="N25" s="33">
        <v>1233</v>
      </c>
      <c r="O25" s="33">
        <v>223</v>
      </c>
      <c r="P25" s="33">
        <v>1680</v>
      </c>
      <c r="Q25" s="33">
        <v>990</v>
      </c>
      <c r="R25" s="33">
        <v>1508</v>
      </c>
      <c r="S25" s="33">
        <v>5634</v>
      </c>
      <c r="T25" s="20"/>
      <c r="U25" s="20"/>
      <c r="V25" s="20"/>
      <c r="W25" s="20"/>
      <c r="X25" s="20"/>
      <c r="Y25" s="20"/>
      <c r="Z25" s="20"/>
      <c r="AA25" s="20"/>
      <c r="AB25" s="20"/>
      <c r="AC25" s="20"/>
    </row>
    <row r="26" spans="1:29">
      <c r="A26" s="20"/>
      <c r="B26" s="20"/>
      <c r="C26" s="20"/>
      <c r="D26" s="20"/>
      <c r="E26" s="20"/>
      <c r="F26" s="20"/>
      <c r="G26" s="20"/>
      <c r="H26" s="20"/>
      <c r="I26" s="20"/>
      <c r="J26" s="20"/>
      <c r="K26" s="20"/>
      <c r="L26" s="20"/>
      <c r="M26" s="32" t="str">
        <v>C0007</v>
      </c>
      <c r="N26" s="33">
        <v>1598</v>
      </c>
      <c r="O26" s="33">
        <v>1907</v>
      </c>
      <c r="P26" s="33">
        <v>869</v>
      </c>
      <c r="Q26" s="33">
        <v>1426</v>
      </c>
      <c r="R26" s="33">
        <v>1416</v>
      </c>
      <c r="S26" s="33">
        <v>7216</v>
      </c>
      <c r="T26" s="20"/>
      <c r="U26" s="20"/>
      <c r="V26" s="20"/>
      <c r="W26" s="20"/>
      <c r="X26" s="20"/>
      <c r="Y26" s="20"/>
      <c r="Z26" s="20"/>
      <c r="AA26" s="20"/>
      <c r="AB26" s="20"/>
      <c r="AC26" s="20"/>
    </row>
    <row r="27" spans="1:29">
      <c r="A27" s="20"/>
      <c r="B27" s="20"/>
      <c r="C27" s="20"/>
      <c r="D27" s="20"/>
      <c r="E27" s="20"/>
      <c r="F27" s="20"/>
      <c r="G27" s="20"/>
      <c r="H27" s="20"/>
      <c r="I27" s="20"/>
      <c r="J27" s="20"/>
      <c r="K27" s="20"/>
      <c r="L27" s="20"/>
      <c r="M27" s="32" t="str">
        <v>C0008</v>
      </c>
      <c r="N27" s="33">
        <v>900</v>
      </c>
      <c r="O27" s="33">
        <v>1016</v>
      </c>
      <c r="P27" s="33">
        <v>960</v>
      </c>
      <c r="Q27" s="33">
        <v>940</v>
      </c>
      <c r="R27" s="33">
        <v>1193</v>
      </c>
      <c r="S27" s="33">
        <v>5009</v>
      </c>
      <c r="T27" s="20"/>
      <c r="U27" s="20"/>
      <c r="V27" s="20"/>
      <c r="W27" s="20"/>
      <c r="X27" s="20"/>
      <c r="Y27" s="20"/>
      <c r="Z27" s="20"/>
      <c r="AA27" s="20"/>
      <c r="AB27" s="20"/>
      <c r="AC27" s="20"/>
    </row>
    <row r="28" spans="1:29">
      <c r="A28" s="20"/>
      <c r="B28" s="20"/>
      <c r="C28" s="20"/>
      <c r="D28" s="20"/>
      <c r="E28" s="20"/>
      <c r="F28" s="20"/>
      <c r="G28" s="20"/>
      <c r="H28" s="20"/>
      <c r="I28" s="20"/>
      <c r="J28" s="20"/>
      <c r="K28" s="20"/>
      <c r="L28" s="20"/>
      <c r="M28" s="32" t="str">
        <v>C0010</v>
      </c>
      <c r="N28" s="33">
        <v>900</v>
      </c>
      <c r="O28" s="33">
        <v>1470</v>
      </c>
      <c r="P28" s="33">
        <v>1617</v>
      </c>
      <c r="Q28" s="33">
        <v>1314</v>
      </c>
      <c r="R28" s="33">
        <v>941</v>
      </c>
      <c r="S28" s="33">
        <v>6242</v>
      </c>
      <c r="T28" s="20"/>
      <c r="U28" s="20"/>
      <c r="V28" s="20"/>
      <c r="W28" s="20"/>
      <c r="X28" s="20"/>
      <c r="Y28" s="20"/>
      <c r="Z28" s="20"/>
      <c r="AA28" s="20"/>
      <c r="AB28" s="20"/>
      <c r="AC28" s="20"/>
    </row>
    <row r="29" spans="1:29">
      <c r="A29" s="20"/>
      <c r="B29" s="20"/>
      <c r="C29" s="20"/>
      <c r="D29" s="20"/>
      <c r="E29" s="20"/>
      <c r="F29" s="20"/>
      <c r="G29" s="20"/>
      <c r="H29" s="20"/>
      <c r="I29" s="20"/>
      <c r="J29" s="20"/>
      <c r="K29" s="20"/>
      <c r="L29" s="20"/>
      <c r="M29" s="32" t="str">
        <v>C0013</v>
      </c>
      <c r="N29" s="33">
        <v>1255</v>
      </c>
      <c r="O29" s="33">
        <v>516</v>
      </c>
      <c r="P29" s="33">
        <v>1874</v>
      </c>
      <c r="Q29" s="33">
        <v>1863</v>
      </c>
      <c r="R29" s="33">
        <v>1722</v>
      </c>
      <c r="S29" s="33">
        <v>7230</v>
      </c>
      <c r="T29" s="20"/>
      <c r="U29" s="20"/>
      <c r="V29" s="20"/>
      <c r="W29" s="20"/>
      <c r="X29" s="20"/>
      <c r="Y29" s="20"/>
      <c r="Z29" s="20"/>
      <c r="AA29" s="20"/>
      <c r="AB29" s="20"/>
      <c r="AC29" s="20"/>
    </row>
    <row r="30" spans="1:29">
      <c r="A30" s="20"/>
      <c r="B30" s="20"/>
      <c r="C30" s="20"/>
      <c r="D30" s="20"/>
      <c r="E30" s="20"/>
      <c r="F30" s="20"/>
      <c r="G30" s="20"/>
      <c r="H30" s="20"/>
      <c r="I30" s="20"/>
      <c r="J30" s="20"/>
      <c r="K30" s="20"/>
      <c r="L30" s="20"/>
      <c r="M30" s="32" t="str">
        <v>C0015</v>
      </c>
      <c r="N30" s="33">
        <v>1138</v>
      </c>
      <c r="O30" s="33">
        <v>1898</v>
      </c>
      <c r="P30" s="33">
        <v>1482</v>
      </c>
      <c r="Q30" s="33">
        <v>846</v>
      </c>
      <c r="R30" s="33">
        <v>1154</v>
      </c>
      <c r="S30" s="33">
        <v>6518</v>
      </c>
      <c r="T30" s="20"/>
      <c r="U30" s="20"/>
      <c r="V30" s="20"/>
      <c r="W30" s="20"/>
      <c r="X30" s="20"/>
      <c r="Y30" s="20"/>
      <c r="Z30" s="20"/>
      <c r="AA30" s="20"/>
      <c r="AB30" s="20"/>
      <c r="AC30" s="20"/>
    </row>
    <row r="31" spans="1:29">
      <c r="A31" s="20"/>
      <c r="B31" s="20"/>
      <c r="C31" s="20"/>
      <c r="D31" s="20"/>
      <c r="E31" s="20"/>
      <c r="F31" s="20"/>
      <c r="G31" s="20"/>
      <c r="H31" s="20"/>
      <c r="I31" s="20"/>
      <c r="J31" s="20"/>
      <c r="K31" s="20"/>
      <c r="L31" s="20"/>
      <c r="M31" s="34" t="str">
        <v>Columbus</v>
      </c>
      <c r="N31" s="33" t="str">
        <v xml:space="preserve"> </v>
      </c>
      <c r="O31" s="33" t="str">
        <v xml:space="preserve"> </v>
      </c>
      <c r="P31" s="33" t="str">
        <v xml:space="preserve"> </v>
      </c>
      <c r="Q31" s="33" t="str">
        <v xml:space="preserve"> </v>
      </c>
      <c r="R31" s="33" t="str">
        <v xml:space="preserve"> </v>
      </c>
      <c r="S31" s="33" t="str">
        <v xml:space="preserve"> </v>
      </c>
      <c r="T31" s="20"/>
      <c r="U31" s="20"/>
      <c r="V31" s="20"/>
      <c r="W31" s="20"/>
      <c r="X31" s="20"/>
      <c r="Y31" s="20"/>
      <c r="Z31" s="20"/>
      <c r="AA31" s="20"/>
      <c r="AB31" s="20"/>
      <c r="AC31" s="20"/>
    </row>
    <row r="32" spans="1:29">
      <c r="A32" s="20"/>
      <c r="B32" s="20"/>
      <c r="C32" s="20"/>
      <c r="D32" s="20"/>
      <c r="E32" s="20"/>
      <c r="F32" s="20"/>
      <c r="G32" s="20"/>
      <c r="H32" s="20"/>
      <c r="I32" s="20"/>
      <c r="J32" s="20"/>
      <c r="K32" s="20"/>
      <c r="L32" s="20"/>
      <c r="M32" s="32" t="str">
        <v>C0001</v>
      </c>
      <c r="N32" s="33">
        <v>1655</v>
      </c>
      <c r="O32" s="33">
        <v>805</v>
      </c>
      <c r="P32" s="33">
        <v>2263</v>
      </c>
      <c r="Q32" s="33">
        <v>987</v>
      </c>
      <c r="R32" s="33">
        <v>1075</v>
      </c>
      <c r="S32" s="33">
        <v>6785</v>
      </c>
      <c r="T32" s="20"/>
      <c r="U32" s="20"/>
      <c r="V32" s="20"/>
      <c r="W32" s="20"/>
      <c r="X32" s="20"/>
      <c r="Y32" s="20"/>
      <c r="Z32" s="20"/>
      <c r="AA32" s="20"/>
      <c r="AB32" s="20"/>
      <c r="AC32" s="20"/>
    </row>
    <row r="33" spans="1:29">
      <c r="A33" s="20"/>
      <c r="B33" s="20"/>
      <c r="C33" s="20"/>
      <c r="D33" s="20"/>
      <c r="E33" s="20"/>
      <c r="F33" s="20"/>
      <c r="G33" s="20"/>
      <c r="H33" s="20"/>
      <c r="I33" s="20"/>
      <c r="J33" s="20"/>
      <c r="K33" s="20"/>
      <c r="L33" s="20"/>
      <c r="M33" s="32" t="str">
        <v>C0005</v>
      </c>
      <c r="N33" s="33">
        <v>1104</v>
      </c>
      <c r="O33" s="33">
        <v>2280</v>
      </c>
      <c r="P33" s="33">
        <v>1445</v>
      </c>
      <c r="Q33" s="33">
        <v>1722</v>
      </c>
      <c r="R33" s="33">
        <v>1196</v>
      </c>
      <c r="S33" s="33">
        <v>7747</v>
      </c>
      <c r="T33" s="20"/>
      <c r="U33" s="20"/>
      <c r="V33" s="20"/>
      <c r="W33" s="20"/>
      <c r="X33" s="20"/>
      <c r="Y33" s="20"/>
      <c r="Z33" s="20"/>
      <c r="AA33" s="20"/>
      <c r="AB33" s="20"/>
      <c r="AC33" s="20"/>
    </row>
    <row r="34" spans="1:29">
      <c r="A34" s="20"/>
      <c r="B34" s="20"/>
      <c r="C34" s="20"/>
      <c r="D34" s="20"/>
      <c r="E34" s="20"/>
      <c r="F34" s="20"/>
      <c r="G34" s="20"/>
      <c r="H34" s="20"/>
      <c r="I34" s="20"/>
      <c r="J34" s="20"/>
      <c r="K34" s="20"/>
      <c r="L34" s="20"/>
      <c r="M34" s="32" t="str">
        <v>C0006</v>
      </c>
      <c r="N34" s="33">
        <v>372</v>
      </c>
      <c r="O34" s="33">
        <v>1818</v>
      </c>
      <c r="P34" s="33">
        <v>1346</v>
      </c>
      <c r="Q34" s="33">
        <v>1156</v>
      </c>
      <c r="R34" s="33">
        <v>1484</v>
      </c>
      <c r="S34" s="33">
        <v>6176</v>
      </c>
      <c r="T34" s="20"/>
      <c r="U34" s="20"/>
      <c r="V34" s="20"/>
      <c r="W34" s="20"/>
      <c r="X34" s="20"/>
      <c r="Y34" s="20"/>
      <c r="Z34" s="20"/>
      <c r="AA34" s="20"/>
      <c r="AB34" s="20"/>
      <c r="AC34" s="20"/>
    </row>
    <row r="35" spans="1:29">
      <c r="A35" s="20"/>
      <c r="B35" s="20"/>
      <c r="C35" s="20"/>
      <c r="D35" s="20"/>
      <c r="E35" s="20"/>
      <c r="F35" s="20"/>
      <c r="G35" s="20"/>
      <c r="H35" s="20"/>
      <c r="I35" s="20"/>
      <c r="J35" s="20"/>
      <c r="K35" s="20"/>
      <c r="L35" s="20"/>
      <c r="M35" s="31" t="str">
        <v>C0009</v>
      </c>
      <c r="N35" s="38">
        <v>1415</v>
      </c>
      <c r="O35" s="38">
        <v>1271</v>
      </c>
      <c r="P35" s="38">
        <v>1214</v>
      </c>
      <c r="Q35" s="38">
        <v>1135</v>
      </c>
      <c r="R35" s="38">
        <v>1566</v>
      </c>
      <c r="S35" s="37">
        <v>6601</v>
      </c>
      <c r="T35" s="20"/>
      <c r="U35" s="20"/>
      <c r="V35" s="20"/>
      <c r="W35" s="20"/>
      <c r="X35" s="20"/>
      <c r="Y35" s="20"/>
      <c r="Z35" s="20"/>
      <c r="AA35" s="20"/>
      <c r="AB35" s="20"/>
      <c r="AC35" s="20"/>
    </row>
    <row r="36" spans="1:29">
      <c r="A36" s="20"/>
      <c r="B36" s="20"/>
      <c r="C36" s="20"/>
      <c r="D36" s="20"/>
      <c r="E36" s="20"/>
      <c r="F36" s="20"/>
      <c r="G36" s="20"/>
      <c r="H36" s="20"/>
      <c r="I36" s="20"/>
      <c r="J36" s="20"/>
      <c r="K36" s="20"/>
      <c r="L36" s="20"/>
      <c r="M36" s="32" t="str">
        <v>C0014</v>
      </c>
      <c r="N36" s="38">
        <v>1362</v>
      </c>
      <c r="O36" s="38">
        <v>1363</v>
      </c>
      <c r="P36" s="38">
        <v>1152</v>
      </c>
      <c r="Q36" s="38">
        <v>777</v>
      </c>
      <c r="R36" s="38">
        <v>750</v>
      </c>
      <c r="S36" s="33">
        <v>5404</v>
      </c>
      <c r="T36" s="20"/>
      <c r="U36" s="20"/>
      <c r="V36" s="20"/>
      <c r="W36" s="20"/>
      <c r="X36" s="20"/>
      <c r="Y36" s="20"/>
      <c r="Z36" s="20"/>
      <c r="AA36" s="20"/>
      <c r="AB36" s="20"/>
      <c r="AC36" s="20"/>
    </row>
    <row r="37" spans="1:29">
      <c r="A37" s="20"/>
      <c r="B37" s="20"/>
      <c r="C37" s="20"/>
      <c r="D37" s="20"/>
      <c r="E37" s="20"/>
      <c r="F37" s="20"/>
      <c r="G37" s="20"/>
      <c r="H37" s="20"/>
      <c r="I37" s="20"/>
      <c r="J37" s="20"/>
      <c r="K37" s="20"/>
      <c r="L37" s="20"/>
      <c r="M37" s="36"/>
      <c r="N37" s="36"/>
      <c r="O37" s="36"/>
      <c r="P37" s="36"/>
      <c r="Q37" s="36"/>
      <c r="R37" s="36"/>
      <c r="S37" s="36"/>
      <c r="T37" s="20"/>
      <c r="U37" s="20"/>
      <c r="V37" s="20"/>
      <c r="W37" s="20"/>
      <c r="X37" s="20"/>
      <c r="Y37" s="20"/>
      <c r="Z37" s="20"/>
      <c r="AA37" s="20"/>
      <c r="AB37" s="20"/>
      <c r="AC37" s="20"/>
    </row>
    <row r="38" spans="1:29">
      <c r="A38" s="20"/>
      <c r="B38" s="20"/>
      <c r="C38" s="20"/>
      <c r="D38" s="20"/>
      <c r="E38" s="20"/>
      <c r="F38" s="20"/>
      <c r="G38" s="20"/>
      <c r="H38" s="20"/>
      <c r="I38" s="20"/>
      <c r="J38" s="20"/>
      <c r="K38" s="20"/>
      <c r="L38" s="20"/>
      <c r="M38" s="36"/>
      <c r="N38" s="36"/>
      <c r="O38" s="36"/>
      <c r="P38" s="36"/>
      <c r="Q38" s="36"/>
      <c r="R38" s="36"/>
      <c r="S38" s="36"/>
      <c r="T38" s="20"/>
      <c r="U38" s="20"/>
      <c r="V38" s="20"/>
      <c r="W38" s="20"/>
      <c r="X38" s="20"/>
      <c r="Y38" s="20"/>
      <c r="Z38" s="20"/>
      <c r="AA38" s="20"/>
      <c r="AB38" s="20"/>
      <c r="AC38" s="20"/>
    </row>
    <row r="39" spans="1:2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row>
    <row r="40" spans="1:29">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row>
    <row r="41" spans="1:29">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row>
    <row r="42" spans="1:29">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row>
    <row r="43" spans="1:29">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row>
    <row r="44" spans="1:29">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row>
    <row r="45" spans="1:29">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row>
    <row r="46" spans="1:29">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row>
    <row r="47" spans="1:29">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row>
    <row r="48" spans="1:29">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row>
    <row r="49" spans="1:2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row>
    <row r="50" spans="1:29">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row>
    <row r="51" spans="1:29">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row>
    <row r="52" spans="1:29">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row>
    <row r="53" spans="1:29">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row>
    <row r="54" spans="1:29">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row>
    <row r="55" spans="1:29">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row>
    <row r="56" spans="1:29">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row>
    <row r="57" spans="1:29">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row>
    <row r="58" spans="1:29">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row>
    <row r="59" spans="1:2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row>
    <row r="60" spans="1:29">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row>
    <row r="61" spans="1:29">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row>
    <row r="62" spans="1:29">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row>
    <row r="63" spans="1:29">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row>
    <row r="64" spans="1:29">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row>
    <row r="65" spans="1:29">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row>
    <row r="66" spans="1:29">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row>
    <row r="67" spans="1:29">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row>
    <row r="68" spans="1:29">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row>
    <row r="69" spans="1:2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row>
    <row r="70" spans="1:29">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row>
    <row r="71" spans="1:29">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row>
    <row r="72" spans="1:29">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row>
    <row r="73" spans="1:29">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row>
    <row r="74" spans="1:29">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row>
    <row r="75" spans="1:29">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row>
    <row r="76" spans="1:29">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row>
    <row r="77" spans="1:29">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row>
    <row r="78" spans="1:29">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row>
    <row r="79" spans="1:2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row>
    <row r="80" spans="1:29">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row>
    <row r="81" spans="1:29">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row>
    <row r="82" spans="1:29">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row>
    <row r="83" spans="1:29">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row>
    <row r="84" spans="1:29">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row>
    <row r="85" spans="1:29">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row>
    <row r="86" spans="1:29">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row>
    <row r="87" spans="1:29">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row>
    <row r="88" spans="1:29">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row>
    <row r="89" spans="1:2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row>
    <row r="90" spans="1:29">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row>
    <row r="91" spans="1:29">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row>
    <row r="92" spans="1:29">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row>
    <row r="93" spans="1:29">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row>
    <row r="94" spans="1:29">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row>
    <row r="95" spans="1:29">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row>
    <row r="96" spans="1:29">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row>
    <row r="97" spans="1:29">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row>
    <row r="98" spans="1:29">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row>
    <row r="99" spans="1:2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row>
    <row r="100" spans="1:29">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row>
    <row r="101" spans="1:29">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row>
    <row r="102" spans="1:29">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row>
    <row r="103" spans="1:29">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row>
    <row r="104" spans="1:29">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row>
    <row r="105" spans="1:29">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row>
    <row r="106" spans="1:29">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row>
    <row r="107" spans="1:29">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row>
    <row r="108" spans="1:29">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row>
    <row r="109" spans="1:2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row>
    <row r="110" spans="1:29">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row>
    <row r="111" spans="1:29">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row>
    <row r="112" spans="1:29">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row>
    <row r="113" spans="1:29">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row>
    <row r="114" spans="1:29">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row>
    <row r="115" spans="1:29">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row>
    <row r="116" spans="1:29">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row>
    <row r="117" spans="1:29">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row>
    <row r="118" spans="1:29">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row>
    <row r="119" spans="1:2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row>
    <row r="120" spans="1:29">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row>
    <row r="121" spans="1:29">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row>
    <row r="122" spans="1:29">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row>
    <row r="123" spans="1:29">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row>
    <row r="124" spans="1:29">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row>
    <row r="125" spans="1:29">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row>
    <row r="126" spans="1:29">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row>
    <row r="127" spans="1:29">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row>
    <row r="128" spans="1:29">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row>
    <row r="129" spans="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row>
    <row r="130" spans="1:29">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row>
    <row r="131" spans="1:29">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row>
    <row r="132" spans="1:29">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row>
    <row r="133" spans="1:29">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row>
    <row r="134" spans="1:29">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row>
    <row r="135" spans="1:29">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row>
    <row r="136" spans="1:29">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row>
    <row r="137" spans="1:29">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row>
    <row r="138" spans="1:29">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row>
    <row r="139" spans="1:2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row>
    <row r="140" spans="1:29">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row>
    <row r="141" spans="1:29">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row>
    <row r="142" spans="1:29">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row>
    <row r="143" spans="1:29">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row>
    <row r="144" spans="1:29">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row>
    <row r="145" spans="1:29">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row>
    <row r="146" spans="1:29">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row>
    <row r="147" spans="1:29">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row>
    <row r="148" spans="1:29">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row>
    <row r="149" spans="1:2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row>
    <row r="150" spans="1:29">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row>
    <row r="151" spans="1:29">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row>
    <row r="152" spans="1:29">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row>
    <row r="153" spans="1:29">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row>
    <row r="154" spans="1:29">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row>
    <row r="155" spans="1:29">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row>
    <row r="156" spans="1:29">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row>
    <row r="157" spans="1:29">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row>
    <row r="158" spans="1:29">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row>
    <row r="159" spans="1:2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row>
    <row r="160" spans="1:29">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row>
    <row r="161" spans="1:29">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row>
    <row r="162" spans="1:29">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row>
    <row r="163" spans="1:29">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row>
    <row r="164" spans="1:29">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row>
    <row r="165" spans="1:29">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row>
    <row r="166" spans="1:29">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row>
    <row r="167" spans="1:29">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row>
    <row r="168" spans="1:29">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row>
    <row r="169" spans="1:2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row>
    <row r="170" spans="1:29">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row>
    <row r="171" spans="1:29">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row>
    <row r="172" spans="1:29">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row>
    <row r="173" spans="1:29">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row>
    <row r="174" spans="1:29">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row>
    <row r="175" spans="1:29">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row>
    <row r="176" spans="1:29">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row>
    <row r="177" spans="1:29">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row>
    <row r="178" spans="1:29">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row>
    <row r="179" spans="1:2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row>
    <row r="180" spans="1:29">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row>
    <row r="181" spans="1:29">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row>
    <row r="182" spans="1:29">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row>
    <row r="183" spans="1:29">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row>
    <row r="184" spans="1:29">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row>
    <row r="185" spans="1:29">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row>
    <row r="186" spans="1:29">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row>
    <row r="187" spans="1:29">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row>
    <row r="188" spans="1:29">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row>
    <row r="189" spans="1:2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row>
    <row r="190" spans="1:29">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row>
    <row r="191" spans="1:29">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row>
    <row r="192" spans="1:29">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row>
    <row r="193" spans="1:29">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row>
    <row r="194" spans="1:29">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row>
    <row r="195" spans="1:29">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row>
    <row r="196" spans="1:29">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row>
    <row r="197" spans="1:29">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row>
    <row r="198" spans="1:29">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row>
    <row r="199" spans="1:2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row>
    <row r="200" spans="1:29">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row>
    <row r="201" spans="1:29">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row>
    <row r="202" spans="1:29">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row>
    <row r="203" spans="1:29">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row>
    <row r="204" spans="1:29">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row>
    <row r="205" spans="1:29">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row>
    <row r="206" spans="1:29">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row>
    <row r="207" spans="1:29">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row>
    <row r="208" spans="1:29">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row>
    <row r="209" spans="1:2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row>
    <row r="210" spans="1:29">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row>
    <row r="211" spans="1:29">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row>
    <row r="212" spans="1:29">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row>
    <row r="213" spans="1:29">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row>
    <row r="214" spans="1:29">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row>
    <row r="215" spans="1:29">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row>
    <row r="216" spans="1:29">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row>
    <row r="217" spans="1:29">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row>
    <row r="218" spans="1:29">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row>
    <row r="219" spans="1:2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row>
    <row r="220" spans="1:29">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row>
    <row r="221" spans="1:29">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row>
    <row r="222" spans="1:29">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row>
    <row r="223" spans="1:29">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row>
    <row r="224" spans="1:29">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row>
    <row r="225" spans="1:29">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row>
    <row r="226" spans="1:29">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row>
    <row r="227" spans="1:29">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row>
    <row r="228" spans="1:29">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row>
    <row r="229" spans="1: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row>
    <row r="230" spans="1:29">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row>
    <row r="231" spans="1:29">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row>
    <row r="232" spans="1:29">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row>
    <row r="233" spans="1:29">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row>
    <row r="234" spans="1:29">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row>
    <row r="235" spans="1:29">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row>
    <row r="236" spans="1:29">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row>
    <row r="237" spans="1:29">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row>
    <row r="238" spans="1:29">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row>
    <row r="239" spans="1:2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row>
    <row r="240" spans="1:29">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row>
    <row r="241" spans="1:29">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row>
    <row r="242" spans="1:29">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row>
    <row r="243" spans="1:29">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row>
    <row r="244" spans="1:29">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row>
    <row r="245" spans="1:29">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row>
    <row r="246" spans="1:29">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row>
    <row r="247" spans="1:29">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row>
    <row r="248" spans="1:29">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row>
    <row r="249" spans="1:2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row>
    <row r="250" spans="1:29">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row>
    <row r="251" spans="1:29">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row>
    <row r="252" spans="1:29">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row>
    <row r="253" spans="1:29">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row>
    <row r="254" spans="1:29">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row>
    <row r="255" spans="1:29">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row>
    <row r="256" spans="1:29">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row>
    <row r="257" spans="1:29">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row>
    <row r="258" spans="1:29">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row>
    <row r="259" spans="1:2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row>
    <row r="260" spans="1:29">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row>
    <row r="261" spans="1:29">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row>
    <row r="262" spans="1:29">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row>
    <row r="263" spans="1:29">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row>
    <row r="264" spans="1:29">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row>
    <row r="265" spans="1:29">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row>
    <row r="266" spans="1:29">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row>
    <row r="267" spans="1:29">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row>
    <row r="268" spans="1:29">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row>
    <row r="269" spans="1:2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row>
    <row r="270" spans="1:29">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row>
    <row r="271" spans="1:29">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row>
    <row r="272" spans="1:29">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row>
    <row r="273" spans="1:29">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row>
    <row r="274" spans="1:29">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row>
    <row r="275" spans="1:29">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row>
    <row r="276" spans="1:29">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row>
    <row r="277" spans="1:29">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row>
    <row r="278" spans="1:29">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row>
    <row r="279" spans="1:2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row>
    <row r="280" spans="1:29">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row>
    <row r="281" spans="1:29">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row>
    <row r="282" spans="1:29">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row>
    <row r="283" spans="1:29">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row>
    <row r="284" spans="1:29">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row>
    <row r="285" spans="1:29">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row>
    <row r="286" spans="1:29">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row>
    <row r="287" spans="1:29">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row>
    <row r="288" spans="1:29">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row>
    <row r="289" spans="1:2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row>
    <row r="290" spans="1:29">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row>
    <row r="291" spans="1:29">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row>
    <row r="292" spans="1:29">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row>
    <row r="293" spans="1:29">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row>
    <row r="294" spans="1:29">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row>
    <row r="295" spans="1:29">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row>
    <row r="296" spans="1:29">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row>
    <row r="297" spans="1:29">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row>
    <row r="298" spans="1:29">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row>
    <row r="299" spans="1:2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row>
    <row r="300" spans="1:29">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row>
    <row r="301" spans="1:29">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row>
    <row r="302" spans="1:29">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row>
    <row r="303" spans="1:29">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row>
    <row r="304" spans="1:29">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row>
    <row r="305" spans="1:29">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row>
    <row r="306" spans="1:29">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row>
    <row r="307" spans="1:29">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row>
    <row r="308" spans="1:29">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row>
    <row r="309" spans="1:2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row>
    <row r="310" spans="1:29">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row>
    <row r="311" spans="1:29">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row>
    <row r="312" spans="1:29">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row>
    <row r="313" spans="1:29">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row>
    <row r="314" spans="1:29">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row>
    <row r="315" spans="1:29">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row>
    <row r="316" spans="1:29">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row>
    <row r="317" spans="1:29">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row>
    <row r="318" spans="1:29">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row>
    <row r="319" spans="1:2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row>
    <row r="320" spans="1:29">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row>
    <row r="321" spans="1:29">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row>
    <row r="322" spans="1:29">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row>
    <row r="323" spans="1:29">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row>
  </sheetData>
  <conditionalFormatting sqref="N20:R34">
    <cfRule type="dataBar" priority="8">
      <dataBar>
        <cfvo type="num" val="0"/>
        <cfvo type="formula" val="MAX($N$20:$R$36)*2"/>
        <color theme="1"/>
      </dataBar>
      <extLst>
        <ext xmlns:x14="http://schemas.microsoft.com/office/spreadsheetml/2009/9/main" uri="{B025F937-C7B1-47D3-B67F-A62EFF666E3E}">
          <x14:id>{68342C61-FFE6-403B-BA80-CBC2335867B1}</x14:id>
        </ext>
      </extLst>
    </cfRule>
  </conditionalFormatting>
  <conditionalFormatting sqref="N18:R34">
    <cfRule type="expression" dxfId="87" priority="2">
      <formula>N$18=$A$53</formula>
    </cfRule>
  </conditionalFormatting>
  <conditionalFormatting sqref="N35:R36">
    <cfRule type="expression" dxfId="86" priority="1" stopIfTrue="1">
      <formula>N$35=$A$53</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68342C61-FFE6-403B-BA80-CBC2335867B1}">
            <x14:dataBar minLength="0" maxLength="100" gradient="0">
              <x14:cfvo type="num">
                <xm:f>0</xm:f>
              </x14:cfvo>
              <x14:cfvo type="formula">
                <xm:f>MAX($N$20:$R$36)*2</xm:f>
              </x14:cfvo>
              <x14:negativeFillColor rgb="FFFF0000"/>
              <x14:axisColor rgb="FF000000"/>
            </x14:dataBar>
          </x14:cfRule>
          <xm:sqref>N20:R34</xm:sqref>
        </x14:conditionalFormatting>
        <x14:conditionalFormatting xmlns:xm="http://schemas.microsoft.com/office/excel/2006/main">
          <x14:cfRule type="expression" priority="7" id="{FAD70FB5-C563-459C-9868-2F430748D8BA}">
            <xm:f>$N$18=pivot!$A$53</xm:f>
            <x14:dxf>
              <fill>
                <patternFill>
                  <bgColor theme="9" tint="0.39994506668294322"/>
                </patternFill>
              </fill>
              <border>
                <left style="thin">
                  <color theme="1"/>
                </left>
                <right style="thin">
                  <color theme="1"/>
                </right>
                <vertical/>
                <horizontal/>
              </border>
            </x14:dxf>
          </x14:cfRule>
          <xm:sqref>N18:R34</xm:sqref>
        </x14:conditionalFormatting>
        <x14:conditionalFormatting xmlns:xm="http://schemas.microsoft.com/office/excel/2006/main">
          <x14:cfRule type="expression" priority="5" id="{413A0395-D849-49FF-8794-44BEED61201F}">
            <xm:f>N$18=pivot!$A$53</xm:f>
            <x14:dxf>
              <fill>
                <patternFill>
                  <bgColor theme="9" tint="0.59996337778862885"/>
                </patternFill>
              </fill>
              <border>
                <left style="thin">
                  <color theme="1"/>
                </left>
                <right style="thin">
                  <color theme="1"/>
                </right>
                <vertical/>
                <horizontal/>
              </border>
            </x14:dxf>
          </x14:cfRule>
          <x14:cfRule type="expression" priority="6" id="{F369EBAE-B16B-4C90-854A-D4BC39733948}">
            <xm:f>$N$18=pivot!$A$53</xm:f>
            <x14:dxf>
              <fill>
                <patternFill>
                  <bgColor theme="9" tint="0.39994506668294322"/>
                </patternFill>
              </fill>
              <border>
                <left style="thin">
                  <color theme="1"/>
                </left>
                <right style="thin">
                  <color theme="1"/>
                </right>
                <vertical/>
                <horizontal/>
              </border>
            </x14:dxf>
          </x14:cfRule>
          <xm:sqref>N18:R34</xm:sqref>
        </x14:conditionalFormatting>
        <x14:conditionalFormatting xmlns:xm="http://schemas.microsoft.com/office/excel/2006/main">
          <x14:cfRule type="expression" priority="3" id="{19590A4E-7C9E-4D0A-9B32-12F7C28D8568}">
            <xm:f>N$18=pivot!$A$53</xm:f>
            <x14:dxf>
              <fill>
                <patternFill>
                  <bgColor theme="9" tint="0.79998168889431442"/>
                </patternFill>
              </fill>
              <border>
                <left style="thin">
                  <color auto="1"/>
                </left>
                <right style="thin">
                  <color auto="1"/>
                </right>
                <vertical/>
                <horizontal/>
              </border>
            </x14:dxf>
          </x14:cfRule>
          <xm:sqref>N19:S34 S35:S36</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4" sqref="F4"/>
    </sheetView>
  </sheetViews>
  <sheetFormatPr defaultRowHeight="14.25"/>
  <cols>
    <col min="5" max="5" width="10.875" customWidth="1"/>
    <col min="6" max="6" width="12.125" customWidth="1"/>
  </cols>
  <sheetData>
    <row r="2" spans="5:6">
      <c r="E2" t="s">
        <v>1040</v>
      </c>
      <c r="F2" t="s">
        <v>1041</v>
      </c>
    </row>
    <row r="3" spans="5:6" ht="25.5" customHeight="1">
      <c r="E3" t="s">
        <v>11</v>
      </c>
      <c r="F3" t="e" vm="1">
        <v>#VALUE!</v>
      </c>
    </row>
    <row r="4" spans="5:6" ht="25.5" customHeight="1">
      <c r="E4" t="s">
        <v>9</v>
      </c>
      <c r="F4" t="e" vm="2">
        <v>#VALUE!</v>
      </c>
    </row>
    <row r="5" spans="5:6" ht="25.5" customHeight="1">
      <c r="E5" t="s">
        <v>6</v>
      </c>
      <c r="F5" t="e" vm="3">
        <v>#VALUE!</v>
      </c>
    </row>
    <row r="6" spans="5:6" ht="25.5" customHeight="1">
      <c r="E6" t="s">
        <v>13</v>
      </c>
      <c r="F6" t="e" vm="4">
        <v>#VALUE!</v>
      </c>
    </row>
    <row r="7" spans="5:6" ht="25.5" customHeight="1">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Data</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HP</cp:lastModifiedBy>
  <dcterms:created xsi:type="dcterms:W3CDTF">2021-03-14T20:21:32Z</dcterms:created>
  <dcterms:modified xsi:type="dcterms:W3CDTF">2024-12-25T12:07:41Z</dcterms:modified>
</cp:coreProperties>
</file>