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0CC0751C-FB3A-465F-A89F-52D2C86C71A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H42" i="1" s="1"/>
  <c r="D41" i="1"/>
  <c r="J41" i="1" s="1"/>
  <c r="D36" i="1"/>
  <c r="H36" i="1" s="1"/>
  <c r="H38" i="1"/>
  <c r="H37" i="1"/>
  <c r="H33" i="1"/>
  <c r="G38" i="1"/>
  <c r="G37" i="1"/>
  <c r="G33" i="1"/>
  <c r="G12" i="1"/>
  <c r="G14" i="1"/>
  <c r="H19" i="1"/>
  <c r="G19" i="1"/>
  <c r="F19" i="1"/>
  <c r="F14" i="1"/>
  <c r="F12" i="1"/>
  <c r="F33" i="1"/>
  <c r="F38" i="1"/>
  <c r="F37" i="1"/>
  <c r="J37" i="1"/>
  <c r="K37" i="1"/>
  <c r="J38" i="1"/>
  <c r="K38" i="1"/>
  <c r="J39" i="1"/>
  <c r="K39" i="1"/>
  <c r="J40" i="1"/>
  <c r="K40" i="1"/>
  <c r="K41" i="1"/>
  <c r="J43" i="1"/>
  <c r="K43" i="1"/>
  <c r="J44" i="1"/>
  <c r="K44" i="1"/>
  <c r="J32" i="1"/>
  <c r="K32" i="1"/>
  <c r="J33" i="1"/>
  <c r="K33" i="1"/>
  <c r="J34" i="1"/>
  <c r="K34" i="1"/>
  <c r="J35" i="1"/>
  <c r="K35" i="1"/>
  <c r="J31" i="1"/>
  <c r="K31" i="1"/>
  <c r="K30" i="1"/>
  <c r="J30" i="1"/>
  <c r="K10" i="1"/>
  <c r="K8" i="1"/>
  <c r="K26" i="1"/>
  <c r="J26" i="1"/>
  <c r="K25" i="1"/>
  <c r="J25" i="1"/>
  <c r="K24" i="1"/>
  <c r="J24" i="1"/>
  <c r="K23" i="1"/>
  <c r="J23" i="1"/>
  <c r="K21" i="1"/>
  <c r="J21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D20" i="1"/>
  <c r="E20" i="1" s="1"/>
  <c r="D22" i="1"/>
  <c r="E22" i="1" s="1"/>
  <c r="E3" i="1"/>
  <c r="E8" i="1"/>
  <c r="E9" i="1"/>
  <c r="E10" i="1"/>
  <c r="E11" i="1"/>
  <c r="E21" i="1"/>
  <c r="E23" i="1"/>
  <c r="E24" i="1"/>
  <c r="E25" i="1"/>
  <c r="E26" i="1"/>
  <c r="E27" i="1"/>
  <c r="E30" i="1"/>
  <c r="E31" i="1"/>
  <c r="E32" i="1"/>
  <c r="E39" i="1"/>
  <c r="E40" i="1"/>
  <c r="E41" i="1"/>
  <c r="E43" i="1"/>
  <c r="E44" i="1"/>
  <c r="E45" i="1"/>
  <c r="E46" i="1"/>
  <c r="F23" i="2"/>
  <c r="D23" i="2"/>
  <c r="F22" i="2"/>
  <c r="D22" i="2"/>
  <c r="D21" i="2"/>
  <c r="E2" i="1"/>
  <c r="G41" i="1" l="1"/>
  <c r="J42" i="1"/>
  <c r="K42" i="1"/>
  <c r="H41" i="1"/>
  <c r="G42" i="1"/>
  <c r="E42" i="1"/>
  <c r="G36" i="1"/>
  <c r="E36" i="1"/>
  <c r="K36" i="1"/>
  <c r="F36" i="1"/>
  <c r="K20" i="1"/>
  <c r="J20" i="1"/>
  <c r="K22" i="1"/>
  <c r="J22" i="1"/>
</calcChain>
</file>

<file path=xl/sharedStrings.xml><?xml version="1.0" encoding="utf-8"?>
<sst xmlns="http://schemas.openxmlformats.org/spreadsheetml/2006/main" count="239" uniqueCount="91">
  <si>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</si>
  <si>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</si>
  <si>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</si>
  <si>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</si>
  <si>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</si>
  <si>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</si>
  <si>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</si>
  <si>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</si>
  <si>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</si>
  <si>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</si>
  <si>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</si>
  <si>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</si>
  <si>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</si>
  <si>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</si>
  <si>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</si>
  <si>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</si>
  <si>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</si>
  <si>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</si>
  <si>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</si>
  <si>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</si>
  <si>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</si>
  <si>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</si>
  <si>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</si>
  <si>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</si>
  <si>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</si>
  <si>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</si>
  <si>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</si>
  <si>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</si>
  <si>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</si>
  <si>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</si>
  <si>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VROSmax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</si>
  <si>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</si>
  <si>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</si>
  <si>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</si>
  <si>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</si>
  <si>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</si>
  <si>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</si>
  <si>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</si>
  <si>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</si>
  <si>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</si>
  <si>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</si>
  <si>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</si>
  <si>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</si>
  <si>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</si>
  <si>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</si>
  <si>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</si>
  <si>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</si>
  <si>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</si>
  <si>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</si>
  <si>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</si>
  <si>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</si>
  <si>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</si>
  <si>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</si>
  <si>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death rate</t>
  </si>
  <si>
    <t>% of recyclable dead matter (rest goes to recalcitrant)</t>
  </si>
  <si>
    <t>C:N ratio</t>
  </si>
  <si>
    <t>leakage rate</t>
  </si>
  <si>
    <t>µmol/L</t>
  </si>
  <si>
    <t>maximum uptake rate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</si>
  <si>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</si>
  <si>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</si>
  <si>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</si>
  <si>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</si>
  <si>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</si>
  <si>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</si>
  <si>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</si>
  <si>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</si>
  <si>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</si>
  <si>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</si>
  <si>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</si>
  <si>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</si>
  <si>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</si>
  <si>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</si>
  <si>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</si>
  <si>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</si>
  <si>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</si>
  <si>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</si>
  <si>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</si>
  <si>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</si>
  <si>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</si>
  <si>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</si>
  <si>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Tunable parameter (full model)</t>
  </si>
  <si>
    <t>No</t>
  </si>
  <si>
    <t>Yes</t>
  </si>
  <si>
    <t>param hardcoded (disabled) min model</t>
  </si>
  <si>
    <t>param hardcoded (disabled) leak model</t>
  </si>
  <si>
    <t>param hardcoded (disabled) mixo model</t>
  </si>
  <si>
    <t>upper bound</t>
  </si>
  <si>
    <t>lower bound</t>
  </si>
  <si>
    <t>logscale fitting</t>
  </si>
  <si>
    <t>K’s (affinity), half-velocity constant (0.17 * organism_volume**0.27)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</si>
</sst>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12" workbookViewId="0">
      <selection activeCell="C41" sqref="C41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customWidth="1"/>
    <col min="4" max="4" width="10.85546875" customWidth="1"/>
    <col min="5" max="5" width="12.85546875" customWidth="1"/>
    <col min="6" max="6" width="13.140625" customWidth="1"/>
    <col min="7" max="7" width="14.42578125" customWidth="1"/>
    <col min="8" max="8" width="15.28515625" customWidth="1"/>
    <col min="9" max="9" width="12.85546875" customWidth="1"/>
  </cols>
  <sheetData>
    <row r="1" spans="1:12" s="29" customFormat="1" ht="60.75" thickBot="1" x14ac:dyDescent="0.3">
      <c r="A1" s="27" t="s">
        <v>47</v>
      </c>
      <c r="B1" s="27" t="s">
        <v>48</v>
      </c>
      <c r="C1" s="27" t="s">
        <v>52</v>
      </c>
      <c r="D1" s="28" t="s">
        <v>50</v>
      </c>
      <c r="E1" s="11" t="s">
        <v>80</v>
      </c>
      <c r="F1" s="30" t="s">
        <v>84</v>
      </c>
      <c r="G1" s="29" t="s">
        <v>85</v>
      </c>
      <c r="H1" s="29" t="s">
        <v>86</v>
      </c>
      <c r="I1" s="29" t="s">
        <v>81</v>
      </c>
      <c r="J1" s="29" t="s">
        <v>87</v>
      </c>
      <c r="K1" s="29" t="s">
        <v>88</v>
      </c>
      <c r="L1" s="29" t="s">
        <v>89</v>
      </c>
    </row>
    <row r="2" spans="1:12" x14ac:dyDescent="0.25">
      <c r="A2" s="12" t="s">
        <v>0</v>
      </c>
      <c r="B2" s="13" t="s">
        <v>49</v>
      </c>
      <c r="C2" s="13" t="s">
        <v>53</v>
      </c>
      <c r="D2" s="14">
        <v>1.157407407407407E-6</v>
      </c>
      <c r="E2" s="15">
        <f>D2*3600*24</f>
        <v>9.999999999999995E-2</v>
      </c>
      <c r="I2" t="s">
        <v>82</v>
      </c>
    </row>
    <row r="3" spans="1:12" x14ac:dyDescent="0.25">
      <c r="A3" s="16" t="s">
        <v>1</v>
      </c>
      <c r="B3" s="2" t="s">
        <v>49</v>
      </c>
      <c r="C3" s="2" t="s">
        <v>53</v>
      </c>
      <c r="D3" s="6">
        <v>1.157407407407407E-6</v>
      </c>
      <c r="E3" s="17">
        <f t="shared" ref="E3:E46" si="0">D3*3600*24</f>
        <v>9.999999999999995E-2</v>
      </c>
      <c r="I3" t="s">
        <v>82</v>
      </c>
    </row>
    <row r="4" spans="1:12" x14ac:dyDescent="0.25">
      <c r="A4" s="16" t="s">
        <v>2</v>
      </c>
      <c r="B4" s="2" t="s">
        <v>51</v>
      </c>
      <c r="C4" s="2" t="s">
        <v>54</v>
      </c>
      <c r="D4" s="7">
        <v>0.6</v>
      </c>
      <c r="E4" s="17"/>
      <c r="I4" t="s">
        <v>83</v>
      </c>
      <c r="J4">
        <v>0</v>
      </c>
      <c r="K4">
        <v>1</v>
      </c>
      <c r="L4" t="s">
        <v>82</v>
      </c>
    </row>
    <row r="5" spans="1:12" ht="15.75" thickBot="1" x14ac:dyDescent="0.3">
      <c r="A5" s="18" t="s">
        <v>3</v>
      </c>
      <c r="B5" s="19" t="s">
        <v>51</v>
      </c>
      <c r="C5" s="19" t="s">
        <v>54</v>
      </c>
      <c r="D5" s="20">
        <v>0.6</v>
      </c>
      <c r="E5" s="21"/>
      <c r="I5" t="s">
        <v>83</v>
      </c>
      <c r="J5">
        <v>0</v>
      </c>
      <c r="K5">
        <v>1</v>
      </c>
      <c r="L5" t="s">
        <v>82</v>
      </c>
    </row>
    <row r="6" spans="1:12" x14ac:dyDescent="0.25">
      <c r="A6" s="12" t="s">
        <v>4</v>
      </c>
      <c r="B6" s="13" t="s">
        <v>51</v>
      </c>
      <c r="C6" s="13" t="s">
        <v>55</v>
      </c>
      <c r="D6" s="22">
        <v>7</v>
      </c>
      <c r="E6" s="15"/>
      <c r="I6" t="s">
        <v>82</v>
      </c>
    </row>
    <row r="7" spans="1:12" ht="15.75" thickBot="1" x14ac:dyDescent="0.3">
      <c r="A7" s="18" t="s">
        <v>5</v>
      </c>
      <c r="B7" s="19" t="s">
        <v>51</v>
      </c>
      <c r="C7" s="19" t="s">
        <v>55</v>
      </c>
      <c r="D7" s="20">
        <v>4.5</v>
      </c>
      <c r="E7" s="21"/>
      <c r="I7" t="s">
        <v>82</v>
      </c>
    </row>
    <row r="8" spans="1:12" x14ac:dyDescent="0.25">
      <c r="A8" s="12" t="s">
        <v>6</v>
      </c>
      <c r="B8" s="13" t="s">
        <v>49</v>
      </c>
      <c r="C8" s="13" t="s">
        <v>56</v>
      </c>
      <c r="D8" s="14">
        <v>1.157407407407407E-6</v>
      </c>
      <c r="E8" s="15">
        <f t="shared" si="0"/>
        <v>9.999999999999995E-2</v>
      </c>
      <c r="F8">
        <v>0</v>
      </c>
      <c r="I8" t="s">
        <v>83</v>
      </c>
      <c r="J8">
        <v>0</v>
      </c>
      <c r="K8" s="5">
        <f>D8*10</f>
        <v>1.157407407407407E-5</v>
      </c>
      <c r="L8" t="s">
        <v>82</v>
      </c>
    </row>
    <row r="9" spans="1:12" x14ac:dyDescent="0.25">
      <c r="A9" s="16" t="s">
        <v>7</v>
      </c>
      <c r="B9" s="2" t="s">
        <v>49</v>
      </c>
      <c r="C9" s="2" t="s">
        <v>56</v>
      </c>
      <c r="D9" s="7">
        <v>0</v>
      </c>
      <c r="E9" s="17">
        <f t="shared" si="0"/>
        <v>0</v>
      </c>
      <c r="F9">
        <v>0</v>
      </c>
      <c r="G9">
        <v>0</v>
      </c>
      <c r="H9">
        <v>0</v>
      </c>
      <c r="I9" t="s">
        <v>82</v>
      </c>
    </row>
    <row r="10" spans="1:12" x14ac:dyDescent="0.25">
      <c r="A10" s="16" t="s">
        <v>8</v>
      </c>
      <c r="B10" s="2" t="s">
        <v>49</v>
      </c>
      <c r="C10" s="2" t="s">
        <v>56</v>
      </c>
      <c r="D10" s="6">
        <v>1.157407407407407E-6</v>
      </c>
      <c r="E10" s="17">
        <f t="shared" si="0"/>
        <v>9.999999999999995E-2</v>
      </c>
      <c r="F10">
        <v>0</v>
      </c>
      <c r="I10" t="s">
        <v>83</v>
      </c>
      <c r="J10">
        <v>0</v>
      </c>
      <c r="K10" s="5">
        <f>D10*10</f>
        <v>1.157407407407407E-5</v>
      </c>
      <c r="L10" t="s">
        <v>82</v>
      </c>
    </row>
    <row r="11" spans="1:12" ht="15.75" thickBot="1" x14ac:dyDescent="0.3">
      <c r="A11" s="18" t="s">
        <v>9</v>
      </c>
      <c r="B11" s="19" t="s">
        <v>49</v>
      </c>
      <c r="C11" s="19" t="s">
        <v>56</v>
      </c>
      <c r="D11" s="20">
        <v>0</v>
      </c>
      <c r="E11" s="21">
        <f t="shared" si="0"/>
        <v>0</v>
      </c>
      <c r="F11">
        <v>0</v>
      </c>
      <c r="G11">
        <v>0</v>
      </c>
      <c r="H11">
        <v>0</v>
      </c>
      <c r="I11" t="s">
        <v>82</v>
      </c>
    </row>
    <row r="12" spans="1:12" ht="15.75" thickBot="1" x14ac:dyDescent="0.3">
      <c r="A12" s="12" t="s">
        <v>10</v>
      </c>
      <c r="B12" s="23" t="s">
        <v>57</v>
      </c>
      <c r="C12" s="24" t="s">
        <v>90</v>
      </c>
      <c r="D12" s="25">
        <v>0.1427507995452611</v>
      </c>
      <c r="E12" s="15"/>
      <c r="F12" s="4">
        <f>D12</f>
        <v>0.1427507995452611</v>
      </c>
      <c r="G12" s="4">
        <f>D12</f>
        <v>0.1427507995452611</v>
      </c>
      <c r="H12" s="4"/>
      <c r="I12" t="s">
        <v>83</v>
      </c>
      <c r="J12">
        <f>D12/10</f>
        <v>1.427507995452611E-2</v>
      </c>
      <c r="K12">
        <f>D12*10</f>
        <v>1.4275079954526109</v>
      </c>
      <c r="L12" t="s">
        <v>83</v>
      </c>
    </row>
    <row r="13" spans="1:12" ht="15.75" thickBot="1" x14ac:dyDescent="0.3">
      <c r="A13" s="16" t="s">
        <v>11</v>
      </c>
      <c r="B13" s="8" t="s">
        <v>57</v>
      </c>
      <c r="C13" s="24" t="s">
        <v>90</v>
      </c>
      <c r="D13" s="10">
        <v>0.1427507995452611</v>
      </c>
      <c r="E13" s="17"/>
      <c r="I13" t="s">
        <v>83</v>
      </c>
      <c r="J13">
        <f t="shared" ref="J13:J19" si="1">D13/10</f>
        <v>1.427507995452611E-2</v>
      </c>
      <c r="K13">
        <f t="shared" ref="K13:K19" si="2">D13*10</f>
        <v>1.4275079954526109</v>
      </c>
      <c r="L13" t="s">
        <v>83</v>
      </c>
    </row>
    <row r="14" spans="1:12" ht="15.75" thickBot="1" x14ac:dyDescent="0.3">
      <c r="A14" s="16" t="s">
        <v>12</v>
      </c>
      <c r="B14" s="8" t="s">
        <v>57</v>
      </c>
      <c r="C14" s="24" t="s">
        <v>90</v>
      </c>
      <c r="D14" s="10">
        <v>0.1427507995452611</v>
      </c>
      <c r="E14" s="17"/>
      <c r="F14" s="4">
        <f>D14</f>
        <v>0.1427507995452611</v>
      </c>
      <c r="G14" s="4">
        <f>D14</f>
        <v>0.1427507995452611</v>
      </c>
      <c r="I14" t="s">
        <v>83</v>
      </c>
      <c r="J14">
        <f t="shared" si="1"/>
        <v>1.427507995452611E-2</v>
      </c>
      <c r="K14">
        <f t="shared" si="2"/>
        <v>1.4275079954526109</v>
      </c>
      <c r="L14" t="s">
        <v>83</v>
      </c>
    </row>
    <row r="15" spans="1:12" ht="15.75" thickBot="1" x14ac:dyDescent="0.3">
      <c r="A15" s="16" t="s">
        <v>13</v>
      </c>
      <c r="B15" s="8" t="s">
        <v>57</v>
      </c>
      <c r="C15" s="24" t="s">
        <v>90</v>
      </c>
      <c r="D15" s="10">
        <v>0.1427507995452611</v>
      </c>
      <c r="E15" s="17"/>
      <c r="I15" t="s">
        <v>83</v>
      </c>
      <c r="J15">
        <f t="shared" si="1"/>
        <v>1.427507995452611E-2</v>
      </c>
      <c r="K15">
        <f t="shared" si="2"/>
        <v>1.4275079954526109</v>
      </c>
      <c r="L15" t="s">
        <v>83</v>
      </c>
    </row>
    <row r="16" spans="1:12" ht="15.75" thickBot="1" x14ac:dyDescent="0.3">
      <c r="A16" s="16" t="s">
        <v>14</v>
      </c>
      <c r="B16" s="8" t="s">
        <v>57</v>
      </c>
      <c r="C16" s="24" t="s">
        <v>90</v>
      </c>
      <c r="D16" s="10">
        <v>0.2502723352076287</v>
      </c>
      <c r="E16" s="17"/>
      <c r="I16" t="s">
        <v>83</v>
      </c>
      <c r="J16">
        <f t="shared" si="1"/>
        <v>2.502723352076287E-2</v>
      </c>
      <c r="K16">
        <f t="shared" si="2"/>
        <v>2.5027233520762868</v>
      </c>
      <c r="L16" t="s">
        <v>83</v>
      </c>
    </row>
    <row r="17" spans="1:12" ht="15.75" thickBot="1" x14ac:dyDescent="0.3">
      <c r="A17" s="16" t="s">
        <v>15</v>
      </c>
      <c r="B17" s="8" t="s">
        <v>57</v>
      </c>
      <c r="C17" s="24" t="s">
        <v>90</v>
      </c>
      <c r="D17" s="10">
        <v>0.2502723352076287</v>
      </c>
      <c r="E17" s="17"/>
      <c r="I17" t="s">
        <v>83</v>
      </c>
      <c r="J17">
        <f t="shared" si="1"/>
        <v>2.502723352076287E-2</v>
      </c>
      <c r="K17">
        <f t="shared" si="2"/>
        <v>2.5027233520762868</v>
      </c>
      <c r="L17" t="s">
        <v>83</v>
      </c>
    </row>
    <row r="18" spans="1:12" ht="15.75" thickBot="1" x14ac:dyDescent="0.3">
      <c r="A18" s="16" t="s">
        <v>16</v>
      </c>
      <c r="B18" s="8" t="s">
        <v>57</v>
      </c>
      <c r="C18" s="24" t="s">
        <v>90</v>
      </c>
      <c r="D18" s="10">
        <v>0.2502723352076287</v>
      </c>
      <c r="E18" s="17"/>
      <c r="I18" t="s">
        <v>83</v>
      </c>
      <c r="J18">
        <f t="shared" si="1"/>
        <v>2.502723352076287E-2</v>
      </c>
      <c r="K18">
        <f t="shared" si="2"/>
        <v>2.5027233520762868</v>
      </c>
      <c r="L18" t="s">
        <v>83</v>
      </c>
    </row>
    <row r="19" spans="1:12" x14ac:dyDescent="0.25">
      <c r="A19" s="16" t="s">
        <v>17</v>
      </c>
      <c r="B19" s="8" t="s">
        <v>57</v>
      </c>
      <c r="C19" s="24" t="s">
        <v>90</v>
      </c>
      <c r="D19" s="10">
        <v>0.2502723352076287</v>
      </c>
      <c r="E19" s="17"/>
      <c r="F19" s="4">
        <f>D19</f>
        <v>0.2502723352076287</v>
      </c>
      <c r="G19" s="4">
        <f>D19</f>
        <v>0.2502723352076287</v>
      </c>
      <c r="H19" s="4">
        <f>D19</f>
        <v>0.2502723352076287</v>
      </c>
      <c r="I19" t="s">
        <v>82</v>
      </c>
      <c r="J19">
        <f t="shared" si="1"/>
        <v>2.502723352076287E-2</v>
      </c>
      <c r="K19">
        <f t="shared" si="2"/>
        <v>2.5027233520762868</v>
      </c>
      <c r="L19" t="s">
        <v>83</v>
      </c>
    </row>
    <row r="20" spans="1:12" x14ac:dyDescent="0.25">
      <c r="A20" s="16" t="s">
        <v>18</v>
      </c>
      <c r="B20" s="8" t="s">
        <v>49</v>
      </c>
      <c r="C20" s="2" t="s">
        <v>58</v>
      </c>
      <c r="D20" s="6">
        <f>D21/5</f>
        <v>1.6203703703703703E-6</v>
      </c>
      <c r="E20" s="17">
        <f t="shared" si="0"/>
        <v>0.13999999999999999</v>
      </c>
      <c r="F20">
        <v>0</v>
      </c>
      <c r="G20">
        <v>0</v>
      </c>
      <c r="I20" t="s">
        <v>83</v>
      </c>
      <c r="J20">
        <f t="shared" ref="J20" si="3">D20/10</f>
        <v>1.6203703703703703E-7</v>
      </c>
      <c r="K20">
        <f t="shared" ref="K20" si="4">D20*10</f>
        <v>1.6203703703703704E-5</v>
      </c>
      <c r="L20" t="s">
        <v>83</v>
      </c>
    </row>
    <row r="21" spans="1:12" x14ac:dyDescent="0.25">
      <c r="A21" s="16" t="s">
        <v>19</v>
      </c>
      <c r="B21" s="8" t="s">
        <v>49</v>
      </c>
      <c r="C21" s="2" t="s">
        <v>58</v>
      </c>
      <c r="D21" s="6">
        <v>8.101851851851852E-6</v>
      </c>
      <c r="E21" s="17">
        <f t="shared" si="0"/>
        <v>0.7</v>
      </c>
      <c r="I21" t="s">
        <v>83</v>
      </c>
      <c r="J21">
        <f>D21/10</f>
        <v>8.1018518518518515E-7</v>
      </c>
      <c r="K21">
        <f>D21*10</f>
        <v>8.1018518518518516E-5</v>
      </c>
      <c r="L21" t="s">
        <v>83</v>
      </c>
    </row>
    <row r="22" spans="1:12" x14ac:dyDescent="0.25">
      <c r="A22" s="16" t="s">
        <v>20</v>
      </c>
      <c r="B22" s="8" t="s">
        <v>49</v>
      </c>
      <c r="C22" s="2" t="s">
        <v>58</v>
      </c>
      <c r="D22" s="6">
        <f>D23/5</f>
        <v>1.1342592592592592E-5</v>
      </c>
      <c r="E22" s="17">
        <f t="shared" si="0"/>
        <v>0.98</v>
      </c>
      <c r="F22">
        <v>0</v>
      </c>
      <c r="G22">
        <v>0</v>
      </c>
      <c r="I22" t="s">
        <v>83</v>
      </c>
      <c r="J22">
        <f>D22/10</f>
        <v>1.1342592592592592E-6</v>
      </c>
      <c r="K22">
        <f>D22*10</f>
        <v>1.1342592592592592E-4</v>
      </c>
      <c r="L22" t="s">
        <v>83</v>
      </c>
    </row>
    <row r="23" spans="1:12" x14ac:dyDescent="0.25">
      <c r="A23" s="16" t="s">
        <v>21</v>
      </c>
      <c r="B23" s="8" t="s">
        <v>49</v>
      </c>
      <c r="C23" s="2" t="s">
        <v>58</v>
      </c>
      <c r="D23" s="6">
        <v>5.6712962962962959E-5</v>
      </c>
      <c r="E23" s="17">
        <f t="shared" si="0"/>
        <v>4.9000000000000004</v>
      </c>
      <c r="I23" t="s">
        <v>83</v>
      </c>
      <c r="J23">
        <f t="shared" ref="J23:J26" si="5">D23/10</f>
        <v>5.6712962962962959E-6</v>
      </c>
      <c r="K23">
        <f t="shared" ref="K23:K26" si="6">D23*10</f>
        <v>5.6712962962962956E-4</v>
      </c>
      <c r="L23" t="s">
        <v>83</v>
      </c>
    </row>
    <row r="24" spans="1:12" x14ac:dyDescent="0.25">
      <c r="A24" s="16" t="s">
        <v>22</v>
      </c>
      <c r="B24" s="8" t="s">
        <v>49</v>
      </c>
      <c r="C24" s="2" t="s">
        <v>58</v>
      </c>
      <c r="D24" s="6">
        <v>1.50462962962963E-5</v>
      </c>
      <c r="E24" s="17">
        <f t="shared" si="0"/>
        <v>1.3000000000000003</v>
      </c>
      <c r="I24" t="s">
        <v>83</v>
      </c>
      <c r="J24">
        <f t="shared" si="5"/>
        <v>1.5046296296296301E-6</v>
      </c>
      <c r="K24">
        <f t="shared" si="6"/>
        <v>1.50462962962963E-4</v>
      </c>
      <c r="L24" t="s">
        <v>83</v>
      </c>
    </row>
    <row r="25" spans="1:12" x14ac:dyDescent="0.25">
      <c r="A25" s="16" t="s">
        <v>23</v>
      </c>
      <c r="B25" s="8" t="s">
        <v>49</v>
      </c>
      <c r="C25" s="2" t="s">
        <v>58</v>
      </c>
      <c r="D25" s="6">
        <v>1.50462962962963E-5</v>
      </c>
      <c r="E25" s="17">
        <f t="shared" si="0"/>
        <v>1.3000000000000003</v>
      </c>
      <c r="I25" t="s">
        <v>83</v>
      </c>
      <c r="J25">
        <f t="shared" si="5"/>
        <v>1.5046296296296301E-6</v>
      </c>
      <c r="K25">
        <f t="shared" si="6"/>
        <v>1.50462962962963E-4</v>
      </c>
      <c r="L25" t="s">
        <v>83</v>
      </c>
    </row>
    <row r="26" spans="1:12" x14ac:dyDescent="0.25">
      <c r="A26" s="16" t="s">
        <v>24</v>
      </c>
      <c r="B26" s="8" t="s">
        <v>49</v>
      </c>
      <c r="C26" s="2" t="s">
        <v>58</v>
      </c>
      <c r="D26" s="6">
        <v>6.7708333333333344E-5</v>
      </c>
      <c r="E26" s="17">
        <f t="shared" si="0"/>
        <v>5.8500000000000014</v>
      </c>
      <c r="I26" t="s">
        <v>83</v>
      </c>
      <c r="J26">
        <f t="shared" si="5"/>
        <v>6.7708333333333347E-6</v>
      </c>
      <c r="K26">
        <f t="shared" si="6"/>
        <v>6.7708333333333346E-4</v>
      </c>
      <c r="L26" t="s">
        <v>83</v>
      </c>
    </row>
    <row r="27" spans="1:12" ht="15.75" thickBot="1" x14ac:dyDescent="0.3">
      <c r="A27" s="18" t="s">
        <v>25</v>
      </c>
      <c r="B27" s="8" t="s">
        <v>49</v>
      </c>
      <c r="C27" s="19" t="s">
        <v>58</v>
      </c>
      <c r="D27" s="20">
        <v>0</v>
      </c>
      <c r="E27" s="21">
        <f t="shared" si="0"/>
        <v>0</v>
      </c>
      <c r="F27">
        <v>0</v>
      </c>
      <c r="G27">
        <v>0</v>
      </c>
      <c r="H27">
        <v>0</v>
      </c>
      <c r="I27" t="s">
        <v>82</v>
      </c>
    </row>
    <row r="28" spans="1:12" x14ac:dyDescent="0.25">
      <c r="A28" s="12" t="s">
        <v>26</v>
      </c>
      <c r="B28" s="13" t="s">
        <v>60</v>
      </c>
      <c r="C28" s="13" t="s">
        <v>61</v>
      </c>
      <c r="D28" s="22">
        <v>1</v>
      </c>
      <c r="E28" s="15"/>
      <c r="F28">
        <v>0</v>
      </c>
      <c r="G28">
        <v>1</v>
      </c>
      <c r="H28">
        <v>1</v>
      </c>
      <c r="I28" t="s">
        <v>82</v>
      </c>
    </row>
    <row r="29" spans="1:12" ht="15.75" thickBot="1" x14ac:dyDescent="0.3">
      <c r="A29" s="18" t="s">
        <v>27</v>
      </c>
      <c r="B29" s="19" t="s">
        <v>60</v>
      </c>
      <c r="C29" s="19" t="s">
        <v>61</v>
      </c>
      <c r="D29" s="20">
        <v>1</v>
      </c>
      <c r="E29" s="21"/>
      <c r="F29">
        <v>0</v>
      </c>
      <c r="G29">
        <v>1</v>
      </c>
      <c r="H29">
        <v>1</v>
      </c>
      <c r="I29" t="s">
        <v>82</v>
      </c>
    </row>
    <row r="30" spans="1:12" x14ac:dyDescent="0.25">
      <c r="A30" s="12" t="s">
        <v>28</v>
      </c>
      <c r="B30" s="13" t="s">
        <v>49</v>
      </c>
      <c r="C30" s="13" t="s">
        <v>62</v>
      </c>
      <c r="D30" s="14">
        <v>6.4814814814814812E-7</v>
      </c>
      <c r="E30" s="15">
        <f t="shared" si="0"/>
        <v>5.5999999999999994E-2</v>
      </c>
      <c r="F30">
        <v>0</v>
      </c>
      <c r="G30">
        <v>0</v>
      </c>
      <c r="H30">
        <v>0</v>
      </c>
      <c r="I30" t="s">
        <v>83</v>
      </c>
      <c r="J30" s="5">
        <f>D30/10</f>
        <v>6.4814814814814807E-8</v>
      </c>
      <c r="K30" s="5">
        <f>D30*10</f>
        <v>6.4814814814814812E-6</v>
      </c>
      <c r="L30" t="s">
        <v>83</v>
      </c>
    </row>
    <row r="31" spans="1:12" x14ac:dyDescent="0.25">
      <c r="A31" s="16" t="s">
        <v>29</v>
      </c>
      <c r="B31" s="2" t="s">
        <v>49</v>
      </c>
      <c r="C31" s="2" t="s">
        <v>62</v>
      </c>
      <c r="D31" s="6">
        <v>4.0509259259259258E-7</v>
      </c>
      <c r="E31" s="17">
        <f t="shared" si="0"/>
        <v>3.4999999999999996E-2</v>
      </c>
      <c r="F31">
        <v>0</v>
      </c>
      <c r="G31">
        <v>0</v>
      </c>
      <c r="H31">
        <v>0</v>
      </c>
      <c r="I31" t="s">
        <v>83</v>
      </c>
      <c r="J31" s="5">
        <f>D31/10</f>
        <v>4.0509259259259258E-8</v>
      </c>
      <c r="K31" s="5">
        <f>D31*10</f>
        <v>4.050925925925926E-6</v>
      </c>
      <c r="L31" t="s">
        <v>83</v>
      </c>
    </row>
    <row r="32" spans="1:12" x14ac:dyDescent="0.25">
      <c r="A32" s="16" t="s">
        <v>30</v>
      </c>
      <c r="B32" s="8" t="s">
        <v>59</v>
      </c>
      <c r="C32" s="2" t="s">
        <v>63</v>
      </c>
      <c r="D32" s="6">
        <v>7.6967592592592601E-6</v>
      </c>
      <c r="E32" s="17">
        <f t="shared" si="0"/>
        <v>0.66500000000000004</v>
      </c>
      <c r="F32">
        <v>0</v>
      </c>
      <c r="G32">
        <v>0</v>
      </c>
      <c r="H32">
        <v>0</v>
      </c>
      <c r="I32" t="s">
        <v>83</v>
      </c>
      <c r="J32" s="5">
        <f t="shared" ref="J32:J35" si="7">D32/10</f>
        <v>7.6967592592592605E-7</v>
      </c>
      <c r="K32" s="5">
        <f t="shared" ref="K32:K35" si="8">D32*10</f>
        <v>7.6967592592592601E-5</v>
      </c>
      <c r="L32" t="s">
        <v>83</v>
      </c>
    </row>
    <row r="33" spans="1:12" x14ac:dyDescent="0.25">
      <c r="A33" s="16" t="s">
        <v>31</v>
      </c>
      <c r="B33" s="8" t="s">
        <v>57</v>
      </c>
      <c r="C33" s="9" t="s">
        <v>64</v>
      </c>
      <c r="D33" s="10">
        <v>0.2502723352076287</v>
      </c>
      <c r="E33" s="17"/>
      <c r="F33" s="4">
        <f>D33</f>
        <v>0.2502723352076287</v>
      </c>
      <c r="G33" s="4">
        <f>D33</f>
        <v>0.2502723352076287</v>
      </c>
      <c r="H33" s="4">
        <f>D33</f>
        <v>0.2502723352076287</v>
      </c>
      <c r="I33" t="s">
        <v>83</v>
      </c>
      <c r="J33" s="5">
        <f t="shared" si="7"/>
        <v>2.502723352076287E-2</v>
      </c>
      <c r="K33" s="5">
        <f t="shared" si="8"/>
        <v>2.5027233520762868</v>
      </c>
      <c r="L33" t="s">
        <v>83</v>
      </c>
    </row>
    <row r="34" spans="1:12" x14ac:dyDescent="0.25">
      <c r="A34" s="16" t="s">
        <v>32</v>
      </c>
      <c r="B34" s="8" t="s">
        <v>65</v>
      </c>
      <c r="C34" s="2" t="s">
        <v>66</v>
      </c>
      <c r="D34" s="7">
        <v>0.01</v>
      </c>
      <c r="E34" s="17"/>
      <c r="F34">
        <v>0</v>
      </c>
      <c r="G34">
        <v>0</v>
      </c>
      <c r="H34">
        <v>0</v>
      </c>
      <c r="I34" t="s">
        <v>83</v>
      </c>
      <c r="J34" s="5">
        <f t="shared" si="7"/>
        <v>1E-3</v>
      </c>
      <c r="K34" s="5">
        <f t="shared" si="8"/>
        <v>0.1</v>
      </c>
      <c r="L34" t="s">
        <v>83</v>
      </c>
    </row>
    <row r="35" spans="1:12" x14ac:dyDescent="0.25">
      <c r="A35" s="16" t="s">
        <v>33</v>
      </c>
      <c r="B35" s="8" t="s">
        <v>65</v>
      </c>
      <c r="C35" s="2" t="s">
        <v>66</v>
      </c>
      <c r="D35" s="7">
        <v>1.0000000000000001E-5</v>
      </c>
      <c r="E35" s="17"/>
      <c r="F35">
        <v>0</v>
      </c>
      <c r="G35">
        <v>0</v>
      </c>
      <c r="H35">
        <v>0</v>
      </c>
      <c r="I35" t="s">
        <v>83</v>
      </c>
      <c r="J35" s="5">
        <f t="shared" si="7"/>
        <v>1.0000000000000002E-6</v>
      </c>
      <c r="K35" s="5">
        <f t="shared" si="8"/>
        <v>1E-4</v>
      </c>
      <c r="L35" t="s">
        <v>83</v>
      </c>
    </row>
    <row r="36" spans="1:12" ht="15.75" thickBot="1" x14ac:dyDescent="0.3">
      <c r="A36" s="18" t="s">
        <v>34</v>
      </c>
      <c r="B36" s="19" t="s">
        <v>49</v>
      </c>
      <c r="C36" s="19" t="s">
        <v>67</v>
      </c>
      <c r="D36" s="20">
        <f>0.01/3600/24</f>
        <v>1.1574074074074074E-7</v>
      </c>
      <c r="E36" s="21">
        <f t="shared" si="0"/>
        <v>0.01</v>
      </c>
      <c r="F36">
        <f>D36</f>
        <v>1.1574074074074074E-7</v>
      </c>
      <c r="G36">
        <f>D36</f>
        <v>1.1574074074074074E-7</v>
      </c>
      <c r="H36">
        <f>D36</f>
        <v>1.1574074074074074E-7</v>
      </c>
      <c r="I36" t="s">
        <v>83</v>
      </c>
      <c r="J36" s="5">
        <v>0</v>
      </c>
      <c r="K36" s="5">
        <f t="shared" ref="K36:K44" si="9">D36*10</f>
        <v>1.1574074074074074E-6</v>
      </c>
      <c r="L36" t="s">
        <v>83</v>
      </c>
    </row>
    <row r="37" spans="1:12" x14ac:dyDescent="0.25">
      <c r="A37" s="12" t="s">
        <v>35</v>
      </c>
      <c r="B37" s="23" t="s">
        <v>57</v>
      </c>
      <c r="C37" s="24" t="s">
        <v>68</v>
      </c>
      <c r="D37" s="10">
        <v>0.1427507995452611</v>
      </c>
      <c r="E37" s="15"/>
      <c r="F37" s="4">
        <f>D37</f>
        <v>0.1427507995452611</v>
      </c>
      <c r="G37" s="4">
        <f>D37</f>
        <v>0.1427507995452611</v>
      </c>
      <c r="H37" s="4">
        <f>D37</f>
        <v>0.1427507995452611</v>
      </c>
      <c r="I37" t="s">
        <v>83</v>
      </c>
      <c r="J37" s="5">
        <f t="shared" ref="J37:J44" si="10">D37/10</f>
        <v>1.427507995452611E-2</v>
      </c>
      <c r="K37" s="5">
        <f t="shared" si="9"/>
        <v>1.4275079954526109</v>
      </c>
      <c r="L37" t="s">
        <v>83</v>
      </c>
    </row>
    <row r="38" spans="1:12" x14ac:dyDescent="0.25">
      <c r="A38" s="16" t="s">
        <v>36</v>
      </c>
      <c r="B38" s="8" t="s">
        <v>57</v>
      </c>
      <c r="C38" s="9" t="s">
        <v>68</v>
      </c>
      <c r="D38" s="10">
        <v>0.1427507995452611</v>
      </c>
      <c r="E38" s="17"/>
      <c r="F38" s="4">
        <f>D38</f>
        <v>0.1427507995452611</v>
      </c>
      <c r="G38" s="4">
        <f>D38</f>
        <v>0.1427507995452611</v>
      </c>
      <c r="H38" s="4">
        <f>D38</f>
        <v>0.1427507995452611</v>
      </c>
      <c r="I38" t="s">
        <v>83</v>
      </c>
      <c r="J38" s="5">
        <f t="shared" si="10"/>
        <v>1.427507995452611E-2</v>
      </c>
      <c r="K38" s="5">
        <f t="shared" si="9"/>
        <v>1.4275079954526109</v>
      </c>
      <c r="L38" t="s">
        <v>83</v>
      </c>
    </row>
    <row r="39" spans="1:12" x14ac:dyDescent="0.25">
      <c r="A39" s="16" t="s">
        <v>37</v>
      </c>
      <c r="B39" s="2" t="s">
        <v>49</v>
      </c>
      <c r="C39" s="2" t="s">
        <v>69</v>
      </c>
      <c r="D39" s="6">
        <v>6.4814814814814799E-17</v>
      </c>
      <c r="E39" s="17">
        <f t="shared" si="0"/>
        <v>5.5999999999999988E-12</v>
      </c>
      <c r="F39">
        <v>0</v>
      </c>
      <c r="G39">
        <v>0</v>
      </c>
      <c r="H39">
        <v>0</v>
      </c>
      <c r="I39" t="s">
        <v>83</v>
      </c>
      <c r="J39" s="5">
        <f t="shared" si="10"/>
        <v>6.4814814814814798E-18</v>
      </c>
      <c r="K39" s="5">
        <f t="shared" si="9"/>
        <v>6.4814814814814797E-16</v>
      </c>
      <c r="L39" t="s">
        <v>83</v>
      </c>
    </row>
    <row r="40" spans="1:12" x14ac:dyDescent="0.25">
      <c r="A40" s="16" t="s">
        <v>38</v>
      </c>
      <c r="B40" s="2" t="s">
        <v>49</v>
      </c>
      <c r="C40" s="2" t="s">
        <v>69</v>
      </c>
      <c r="D40" s="6">
        <v>4.0509259259259248E-17</v>
      </c>
      <c r="E40" s="17">
        <f t="shared" si="0"/>
        <v>3.4999999999999988E-12</v>
      </c>
      <c r="F40">
        <v>0</v>
      </c>
      <c r="G40">
        <v>0</v>
      </c>
      <c r="H40">
        <v>0</v>
      </c>
      <c r="I40" t="s">
        <v>83</v>
      </c>
      <c r="J40" s="5">
        <f t="shared" si="10"/>
        <v>4.050925925925925E-18</v>
      </c>
      <c r="K40" s="5">
        <f t="shared" si="9"/>
        <v>4.0509259259259247E-16</v>
      </c>
      <c r="L40" t="s">
        <v>83</v>
      </c>
    </row>
    <row r="41" spans="1:12" ht="15.75" thickBot="1" x14ac:dyDescent="0.3">
      <c r="A41" s="16" t="s">
        <v>39</v>
      </c>
      <c r="B41" s="2" t="s">
        <v>49</v>
      </c>
      <c r="C41" s="2" t="s">
        <v>70</v>
      </c>
      <c r="D41" s="20">
        <f>0.01/3600/24</f>
        <v>1.1574074074074074E-7</v>
      </c>
      <c r="E41" s="17">
        <f t="shared" si="0"/>
        <v>0.01</v>
      </c>
      <c r="F41">
        <v>0</v>
      </c>
      <c r="G41" s="4">
        <f>D41</f>
        <v>1.1574074074074074E-7</v>
      </c>
      <c r="H41" s="4">
        <f>D41</f>
        <v>1.1574074074074074E-7</v>
      </c>
      <c r="I41" t="s">
        <v>83</v>
      </c>
      <c r="J41" s="5">
        <f t="shared" si="10"/>
        <v>1.1574074074074074E-8</v>
      </c>
      <c r="K41" s="5">
        <f t="shared" si="9"/>
        <v>1.1574074074074074E-6</v>
      </c>
      <c r="L41" t="s">
        <v>83</v>
      </c>
    </row>
    <row r="42" spans="1:12" ht="15.75" thickBot="1" x14ac:dyDescent="0.3">
      <c r="A42" s="16" t="s">
        <v>40</v>
      </c>
      <c r="B42" s="2" t="s">
        <v>49</v>
      </c>
      <c r="C42" s="2" t="s">
        <v>70</v>
      </c>
      <c r="D42" s="20">
        <f>0.01/3600/24</f>
        <v>1.1574074074074074E-7</v>
      </c>
      <c r="E42" s="17">
        <f t="shared" si="0"/>
        <v>0.01</v>
      </c>
      <c r="F42">
        <v>0</v>
      </c>
      <c r="G42" s="4">
        <f>D42</f>
        <v>1.1574074074074074E-7</v>
      </c>
      <c r="H42" s="4">
        <f>D42</f>
        <v>1.1574074074074074E-7</v>
      </c>
      <c r="I42" t="s">
        <v>83</v>
      </c>
      <c r="J42" s="5">
        <f t="shared" si="10"/>
        <v>1.1574074074074074E-8</v>
      </c>
      <c r="K42" s="5">
        <f t="shared" si="9"/>
        <v>1.1574074074074074E-6</v>
      </c>
      <c r="L42" t="s">
        <v>83</v>
      </c>
    </row>
    <row r="43" spans="1:12" x14ac:dyDescent="0.25">
      <c r="A43" s="16" t="s">
        <v>41</v>
      </c>
      <c r="B43" s="2" t="s">
        <v>49</v>
      </c>
      <c r="C43" s="2" t="s">
        <v>71</v>
      </c>
      <c r="D43" s="6">
        <v>1.1574074074074101E-7</v>
      </c>
      <c r="E43" s="17">
        <f t="shared" si="0"/>
        <v>1.0000000000000023E-2</v>
      </c>
      <c r="F43">
        <v>0</v>
      </c>
      <c r="G43">
        <v>0</v>
      </c>
      <c r="H43">
        <v>0</v>
      </c>
      <c r="I43" t="s">
        <v>83</v>
      </c>
      <c r="J43" s="5">
        <f t="shared" si="10"/>
        <v>1.15740740740741E-8</v>
      </c>
      <c r="K43" s="5">
        <f t="shared" si="9"/>
        <v>1.1574074074074101E-6</v>
      </c>
      <c r="L43" t="s">
        <v>83</v>
      </c>
    </row>
    <row r="44" spans="1:12" ht="15.75" thickBot="1" x14ac:dyDescent="0.3">
      <c r="A44" s="18" t="s">
        <v>42</v>
      </c>
      <c r="B44" s="19" t="s">
        <v>49</v>
      </c>
      <c r="C44" s="19" t="s">
        <v>71</v>
      </c>
      <c r="D44" s="26">
        <v>1.1574074074074101E-7</v>
      </c>
      <c r="E44" s="21">
        <f t="shared" si="0"/>
        <v>1.0000000000000023E-2</v>
      </c>
      <c r="F44">
        <v>0</v>
      </c>
      <c r="G44">
        <v>0</v>
      </c>
      <c r="H44">
        <v>0</v>
      </c>
      <c r="I44" t="s">
        <v>83</v>
      </c>
      <c r="J44" s="5">
        <f t="shared" si="10"/>
        <v>1.15740740740741E-8</v>
      </c>
      <c r="K44" s="5">
        <f t="shared" si="9"/>
        <v>1.1574074074074101E-6</v>
      </c>
      <c r="L44" t="s">
        <v>83</v>
      </c>
    </row>
    <row r="45" spans="1:12" x14ac:dyDescent="0.25">
      <c r="A45" s="16" t="s">
        <v>43</v>
      </c>
      <c r="B45" s="2" t="s">
        <v>49</v>
      </c>
      <c r="C45" s="2" t="s">
        <v>72</v>
      </c>
      <c r="D45" s="6">
        <v>2.083333333333333E-6</v>
      </c>
      <c r="E45" s="17">
        <f t="shared" si="0"/>
        <v>0.17999999999999997</v>
      </c>
      <c r="I45" t="s">
        <v>82</v>
      </c>
    </row>
    <row r="46" spans="1:12" x14ac:dyDescent="0.25">
      <c r="A46" s="16" t="s">
        <v>44</v>
      </c>
      <c r="B46" s="2" t="s">
        <v>49</v>
      </c>
      <c r="C46" s="2" t="s">
        <v>72</v>
      </c>
      <c r="D46" s="6">
        <v>2.083333333333333E-6</v>
      </c>
      <c r="E46" s="17">
        <f t="shared" si="0"/>
        <v>0.17999999999999997</v>
      </c>
      <c r="I46" t="s">
        <v>82</v>
      </c>
    </row>
    <row r="47" spans="1:12" x14ac:dyDescent="0.25">
      <c r="A47" s="16" t="s">
        <v>45</v>
      </c>
      <c r="B47" s="2" t="s">
        <v>74</v>
      </c>
      <c r="C47" s="2" t="s">
        <v>73</v>
      </c>
      <c r="D47" s="7">
        <v>0.01</v>
      </c>
      <c r="E47" s="17"/>
      <c r="I47" t="s">
        <v>82</v>
      </c>
    </row>
    <row r="48" spans="1:12" ht="15.75" thickBot="1" x14ac:dyDescent="0.3">
      <c r="A48" s="18" t="s">
        <v>46</v>
      </c>
      <c r="B48" s="19" t="s">
        <v>74</v>
      </c>
      <c r="C48" s="19" t="s">
        <v>73</v>
      </c>
      <c r="D48" s="20">
        <v>0.01</v>
      </c>
      <c r="E48" s="21"/>
      <c r="I48" t="s">
        <v>82</v>
      </c>
    </row>
  </sheetData>
  <autoFilter ref="A1:I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75</v>
      </c>
    </row>
    <row r="20" spans="4:6" x14ac:dyDescent="0.25">
      <c r="D20">
        <v>0.7</v>
      </c>
      <c r="E20" t="s">
        <v>76</v>
      </c>
    </row>
    <row r="21" spans="4:6" x14ac:dyDescent="0.25">
      <c r="D21">
        <f>D20/ 100</f>
        <v>6.9999999999999993E-3</v>
      </c>
      <c r="E21" t="s">
        <v>77</v>
      </c>
      <c r="F21" t="s">
        <v>79</v>
      </c>
    </row>
    <row r="22" spans="4:6" x14ac:dyDescent="0.25">
      <c r="D22">
        <f>D21/3600</f>
        <v>1.9444444444444444E-6</v>
      </c>
      <c r="E22" t="s">
        <v>78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Osnat Weissberg</cp:lastModifiedBy>
  <dcterms:created xsi:type="dcterms:W3CDTF">2023-06-25T08:50:36Z</dcterms:created>
  <dcterms:modified xsi:type="dcterms:W3CDTF">2023-06-27T12:20:35Z</dcterms:modified>
</cp:coreProperties>
</file>