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YandexDisk\Projects\EmdProject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19" i="1"/>
  <c r="I20" i="1"/>
  <c r="I21" i="1"/>
  <c r="I24" i="1"/>
  <c r="I25" i="1"/>
  <c r="I23" i="1"/>
  <c r="J10" i="1"/>
  <c r="J1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1" i="1"/>
  <c r="G9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F1" i="1"/>
  <c r="J1" i="1" s="1"/>
  <c r="F2" i="1"/>
  <c r="G2" i="1" s="1"/>
  <c r="F3" i="1"/>
  <c r="G3" i="1" s="1"/>
  <c r="F4" i="1"/>
  <c r="J4" i="1" s="1"/>
  <c r="F5" i="1"/>
  <c r="J5" i="1" s="1"/>
  <c r="F6" i="1"/>
  <c r="J6" i="1" s="1"/>
  <c r="F7" i="1"/>
  <c r="G7" i="1" s="1"/>
  <c r="F8" i="1"/>
  <c r="G8" i="1" s="1"/>
  <c r="F9" i="1"/>
  <c r="J9" i="1" s="1"/>
  <c r="F10" i="1"/>
  <c r="G10" i="1" s="1"/>
  <c r="F11" i="1"/>
  <c r="G11" i="1" s="1"/>
  <c r="F12" i="1"/>
  <c r="J12" i="1" s="1"/>
  <c r="F13" i="1"/>
  <c r="J13" i="1" s="1"/>
  <c r="F14" i="1"/>
  <c r="J14" i="1" s="1"/>
  <c r="F15" i="1"/>
  <c r="G15" i="1" s="1"/>
  <c r="F16" i="1"/>
  <c r="G16" i="1" s="1"/>
  <c r="F17" i="1"/>
  <c r="J17" i="1" s="1"/>
  <c r="F18" i="1"/>
  <c r="J18" i="1" s="1"/>
  <c r="F19" i="1"/>
  <c r="G19" i="1" s="1"/>
  <c r="F20" i="1"/>
  <c r="J20" i="1" s="1"/>
  <c r="F21" i="1"/>
  <c r="G21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3" i="1"/>
  <c r="D1" i="1"/>
  <c r="D3" i="1"/>
  <c r="D5" i="1"/>
  <c r="D7" i="1"/>
  <c r="D9" i="1"/>
  <c r="D11" i="1"/>
  <c r="D13" i="1"/>
  <c r="D15" i="1"/>
  <c r="D17" i="1"/>
  <c r="D19" i="1"/>
  <c r="D21" i="1"/>
  <c r="D43" i="1"/>
  <c r="D41" i="1"/>
  <c r="D39" i="1"/>
  <c r="D37" i="1"/>
  <c r="D35" i="1"/>
  <c r="D33" i="1"/>
  <c r="D31" i="1"/>
  <c r="D29" i="1"/>
  <c r="D27" i="1"/>
  <c r="D25" i="1"/>
  <c r="D2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G18" i="1" l="1"/>
  <c r="J3" i="1"/>
  <c r="G17" i="1"/>
  <c r="J2" i="1"/>
  <c r="J19" i="1"/>
  <c r="G1" i="1"/>
  <c r="G14" i="1"/>
  <c r="G6" i="1"/>
  <c r="J16" i="1"/>
  <c r="J8" i="1"/>
  <c r="G13" i="1"/>
  <c r="G5" i="1"/>
  <c r="J15" i="1"/>
  <c r="J7" i="1"/>
  <c r="G20" i="1"/>
  <c r="G12" i="1"/>
  <c r="G4" i="1"/>
</calcChain>
</file>

<file path=xl/sharedStrings.xml><?xml version="1.0" encoding="utf-8"?>
<sst xmlns="http://schemas.openxmlformats.org/spreadsheetml/2006/main" count="11" uniqueCount="11">
  <si>
    <t>2/3,141593</t>
  </si>
  <si>
    <t>2/(3*3,141593)</t>
  </si>
  <si>
    <t>2/(5*3,141593)</t>
  </si>
  <si>
    <t>2/(7*3,141593)</t>
  </si>
  <si>
    <t>2/(17*3,141593)</t>
  </si>
  <si>
    <t>2/(19*3,141593)</t>
  </si>
  <si>
    <t>2/(9*3,141593)</t>
  </si>
  <si>
    <t>2/(11*3,141593)</t>
  </si>
  <si>
    <t>2/(13*3,141593)</t>
  </si>
  <si>
    <t>2/(15*3,141593)</t>
  </si>
  <si>
    <t>2/(21*3,141593)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</si>
</sst>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Лист1!$A$1:$A$43</c:f>
              <c:numCache>
                <c:formatCode>General</c:formatCode>
                <c:ptCount val="43"/>
                <c:pt idx="0">
                  <c:v>-21</c:v>
                </c:pt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</c:numCache>
            </c:numRef>
          </c:cat>
          <c:val>
            <c:numRef>
              <c:f>Лист1!$D$1:$D$43</c:f>
              <c:numCache>
                <c:formatCode>General</c:formatCode>
                <c:ptCount val="43"/>
                <c:pt idx="0">
                  <c:v>-3.0315223912866895E-2</c:v>
                </c:pt>
                <c:pt idx="1">
                  <c:v>0</c:v>
                </c:pt>
                <c:pt idx="2">
                  <c:v>-3.3506300114221302E-2</c:v>
                </c:pt>
                <c:pt idx="3">
                  <c:v>0</c:v>
                </c:pt>
                <c:pt idx="4">
                  <c:v>-3.7448217774717928E-2</c:v>
                </c:pt>
                <c:pt idx="5">
                  <c:v>0</c:v>
                </c:pt>
                <c:pt idx="6">
                  <c:v>-4.2441313478013651E-2</c:v>
                </c:pt>
                <c:pt idx="7">
                  <c:v>0</c:v>
                </c:pt>
                <c:pt idx="8">
                  <c:v>-4.8970746320784984E-2</c:v>
                </c:pt>
                <c:pt idx="9">
                  <c:v>0</c:v>
                </c:pt>
                <c:pt idx="10">
                  <c:v>-5.7874518379109528E-2</c:v>
                </c:pt>
                <c:pt idx="11">
                  <c:v>0</c:v>
                </c:pt>
                <c:pt idx="12">
                  <c:v>-7.0735522463356085E-2</c:v>
                </c:pt>
                <c:pt idx="13">
                  <c:v>0</c:v>
                </c:pt>
                <c:pt idx="14">
                  <c:v>-9.0945671738600686E-2</c:v>
                </c:pt>
                <c:pt idx="15">
                  <c:v>0</c:v>
                </c:pt>
                <c:pt idx="16">
                  <c:v>-0.12732394043404094</c:v>
                </c:pt>
                <c:pt idx="17">
                  <c:v>0</c:v>
                </c:pt>
                <c:pt idx="18">
                  <c:v>-0.21220656739006827</c:v>
                </c:pt>
                <c:pt idx="19">
                  <c:v>0</c:v>
                </c:pt>
                <c:pt idx="20">
                  <c:v>-0.6366197021702048</c:v>
                </c:pt>
                <c:pt idx="21">
                  <c:v>0</c:v>
                </c:pt>
                <c:pt idx="22">
                  <c:v>0.6366197021702048</c:v>
                </c:pt>
                <c:pt idx="23">
                  <c:v>0</c:v>
                </c:pt>
                <c:pt idx="24">
                  <c:v>0.21220656739006827</c:v>
                </c:pt>
                <c:pt idx="25">
                  <c:v>0</c:v>
                </c:pt>
                <c:pt idx="26">
                  <c:v>0.12732394043404094</c:v>
                </c:pt>
                <c:pt idx="27">
                  <c:v>0</c:v>
                </c:pt>
                <c:pt idx="28">
                  <c:v>9.0945671738600686E-2</c:v>
                </c:pt>
                <c:pt idx="29">
                  <c:v>0</c:v>
                </c:pt>
                <c:pt idx="30">
                  <c:v>7.0735522463356085E-2</c:v>
                </c:pt>
                <c:pt idx="31">
                  <c:v>0</c:v>
                </c:pt>
                <c:pt idx="32">
                  <c:v>5.7874518379109528E-2</c:v>
                </c:pt>
                <c:pt idx="33">
                  <c:v>0</c:v>
                </c:pt>
                <c:pt idx="34">
                  <c:v>4.8970746320784984E-2</c:v>
                </c:pt>
                <c:pt idx="35">
                  <c:v>0</c:v>
                </c:pt>
                <c:pt idx="36">
                  <c:v>4.2441313478013651E-2</c:v>
                </c:pt>
                <c:pt idx="37">
                  <c:v>0</c:v>
                </c:pt>
                <c:pt idx="38">
                  <c:v>3.7448217774717928E-2</c:v>
                </c:pt>
                <c:pt idx="39">
                  <c:v>0</c:v>
                </c:pt>
                <c:pt idx="40">
                  <c:v>3.3506300114221302E-2</c:v>
                </c:pt>
                <c:pt idx="41">
                  <c:v>0</c:v>
                </c:pt>
                <c:pt idx="42">
                  <c:v>3.0315223912866895E-2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Лист1!$A$1:$A$43</c:f>
              <c:numCache>
                <c:formatCode>General</c:formatCode>
                <c:ptCount val="43"/>
                <c:pt idx="0">
                  <c:v>-21</c:v>
                </c:pt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</c:numCache>
            </c:numRef>
          </c:cat>
          <c:val>
            <c:numRef>
              <c:f>Лист1!$E$1:$E$43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-9.6199999999999994E-2</c:v>
                </c:pt>
                <c:pt idx="19">
                  <c:v>0</c:v>
                </c:pt>
                <c:pt idx="20">
                  <c:v>-0.57689999999999997</c:v>
                </c:pt>
                <c:pt idx="21">
                  <c:v>0</c:v>
                </c:pt>
                <c:pt idx="22">
                  <c:v>0.57689999999999997</c:v>
                </c:pt>
                <c:pt idx="23">
                  <c:v>0</c:v>
                </c:pt>
                <c:pt idx="24">
                  <c:v>9.6199999999999994E-2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28896"/>
        <c:axId val="461929680"/>
      </c:barChart>
      <c:catAx>
        <c:axId val="4619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29680"/>
        <c:crosses val="autoZero"/>
        <c:auto val="1"/>
        <c:lblAlgn val="ctr"/>
        <c:lblOffset val="100"/>
        <c:noMultiLvlLbl val="0"/>
      </c:catAx>
      <c:valAx>
        <c:axId val="461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Лист1!$A$1:$A$43</c:f>
              <c:numCache>
                <c:formatCode>General</c:formatCode>
                <c:ptCount val="43"/>
                <c:pt idx="0">
                  <c:v>-21</c:v>
                </c:pt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</c:numCache>
            </c:numRef>
          </c:cat>
          <c:val>
            <c:numRef>
              <c:f>Лист1!$D$1:$D$43</c:f>
              <c:numCache>
                <c:formatCode>General</c:formatCode>
                <c:ptCount val="43"/>
                <c:pt idx="0">
                  <c:v>-3.0315223912866895E-2</c:v>
                </c:pt>
                <c:pt idx="1">
                  <c:v>0</c:v>
                </c:pt>
                <c:pt idx="2">
                  <c:v>-3.3506300114221302E-2</c:v>
                </c:pt>
                <c:pt idx="3">
                  <c:v>0</c:v>
                </c:pt>
                <c:pt idx="4">
                  <c:v>-3.7448217774717928E-2</c:v>
                </c:pt>
                <c:pt idx="5">
                  <c:v>0</c:v>
                </c:pt>
                <c:pt idx="6">
                  <c:v>-4.2441313478013651E-2</c:v>
                </c:pt>
                <c:pt idx="7">
                  <c:v>0</c:v>
                </c:pt>
                <c:pt idx="8">
                  <c:v>-4.8970746320784984E-2</c:v>
                </c:pt>
                <c:pt idx="9">
                  <c:v>0</c:v>
                </c:pt>
                <c:pt idx="10">
                  <c:v>-5.7874518379109528E-2</c:v>
                </c:pt>
                <c:pt idx="11">
                  <c:v>0</c:v>
                </c:pt>
                <c:pt idx="12">
                  <c:v>-7.0735522463356085E-2</c:v>
                </c:pt>
                <c:pt idx="13">
                  <c:v>0</c:v>
                </c:pt>
                <c:pt idx="14">
                  <c:v>-9.0945671738600686E-2</c:v>
                </c:pt>
                <c:pt idx="15">
                  <c:v>0</c:v>
                </c:pt>
                <c:pt idx="16">
                  <c:v>-0.12732394043404094</c:v>
                </c:pt>
                <c:pt idx="17">
                  <c:v>0</c:v>
                </c:pt>
                <c:pt idx="18">
                  <c:v>-0.21220656739006827</c:v>
                </c:pt>
                <c:pt idx="19">
                  <c:v>0</c:v>
                </c:pt>
                <c:pt idx="20">
                  <c:v>-0.6366197021702048</c:v>
                </c:pt>
                <c:pt idx="21">
                  <c:v>0</c:v>
                </c:pt>
                <c:pt idx="22">
                  <c:v>0.6366197021702048</c:v>
                </c:pt>
                <c:pt idx="23">
                  <c:v>0</c:v>
                </c:pt>
                <c:pt idx="24">
                  <c:v>0.21220656739006827</c:v>
                </c:pt>
                <c:pt idx="25">
                  <c:v>0</c:v>
                </c:pt>
                <c:pt idx="26">
                  <c:v>0.12732394043404094</c:v>
                </c:pt>
                <c:pt idx="27">
                  <c:v>0</c:v>
                </c:pt>
                <c:pt idx="28">
                  <c:v>9.0945671738600686E-2</c:v>
                </c:pt>
                <c:pt idx="29">
                  <c:v>0</c:v>
                </c:pt>
                <c:pt idx="30">
                  <c:v>7.0735522463356085E-2</c:v>
                </c:pt>
                <c:pt idx="31">
                  <c:v>0</c:v>
                </c:pt>
                <c:pt idx="32">
                  <c:v>5.7874518379109528E-2</c:v>
                </c:pt>
                <c:pt idx="33">
                  <c:v>0</c:v>
                </c:pt>
                <c:pt idx="34">
                  <c:v>4.8970746320784984E-2</c:v>
                </c:pt>
                <c:pt idx="35">
                  <c:v>0</c:v>
                </c:pt>
                <c:pt idx="36">
                  <c:v>4.2441313478013651E-2</c:v>
                </c:pt>
                <c:pt idx="37">
                  <c:v>0</c:v>
                </c:pt>
                <c:pt idx="38">
                  <c:v>3.7448217774717928E-2</c:v>
                </c:pt>
                <c:pt idx="39">
                  <c:v>0</c:v>
                </c:pt>
                <c:pt idx="40">
                  <c:v>3.3506300114221302E-2</c:v>
                </c:pt>
                <c:pt idx="41">
                  <c:v>0</c:v>
                </c:pt>
                <c:pt idx="42">
                  <c:v>3.0315223912866895E-2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Лист1!$A$1:$A$43</c:f>
              <c:numCache>
                <c:formatCode>General</c:formatCode>
                <c:ptCount val="43"/>
                <c:pt idx="0">
                  <c:v>-21</c:v>
                </c:pt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</c:numCache>
            </c:numRef>
          </c:cat>
          <c:val>
            <c:numRef>
              <c:f>Лист1!$F$1:$F$43</c:f>
              <c:numCache>
                <c:formatCode>0.000</c:formatCode>
                <c:ptCount val="43"/>
                <c:pt idx="0">
                  <c:v>-4.7619047618417613E-2</c:v>
                </c:pt>
                <c:pt idx="1">
                  <c:v>-6.0000015655557857E-13</c:v>
                </c:pt>
                <c:pt idx="2">
                  <c:v>-5.2631578946798423E-2</c:v>
                </c:pt>
                <c:pt idx="3">
                  <c:v>-5.4000014077736148E-13</c:v>
                </c:pt>
                <c:pt idx="4">
                  <c:v>-5.882352941125471E-2</c:v>
                </c:pt>
                <c:pt idx="5">
                  <c:v>-4.8000012499901484E-13</c:v>
                </c:pt>
                <c:pt idx="6">
                  <c:v>-6.6666666666216665E-2</c:v>
                </c:pt>
                <c:pt idx="7">
                  <c:v>-4.2000010922055299E-13</c:v>
                </c:pt>
                <c:pt idx="8">
                  <c:v>-7.6923076922686934E-2</c:v>
                </c:pt>
                <c:pt idx="9">
                  <c:v>-3.6000009344199032E-13</c:v>
                </c:pt>
                <c:pt idx="10">
                  <c:v>-9.0909090908760912E-2</c:v>
                </c:pt>
                <c:pt idx="11">
                  <c:v>-3.0000007827868932E-13</c:v>
                </c:pt>
                <c:pt idx="12">
                  <c:v>-0.1111111111108411</c:v>
                </c:pt>
                <c:pt idx="13">
                  <c:v>-2.4000006249996822E-13</c:v>
                </c:pt>
                <c:pt idx="14">
                  <c:v>-0.14285714285693288</c:v>
                </c:pt>
                <c:pt idx="15">
                  <c:v>-1.8000004672118958E-13</c:v>
                </c:pt>
                <c:pt idx="16">
                  <c:v>-0.19999999999984999</c:v>
                </c:pt>
                <c:pt idx="17">
                  <c:v>-1.2000003125004174E-13</c:v>
                </c:pt>
                <c:pt idx="18">
                  <c:v>-0.33333333333324333</c:v>
                </c:pt>
                <c:pt idx="19">
                  <c:v>-6.0000015625028051E-14</c:v>
                </c:pt>
                <c:pt idx="20">
                  <c:v>-0.99999999999997002</c:v>
                </c:pt>
                <c:pt idx="21">
                  <c:v>0</c:v>
                </c:pt>
                <c:pt idx="22">
                  <c:v>0.99999999999997002</c:v>
                </c:pt>
                <c:pt idx="23">
                  <c:v>6.0000015625028051E-14</c:v>
                </c:pt>
                <c:pt idx="24">
                  <c:v>0.33333333333324333</c:v>
                </c:pt>
                <c:pt idx="25">
                  <c:v>1.2000003125004174E-13</c:v>
                </c:pt>
                <c:pt idx="26">
                  <c:v>0.19999999999984999</c:v>
                </c:pt>
                <c:pt idx="27">
                  <c:v>1.8000004672118958E-13</c:v>
                </c:pt>
                <c:pt idx="28">
                  <c:v>0.14285714285693288</c:v>
                </c:pt>
                <c:pt idx="29">
                  <c:v>2.4000006249996822E-13</c:v>
                </c:pt>
                <c:pt idx="30">
                  <c:v>0.1111111111108411</c:v>
                </c:pt>
                <c:pt idx="31">
                  <c:v>3.0000007827868932E-13</c:v>
                </c:pt>
                <c:pt idx="32">
                  <c:v>9.0909090908760912E-2</c:v>
                </c:pt>
                <c:pt idx="33">
                  <c:v>3.6000009344199032E-13</c:v>
                </c:pt>
                <c:pt idx="34">
                  <c:v>7.6923076922686934E-2</c:v>
                </c:pt>
                <c:pt idx="35">
                  <c:v>4.2000010922055299E-13</c:v>
                </c:pt>
                <c:pt idx="36">
                  <c:v>6.6666666666216665E-2</c:v>
                </c:pt>
                <c:pt idx="37">
                  <c:v>4.8000012499901484E-13</c:v>
                </c:pt>
                <c:pt idx="38">
                  <c:v>5.882352941125471E-2</c:v>
                </c:pt>
                <c:pt idx="39">
                  <c:v>5.4000014077736148E-13</c:v>
                </c:pt>
                <c:pt idx="40">
                  <c:v>5.2631578946798423E-2</c:v>
                </c:pt>
                <c:pt idx="41">
                  <c:v>6.0000015655557857E-13</c:v>
                </c:pt>
                <c:pt idx="42">
                  <c:v>4.7619047618417613E-2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41832"/>
        <c:axId val="461944184"/>
      </c:barChart>
      <c:catAx>
        <c:axId val="46194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44184"/>
        <c:crosses val="autoZero"/>
        <c:auto val="1"/>
        <c:lblAlgn val="ctr"/>
        <c:lblOffset val="100"/>
        <c:noMultiLvlLbl val="0"/>
      </c:catAx>
      <c:valAx>
        <c:axId val="4619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4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8283</xdr:colOff>
      <xdr:row>15</xdr:row>
      <xdr:rowOff>165652</xdr:rowOff>
    </xdr:from>
    <xdr:to>
      <xdr:col>20</xdr:col>
      <xdr:colOff>579783</xdr:colOff>
      <xdr:row>17</xdr:row>
      <xdr:rowOff>146602</xdr:rowOff>
    </xdr:to>
    <xdr:pic>
      <xdr:nvPicPr>
        <xdr:cNvPr id="4" name="Рисунок 3" descr="Quadrature component equat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2457" y="3023152"/>
          <a:ext cx="6087717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16565</xdr:colOff>
      <xdr:row>19</xdr:row>
      <xdr:rowOff>8283</xdr:rowOff>
    </xdr:from>
    <xdr:to>
      <xdr:col>12</xdr:col>
      <xdr:colOff>397565</xdr:colOff>
      <xdr:row>20</xdr:row>
      <xdr:rowOff>65433</xdr:rowOff>
    </xdr:to>
    <xdr:pic>
      <xdr:nvPicPr>
        <xdr:cNvPr id="5" name="Рисунок 4" descr="InPhase component equ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39" y="3627783"/>
          <a:ext cx="993913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49695</xdr:colOff>
      <xdr:row>21</xdr:row>
      <xdr:rowOff>15735</xdr:rowOff>
    </xdr:from>
    <xdr:to>
      <xdr:col>18</xdr:col>
      <xdr:colOff>331304</xdr:colOff>
      <xdr:row>35</xdr:row>
      <xdr:rowOff>91935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49696</xdr:colOff>
      <xdr:row>0</xdr:row>
      <xdr:rowOff>48867</xdr:rowOff>
    </xdr:from>
    <xdr:to>
      <xdr:col>18</xdr:col>
      <xdr:colOff>331305</xdr:colOff>
      <xdr:row>14</xdr:row>
      <xdr:rowOff>125067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3" zoomScale="115" zoomScaleNormal="115" workbookViewId="0">
      <selection activeCell="V19" sqref="V19"/>
    </sheetView>
  </sheetViews>
  <sheetFormatPr defaultRowHeight="15" x14ac:dyDescent="0.25"/>
  <cols>
    <col min="2" max="2" width="12" style="1" bestFit="1" customWidth="1"/>
    <col min="3" max="3" width="16" bestFit="1" customWidth="1"/>
    <col min="6" max="6" width="12.7109375" style="1" bestFit="1" customWidth="1"/>
  </cols>
  <sheetData>
    <row r="1" spans="1:10" x14ac:dyDescent="0.25">
      <c r="A1">
        <v>-21</v>
      </c>
      <c r="B1" s="1">
        <f t="shared" ref="B1:B43" si="0">(1-COS(3.141593*A1))/(3.141593*A1)</f>
        <v>-3.0315223912465824E-2</v>
      </c>
      <c r="D1">
        <f>-2/(21*3.141593)</f>
        <v>-3.0315223912866895E-2</v>
      </c>
      <c r="E1">
        <v>0</v>
      </c>
      <c r="F1" s="1">
        <f t="shared" ref="F1:F21" si="1">SIN(3.141593*A1/2)*SIN(3.141593*A1/2)/A1</f>
        <v>-4.7619047618417613E-2</v>
      </c>
      <c r="G1">
        <f t="shared" ref="G1:G20" si="2">D1/F1</f>
        <v>0.6366197021786274</v>
      </c>
      <c r="H1">
        <v>0</v>
      </c>
      <c r="J1">
        <f t="shared" ref="J1:J20" si="3">E1/F1</f>
        <v>0</v>
      </c>
    </row>
    <row r="2" spans="1:10" x14ac:dyDescent="0.25">
      <c r="A2">
        <v>-20</v>
      </c>
      <c r="B2" s="1">
        <f t="shared" si="0"/>
        <v>-3.8197220630153869E-13</v>
      </c>
      <c r="D2">
        <v>0</v>
      </c>
      <c r="E2">
        <v>0</v>
      </c>
      <c r="F2" s="1">
        <f t="shared" si="1"/>
        <v>-6.0000015655557857E-13</v>
      </c>
      <c r="G2">
        <f t="shared" si="2"/>
        <v>0</v>
      </c>
      <c r="H2">
        <v>0</v>
      </c>
      <c r="J2">
        <f t="shared" si="3"/>
        <v>0</v>
      </c>
    </row>
    <row r="3" spans="1:10" x14ac:dyDescent="0.25">
      <c r="A3">
        <v>-19</v>
      </c>
      <c r="B3" s="1">
        <f t="shared" si="0"/>
        <v>-3.3506300113858432E-2</v>
      </c>
      <c r="D3">
        <f>-2/(19*3.141593)</f>
        <v>-3.3506300114221302E-2</v>
      </c>
      <c r="E3">
        <v>0</v>
      </c>
      <c r="F3" s="1">
        <f t="shared" si="1"/>
        <v>-5.2631578946798423E-2</v>
      </c>
      <c r="G3">
        <f t="shared" si="2"/>
        <v>0.63661970217709929</v>
      </c>
      <c r="H3">
        <v>0</v>
      </c>
      <c r="J3">
        <f t="shared" si="3"/>
        <v>0</v>
      </c>
    </row>
    <row r="4" spans="1:10" x14ac:dyDescent="0.25">
      <c r="A4">
        <v>-18</v>
      </c>
      <c r="B4" s="1">
        <f t="shared" si="0"/>
        <v>-3.4377473044171632E-13</v>
      </c>
      <c r="D4">
        <v>0</v>
      </c>
      <c r="E4">
        <v>0</v>
      </c>
      <c r="F4" s="1">
        <f t="shared" si="1"/>
        <v>-5.4000014077736148E-13</v>
      </c>
      <c r="G4">
        <f t="shared" si="2"/>
        <v>0</v>
      </c>
      <c r="H4">
        <v>0</v>
      </c>
      <c r="J4">
        <f t="shared" si="3"/>
        <v>0</v>
      </c>
    </row>
    <row r="5" spans="1:10" x14ac:dyDescent="0.25">
      <c r="A5">
        <v>-17</v>
      </c>
      <c r="B5" s="1">
        <f t="shared" si="0"/>
        <v>-3.744821777439325E-2</v>
      </c>
      <c r="D5">
        <f>-2/(17*3.141593)</f>
        <v>-3.7448217774717928E-2</v>
      </c>
      <c r="E5">
        <v>0</v>
      </c>
      <c r="F5" s="1">
        <f t="shared" si="1"/>
        <v>-5.882352941125471E-2</v>
      </c>
      <c r="G5">
        <f t="shared" si="2"/>
        <v>0.63661970217572417</v>
      </c>
      <c r="H5">
        <v>0</v>
      </c>
      <c r="J5">
        <f t="shared" si="3"/>
        <v>0</v>
      </c>
    </row>
    <row r="6" spans="1:10" x14ac:dyDescent="0.25">
      <c r="A6">
        <v>-16</v>
      </c>
      <c r="B6" s="1">
        <f t="shared" si="0"/>
        <v>-3.0557838348235082E-13</v>
      </c>
      <c r="D6">
        <v>0</v>
      </c>
      <c r="E6">
        <v>0</v>
      </c>
      <c r="F6" s="1">
        <f t="shared" si="1"/>
        <v>-4.8000012499901484E-13</v>
      </c>
      <c r="G6">
        <f t="shared" si="2"/>
        <v>0</v>
      </c>
      <c r="H6">
        <v>0</v>
      </c>
      <c r="J6">
        <f t="shared" si="3"/>
        <v>0</v>
      </c>
    </row>
    <row r="7" spans="1:10" x14ac:dyDescent="0.25">
      <c r="A7">
        <v>-15</v>
      </c>
      <c r="B7" s="1">
        <f t="shared" si="0"/>
        <v>-4.2441313477727179E-2</v>
      </c>
      <c r="D7">
        <f>-2/(15*3.141593)</f>
        <v>-4.2441313478013651E-2</v>
      </c>
      <c r="E7">
        <v>0</v>
      </c>
      <c r="F7" s="1">
        <f t="shared" si="1"/>
        <v>-6.6666666666216665E-2</v>
      </c>
      <c r="G7">
        <f t="shared" si="2"/>
        <v>0.63661970217450192</v>
      </c>
      <c r="H7">
        <v>0</v>
      </c>
      <c r="J7">
        <f t="shared" si="3"/>
        <v>0</v>
      </c>
    </row>
    <row r="8" spans="1:10" x14ac:dyDescent="0.25">
      <c r="A8">
        <v>-14</v>
      </c>
      <c r="B8" s="1">
        <f t="shared" si="0"/>
        <v>-2.6738112498845492E-13</v>
      </c>
      <c r="D8">
        <v>0</v>
      </c>
      <c r="E8">
        <v>0</v>
      </c>
      <c r="F8" s="1">
        <f t="shared" si="1"/>
        <v>-4.2000010922055299E-13</v>
      </c>
      <c r="G8">
        <f t="shared" si="2"/>
        <v>0</v>
      </c>
      <c r="H8">
        <v>0</v>
      </c>
      <c r="J8">
        <f t="shared" si="3"/>
        <v>0</v>
      </c>
    </row>
    <row r="9" spans="1:10" x14ac:dyDescent="0.25">
      <c r="A9">
        <v>-13</v>
      </c>
      <c r="B9" s="1">
        <f t="shared" si="0"/>
        <v>-4.8970746320536704E-2</v>
      </c>
      <c r="D9">
        <f>-2/(13*3.141593)</f>
        <v>-4.8970746320784984E-2</v>
      </c>
      <c r="E9">
        <v>0</v>
      </c>
      <c r="F9" s="1">
        <f t="shared" si="1"/>
        <v>-7.6923076922686934E-2</v>
      </c>
      <c r="G9">
        <f t="shared" si="2"/>
        <v>0.63661970217343233</v>
      </c>
      <c r="H9">
        <v>0</v>
      </c>
      <c r="J9">
        <f t="shared" si="3"/>
        <v>0</v>
      </c>
    </row>
    <row r="10" spans="1:10" x14ac:dyDescent="0.25">
      <c r="A10">
        <v>-12</v>
      </c>
      <c r="B10" s="1">
        <f t="shared" si="0"/>
        <v>-2.2918249919276343E-13</v>
      </c>
      <c r="D10">
        <v>0</v>
      </c>
      <c r="E10">
        <v>0</v>
      </c>
      <c r="F10" s="1">
        <f t="shared" si="1"/>
        <v>-3.6000009344199032E-13</v>
      </c>
      <c r="G10">
        <f t="shared" si="2"/>
        <v>0</v>
      </c>
      <c r="H10">
        <v>0</v>
      </c>
      <c r="J10">
        <f t="shared" si="3"/>
        <v>0</v>
      </c>
    </row>
    <row r="11" spans="1:10" x14ac:dyDescent="0.25">
      <c r="A11">
        <v>-11</v>
      </c>
      <c r="B11" s="1">
        <f t="shared" si="0"/>
        <v>-5.7874518378899446E-2</v>
      </c>
      <c r="D11">
        <f>-2/(11*3.141593)</f>
        <v>-5.7874518379109528E-2</v>
      </c>
      <c r="E11">
        <v>0</v>
      </c>
      <c r="F11" s="1">
        <f t="shared" si="1"/>
        <v>-9.0909090908760912E-2</v>
      </c>
      <c r="G11">
        <f t="shared" si="2"/>
        <v>0.63661970217251573</v>
      </c>
      <c r="H11">
        <v>0</v>
      </c>
      <c r="J11">
        <f t="shared" si="3"/>
        <v>0</v>
      </c>
    </row>
    <row r="12" spans="1:10" x14ac:dyDescent="0.25">
      <c r="A12">
        <v>-10</v>
      </c>
      <c r="B12" s="1">
        <f t="shared" si="0"/>
        <v>-1.9098521966345526E-13</v>
      </c>
      <c r="D12">
        <v>0</v>
      </c>
      <c r="E12">
        <v>0</v>
      </c>
      <c r="F12" s="1">
        <f t="shared" si="1"/>
        <v>-3.0000007827868932E-13</v>
      </c>
      <c r="G12">
        <f t="shared" si="2"/>
        <v>0</v>
      </c>
      <c r="H12">
        <v>0</v>
      </c>
      <c r="J12">
        <f t="shared" si="3"/>
        <v>0</v>
      </c>
    </row>
    <row r="13" spans="1:10" x14ac:dyDescent="0.25">
      <c r="A13">
        <v>-9</v>
      </c>
      <c r="B13" s="1">
        <f t="shared" si="0"/>
        <v>-7.0735522463184194E-2</v>
      </c>
      <c r="D13">
        <f>-2/(9*3.141593)</f>
        <v>-7.0735522463356085E-2</v>
      </c>
      <c r="E13">
        <v>0</v>
      </c>
      <c r="F13" s="1">
        <f t="shared" si="1"/>
        <v>-0.1111111111108411</v>
      </c>
      <c r="G13">
        <f t="shared" si="2"/>
        <v>0.63661970217175179</v>
      </c>
      <c r="H13">
        <v>0</v>
      </c>
      <c r="J13">
        <f t="shared" si="3"/>
        <v>0</v>
      </c>
    </row>
    <row r="14" spans="1:10" x14ac:dyDescent="0.25">
      <c r="A14">
        <v>-8</v>
      </c>
      <c r="B14" s="1">
        <f t="shared" si="0"/>
        <v>-1.5279029610031804E-13</v>
      </c>
      <c r="D14">
        <v>0</v>
      </c>
      <c r="E14">
        <v>0</v>
      </c>
      <c r="F14" s="1">
        <f t="shared" si="1"/>
        <v>-2.4000006249996822E-13</v>
      </c>
      <c r="G14">
        <f t="shared" si="2"/>
        <v>0</v>
      </c>
      <c r="H14">
        <v>0</v>
      </c>
      <c r="J14">
        <f t="shared" si="3"/>
        <v>0</v>
      </c>
    </row>
    <row r="15" spans="1:10" x14ac:dyDescent="0.25">
      <c r="A15">
        <v>-7</v>
      </c>
      <c r="B15" s="1">
        <f t="shared" si="0"/>
        <v>-9.0945671738467002E-2</v>
      </c>
      <c r="D15">
        <f>-2/(7*3.141593)</f>
        <v>-9.0945671738600686E-2</v>
      </c>
      <c r="E15">
        <v>0</v>
      </c>
      <c r="F15" s="1">
        <f t="shared" si="1"/>
        <v>-0.14285714285693288</v>
      </c>
      <c r="G15">
        <f t="shared" si="2"/>
        <v>0.6366197021711405</v>
      </c>
      <c r="H15">
        <v>0</v>
      </c>
      <c r="J15">
        <f t="shared" si="3"/>
        <v>0</v>
      </c>
    </row>
    <row r="16" spans="1:10" x14ac:dyDescent="0.25">
      <c r="A16">
        <v>-6</v>
      </c>
      <c r="B16" s="1">
        <f t="shared" si="0"/>
        <v>-1.1459419455409538E-13</v>
      </c>
      <c r="D16">
        <v>0</v>
      </c>
      <c r="E16">
        <v>0</v>
      </c>
      <c r="F16" s="1">
        <f t="shared" si="1"/>
        <v>-1.8000004672118958E-13</v>
      </c>
      <c r="G16">
        <f t="shared" si="2"/>
        <v>0</v>
      </c>
      <c r="H16">
        <v>0</v>
      </c>
      <c r="J16">
        <f t="shared" si="3"/>
        <v>0</v>
      </c>
    </row>
    <row r="17" spans="1:10" x14ac:dyDescent="0.25">
      <c r="A17">
        <v>-5</v>
      </c>
      <c r="B17" s="1">
        <f t="shared" si="0"/>
        <v>-0.12732394043394546</v>
      </c>
      <c r="D17">
        <f>-2/(5*3.141593)</f>
        <v>-0.12732394043404094</v>
      </c>
      <c r="E17">
        <v>0</v>
      </c>
      <c r="F17" s="1">
        <f t="shared" si="1"/>
        <v>-0.19999999999984999</v>
      </c>
      <c r="G17">
        <f t="shared" si="2"/>
        <v>0.6366197021706822</v>
      </c>
      <c r="H17">
        <v>0</v>
      </c>
      <c r="J17">
        <f t="shared" si="3"/>
        <v>0</v>
      </c>
    </row>
    <row r="18" spans="1:10" x14ac:dyDescent="0.25">
      <c r="A18">
        <v>-4</v>
      </c>
      <c r="B18" s="1">
        <f t="shared" si="0"/>
        <v>-7.6395148050159018E-14</v>
      </c>
      <c r="D18">
        <v>0</v>
      </c>
      <c r="E18">
        <v>0</v>
      </c>
      <c r="F18" s="1">
        <f t="shared" si="1"/>
        <v>-1.2000003125004174E-13</v>
      </c>
      <c r="G18">
        <f t="shared" si="2"/>
        <v>0</v>
      </c>
      <c r="H18">
        <v>0</v>
      </c>
      <c r="J18">
        <f t="shared" si="3"/>
        <v>0</v>
      </c>
    </row>
    <row r="19" spans="1:10" x14ac:dyDescent="0.25">
      <c r="A19">
        <v>-3</v>
      </c>
      <c r="B19" s="1">
        <f t="shared" si="0"/>
        <v>-0.21220656739001098</v>
      </c>
      <c r="D19">
        <f>-2/(3*3.141593)</f>
        <v>-0.21220656739006827</v>
      </c>
      <c r="E19">
        <v>-9.6199999999999994E-2</v>
      </c>
      <c r="F19" s="1">
        <f t="shared" si="1"/>
        <v>-0.33333333333324333</v>
      </c>
      <c r="G19">
        <f t="shared" si="2"/>
        <v>0.63661970217037667</v>
      </c>
      <c r="H19">
        <v>-0.25</v>
      </c>
      <c r="I19">
        <f t="shared" ref="I19:I22" si="4">H19/F19</f>
        <v>0.7500000000002025</v>
      </c>
      <c r="J19">
        <f t="shared" si="3"/>
        <v>0.28860000000007791</v>
      </c>
    </row>
    <row r="20" spans="1:10" x14ac:dyDescent="0.25">
      <c r="A20">
        <v>-2</v>
      </c>
      <c r="B20" s="1">
        <f t="shared" si="0"/>
        <v>-3.8201991461650009E-14</v>
      </c>
      <c r="D20">
        <v>0</v>
      </c>
      <c r="E20">
        <v>0</v>
      </c>
      <c r="F20" s="1">
        <f t="shared" si="1"/>
        <v>-6.0000015625028051E-14</v>
      </c>
      <c r="G20">
        <f t="shared" si="2"/>
        <v>0</v>
      </c>
      <c r="H20">
        <v>0</v>
      </c>
      <c r="I20">
        <f t="shared" si="4"/>
        <v>0</v>
      </c>
      <c r="J20">
        <f t="shared" si="3"/>
        <v>0</v>
      </c>
    </row>
    <row r="21" spans="1:10" x14ac:dyDescent="0.25">
      <c r="A21">
        <v>-1</v>
      </c>
      <c r="B21" s="1">
        <f t="shared" si="0"/>
        <v>-0.63661970217018571</v>
      </c>
      <c r="D21">
        <f>-2/3.141593</f>
        <v>-0.6366197021702048</v>
      </c>
      <c r="E21">
        <v>-0.57689999999999997</v>
      </c>
      <c r="F21" s="1">
        <f t="shared" si="1"/>
        <v>-0.99999999999997002</v>
      </c>
      <c r="G21">
        <f>D21/F21</f>
        <v>0.6366197021702239</v>
      </c>
      <c r="H21">
        <v>-0.75</v>
      </c>
      <c r="I21">
        <f t="shared" si="4"/>
        <v>0.75000000000002254</v>
      </c>
      <c r="J21">
        <f>E21/F21</f>
        <v>0.57690000000001729</v>
      </c>
    </row>
    <row r="22" spans="1:10" x14ac:dyDescent="0.25">
      <c r="A22">
        <v>0</v>
      </c>
      <c r="B22" s="1" t="e">
        <f t="shared" si="0"/>
        <v>#DIV/0!</v>
      </c>
      <c r="D22">
        <v>0</v>
      </c>
      <c r="E22">
        <v>0</v>
      </c>
      <c r="F22" s="1">
        <v>0</v>
      </c>
      <c r="H22">
        <v>0</v>
      </c>
    </row>
    <row r="23" spans="1:10" x14ac:dyDescent="0.25">
      <c r="A23">
        <v>1</v>
      </c>
      <c r="B23" s="1">
        <f t="shared" si="0"/>
        <v>0.63661970217018571</v>
      </c>
      <c r="C23" t="s">
        <v>0</v>
      </c>
      <c r="D23">
        <f>2/3.141593</f>
        <v>0.6366197021702048</v>
      </c>
      <c r="E23">
        <v>0.57689999999999997</v>
      </c>
      <c r="F23" s="1">
        <f>SIN(3.141593*A23/2)*SIN(3.141593*A23/2)/A23</f>
        <v>0.99999999999997002</v>
      </c>
      <c r="G23">
        <f t="shared" ref="G23:G43" si="5">D23/F23</f>
        <v>0.6366197021702239</v>
      </c>
      <c r="H23">
        <v>0.75</v>
      </c>
      <c r="I23">
        <f>H23/F23</f>
        <v>0.75000000000002254</v>
      </c>
      <c r="J23">
        <f>E23/F23</f>
        <v>0.57690000000001729</v>
      </c>
    </row>
    <row r="24" spans="1:10" x14ac:dyDescent="0.25">
      <c r="A24">
        <v>2</v>
      </c>
      <c r="B24" s="1">
        <f t="shared" si="0"/>
        <v>3.8201991461650009E-14</v>
      </c>
      <c r="D24">
        <v>0</v>
      </c>
      <c r="E24">
        <v>0</v>
      </c>
      <c r="F24" s="1">
        <f t="shared" ref="F24:F43" si="6">SIN(3.141593*A24/2)*SIN(3.141593*A24/2)/A24</f>
        <v>6.0000015625028051E-14</v>
      </c>
      <c r="G24">
        <f t="shared" si="5"/>
        <v>0</v>
      </c>
      <c r="H24">
        <v>0</v>
      </c>
      <c r="I24">
        <f t="shared" ref="I24:I26" si="7">H24/F24</f>
        <v>0</v>
      </c>
      <c r="J24">
        <f>E24/F24</f>
        <v>0</v>
      </c>
    </row>
    <row r="25" spans="1:10" x14ac:dyDescent="0.25">
      <c r="A25">
        <v>3</v>
      </c>
      <c r="B25" s="1">
        <f t="shared" si="0"/>
        <v>0.21220656739001098</v>
      </c>
      <c r="C25" t="s">
        <v>1</v>
      </c>
      <c r="D25">
        <f>2/(3*3.141593)</f>
        <v>0.21220656739006827</v>
      </c>
      <c r="E25">
        <v>9.6199999999999994E-2</v>
      </c>
      <c r="F25" s="1">
        <f t="shared" si="6"/>
        <v>0.33333333333324333</v>
      </c>
      <c r="G25">
        <f t="shared" si="5"/>
        <v>0.63661970217037667</v>
      </c>
      <c r="H25">
        <v>0.25</v>
      </c>
      <c r="I25">
        <f t="shared" si="7"/>
        <v>0.7500000000002025</v>
      </c>
      <c r="J25">
        <f>E25/F25</f>
        <v>0.28860000000007791</v>
      </c>
    </row>
    <row r="26" spans="1:10" x14ac:dyDescent="0.25">
      <c r="A26">
        <v>4</v>
      </c>
      <c r="B26" s="1">
        <f t="shared" si="0"/>
        <v>7.6395148050159018E-14</v>
      </c>
      <c r="D26">
        <v>0</v>
      </c>
      <c r="E26">
        <v>0</v>
      </c>
      <c r="F26" s="1">
        <f t="shared" si="6"/>
        <v>1.2000003125004174E-13</v>
      </c>
      <c r="G26">
        <f t="shared" si="5"/>
        <v>0</v>
      </c>
      <c r="H26">
        <v>0</v>
      </c>
      <c r="I26">
        <f t="shared" si="7"/>
        <v>0</v>
      </c>
      <c r="J26">
        <f>E26/F26</f>
        <v>0</v>
      </c>
    </row>
    <row r="27" spans="1:10" x14ac:dyDescent="0.25">
      <c r="A27">
        <v>5</v>
      </c>
      <c r="B27" s="1">
        <f t="shared" si="0"/>
        <v>0.12732394043394546</v>
      </c>
      <c r="C27" t="s">
        <v>2</v>
      </c>
      <c r="D27">
        <f>2/(5*3.141593)</f>
        <v>0.12732394043404094</v>
      </c>
      <c r="E27">
        <v>0</v>
      </c>
      <c r="F27" s="1">
        <f t="shared" si="6"/>
        <v>0.19999999999984999</v>
      </c>
      <c r="G27">
        <f t="shared" si="5"/>
        <v>0.6366197021706822</v>
      </c>
      <c r="H27">
        <v>0</v>
      </c>
      <c r="J27">
        <f>E27/F27</f>
        <v>0</v>
      </c>
    </row>
    <row r="28" spans="1:10" x14ac:dyDescent="0.25">
      <c r="A28">
        <v>6</v>
      </c>
      <c r="B28" s="1">
        <f t="shared" si="0"/>
        <v>1.1459419455409538E-13</v>
      </c>
      <c r="D28">
        <v>0</v>
      </c>
      <c r="E28">
        <v>0</v>
      </c>
      <c r="F28" s="1">
        <f t="shared" si="6"/>
        <v>1.8000004672118958E-13</v>
      </c>
      <c r="G28">
        <f t="shared" si="5"/>
        <v>0</v>
      </c>
      <c r="H28">
        <v>0</v>
      </c>
      <c r="J28">
        <f>E28/F28</f>
        <v>0</v>
      </c>
    </row>
    <row r="29" spans="1:10" x14ac:dyDescent="0.25">
      <c r="A29">
        <v>7</v>
      </c>
      <c r="B29" s="1">
        <f t="shared" si="0"/>
        <v>9.0945671738467002E-2</v>
      </c>
      <c r="C29" t="s">
        <v>3</v>
      </c>
      <c r="D29">
        <f>2/(7*3.141593)</f>
        <v>9.0945671738600686E-2</v>
      </c>
      <c r="E29">
        <v>0</v>
      </c>
      <c r="F29" s="1">
        <f t="shared" si="6"/>
        <v>0.14285714285693288</v>
      </c>
      <c r="G29">
        <f t="shared" si="5"/>
        <v>0.6366197021711405</v>
      </c>
      <c r="H29">
        <v>0</v>
      </c>
      <c r="J29">
        <f>E29/F29</f>
        <v>0</v>
      </c>
    </row>
    <row r="30" spans="1:10" x14ac:dyDescent="0.25">
      <c r="A30">
        <v>8</v>
      </c>
      <c r="B30" s="1">
        <f t="shared" si="0"/>
        <v>1.5279029610031804E-13</v>
      </c>
      <c r="D30">
        <v>0</v>
      </c>
      <c r="E30">
        <v>0</v>
      </c>
      <c r="F30" s="1">
        <f t="shared" si="6"/>
        <v>2.4000006249996822E-13</v>
      </c>
      <c r="G30">
        <f t="shared" si="5"/>
        <v>0</v>
      </c>
      <c r="H30">
        <v>0</v>
      </c>
      <c r="J30">
        <f>E30/F30</f>
        <v>0</v>
      </c>
    </row>
    <row r="31" spans="1:10" x14ac:dyDescent="0.25">
      <c r="A31">
        <v>9</v>
      </c>
      <c r="B31" s="1">
        <f t="shared" si="0"/>
        <v>7.0735522463184194E-2</v>
      </c>
      <c r="C31" t="s">
        <v>6</v>
      </c>
      <c r="D31">
        <f>2/(9*3.141593)</f>
        <v>7.0735522463356085E-2</v>
      </c>
      <c r="E31">
        <v>0</v>
      </c>
      <c r="F31" s="1">
        <f t="shared" si="6"/>
        <v>0.1111111111108411</v>
      </c>
      <c r="G31">
        <f t="shared" si="5"/>
        <v>0.63661970217175179</v>
      </c>
      <c r="H31">
        <v>0</v>
      </c>
      <c r="J31">
        <f>E31/F31</f>
        <v>0</v>
      </c>
    </row>
    <row r="32" spans="1:10" x14ac:dyDescent="0.25">
      <c r="A32">
        <v>10</v>
      </c>
      <c r="B32" s="1">
        <f t="shared" si="0"/>
        <v>1.9098521966345526E-13</v>
      </c>
      <c r="D32">
        <v>0</v>
      </c>
      <c r="E32">
        <v>0</v>
      </c>
      <c r="F32" s="1">
        <f t="shared" si="6"/>
        <v>3.0000007827868932E-13</v>
      </c>
      <c r="G32">
        <f t="shared" si="5"/>
        <v>0</v>
      </c>
      <c r="H32">
        <v>0</v>
      </c>
      <c r="J32">
        <f>E32/F32</f>
        <v>0</v>
      </c>
    </row>
    <row r="33" spans="1:10" x14ac:dyDescent="0.25">
      <c r="A33">
        <v>11</v>
      </c>
      <c r="B33" s="1">
        <f t="shared" si="0"/>
        <v>5.7874518378899446E-2</v>
      </c>
      <c r="C33" t="s">
        <v>7</v>
      </c>
      <c r="D33">
        <f>2/(11*3.141593)</f>
        <v>5.7874518379109528E-2</v>
      </c>
      <c r="E33">
        <v>0</v>
      </c>
      <c r="F33" s="1">
        <f t="shared" si="6"/>
        <v>9.0909090908760912E-2</v>
      </c>
      <c r="G33">
        <f t="shared" si="5"/>
        <v>0.63661970217251573</v>
      </c>
      <c r="H33">
        <v>0</v>
      </c>
      <c r="J33">
        <f>E33/F33</f>
        <v>0</v>
      </c>
    </row>
    <row r="34" spans="1:10" x14ac:dyDescent="0.25">
      <c r="A34">
        <v>12</v>
      </c>
      <c r="B34" s="1">
        <f t="shared" si="0"/>
        <v>2.2918249919276343E-13</v>
      </c>
      <c r="D34">
        <v>0</v>
      </c>
      <c r="E34">
        <v>0</v>
      </c>
      <c r="F34" s="1">
        <f t="shared" si="6"/>
        <v>3.6000009344199032E-13</v>
      </c>
      <c r="G34">
        <f t="shared" si="5"/>
        <v>0</v>
      </c>
      <c r="H34">
        <v>0</v>
      </c>
      <c r="J34">
        <f>E34/F34</f>
        <v>0</v>
      </c>
    </row>
    <row r="35" spans="1:10" x14ac:dyDescent="0.25">
      <c r="A35">
        <v>13</v>
      </c>
      <c r="B35" s="1">
        <f t="shared" si="0"/>
        <v>4.8970746320536704E-2</v>
      </c>
      <c r="C35" t="s">
        <v>8</v>
      </c>
      <c r="D35">
        <f>2/(13*3.141593)</f>
        <v>4.8970746320784984E-2</v>
      </c>
      <c r="E35">
        <v>0</v>
      </c>
      <c r="F35" s="1">
        <f t="shared" si="6"/>
        <v>7.6923076922686934E-2</v>
      </c>
      <c r="G35">
        <f t="shared" si="5"/>
        <v>0.63661970217343233</v>
      </c>
      <c r="H35">
        <v>0</v>
      </c>
      <c r="J35">
        <f>E35/F35</f>
        <v>0</v>
      </c>
    </row>
    <row r="36" spans="1:10" x14ac:dyDescent="0.25">
      <c r="A36">
        <v>14</v>
      </c>
      <c r="B36" s="1">
        <f t="shared" si="0"/>
        <v>2.6738112498845492E-13</v>
      </c>
      <c r="D36">
        <v>0</v>
      </c>
      <c r="E36">
        <v>0</v>
      </c>
      <c r="F36" s="1">
        <f t="shared" si="6"/>
        <v>4.2000010922055299E-13</v>
      </c>
      <c r="G36">
        <f t="shared" si="5"/>
        <v>0</v>
      </c>
      <c r="H36">
        <v>0</v>
      </c>
      <c r="J36">
        <f>E36/F36</f>
        <v>0</v>
      </c>
    </row>
    <row r="37" spans="1:10" x14ac:dyDescent="0.25">
      <c r="A37">
        <v>15</v>
      </c>
      <c r="B37" s="1">
        <f t="shared" si="0"/>
        <v>4.2441313477727179E-2</v>
      </c>
      <c r="C37" t="s">
        <v>9</v>
      </c>
      <c r="D37">
        <f>2/(15*3.141593)</f>
        <v>4.2441313478013651E-2</v>
      </c>
      <c r="E37">
        <v>0</v>
      </c>
      <c r="F37" s="1">
        <f t="shared" si="6"/>
        <v>6.6666666666216665E-2</v>
      </c>
      <c r="G37">
        <f t="shared" si="5"/>
        <v>0.63661970217450192</v>
      </c>
      <c r="H37">
        <v>0</v>
      </c>
      <c r="J37">
        <f>E37/F37</f>
        <v>0</v>
      </c>
    </row>
    <row r="38" spans="1:10" x14ac:dyDescent="0.25">
      <c r="A38">
        <v>16</v>
      </c>
      <c r="B38" s="1">
        <f t="shared" si="0"/>
        <v>3.0557838348235082E-13</v>
      </c>
      <c r="D38">
        <v>0</v>
      </c>
      <c r="E38">
        <v>0</v>
      </c>
      <c r="F38" s="1">
        <f t="shared" si="6"/>
        <v>4.8000012499901484E-13</v>
      </c>
      <c r="G38">
        <f t="shared" si="5"/>
        <v>0</v>
      </c>
      <c r="H38">
        <v>0</v>
      </c>
      <c r="J38">
        <f>E38/F38</f>
        <v>0</v>
      </c>
    </row>
    <row r="39" spans="1:10" x14ac:dyDescent="0.25">
      <c r="A39">
        <v>17</v>
      </c>
      <c r="B39" s="1">
        <f t="shared" si="0"/>
        <v>3.744821777439325E-2</v>
      </c>
      <c r="C39" t="s">
        <v>4</v>
      </c>
      <c r="D39">
        <f>2/(17*3.141593)</f>
        <v>3.7448217774717928E-2</v>
      </c>
      <c r="E39">
        <v>0</v>
      </c>
      <c r="F39" s="1">
        <f t="shared" si="6"/>
        <v>5.882352941125471E-2</v>
      </c>
      <c r="G39">
        <f t="shared" si="5"/>
        <v>0.63661970217572417</v>
      </c>
      <c r="H39">
        <v>0</v>
      </c>
      <c r="J39">
        <f>E39/F39</f>
        <v>0</v>
      </c>
    </row>
    <row r="40" spans="1:10" x14ac:dyDescent="0.25">
      <c r="A40">
        <v>18</v>
      </c>
      <c r="B40" s="1">
        <f t="shared" si="0"/>
        <v>3.4377473044171632E-13</v>
      </c>
      <c r="D40">
        <v>0</v>
      </c>
      <c r="E40">
        <v>0</v>
      </c>
      <c r="F40" s="1">
        <f t="shared" si="6"/>
        <v>5.4000014077736148E-13</v>
      </c>
      <c r="G40">
        <f t="shared" si="5"/>
        <v>0</v>
      </c>
      <c r="H40">
        <v>0</v>
      </c>
      <c r="J40">
        <f>E40/F40</f>
        <v>0</v>
      </c>
    </row>
    <row r="41" spans="1:10" x14ac:dyDescent="0.25">
      <c r="A41">
        <v>19</v>
      </c>
      <c r="B41" s="1">
        <f t="shared" si="0"/>
        <v>3.3506300113858432E-2</v>
      </c>
      <c r="C41" t="s">
        <v>5</v>
      </c>
      <c r="D41">
        <f>2/(19*3.141593)</f>
        <v>3.3506300114221302E-2</v>
      </c>
      <c r="E41">
        <v>0</v>
      </c>
      <c r="F41" s="1">
        <f t="shared" si="6"/>
        <v>5.2631578946798423E-2</v>
      </c>
      <c r="G41">
        <f t="shared" si="5"/>
        <v>0.63661970217709929</v>
      </c>
      <c r="H41">
        <v>0</v>
      </c>
      <c r="J41">
        <f>E41/F41</f>
        <v>0</v>
      </c>
    </row>
    <row r="42" spans="1:10" x14ac:dyDescent="0.25">
      <c r="A42">
        <v>20</v>
      </c>
      <c r="B42" s="1">
        <f t="shared" si="0"/>
        <v>3.8197220630153869E-13</v>
      </c>
      <c r="D42">
        <v>0</v>
      </c>
      <c r="E42">
        <v>0</v>
      </c>
      <c r="F42" s="1">
        <f t="shared" si="6"/>
        <v>6.0000015655557857E-13</v>
      </c>
      <c r="G42">
        <f t="shared" si="5"/>
        <v>0</v>
      </c>
      <c r="H42">
        <v>0</v>
      </c>
      <c r="J42">
        <f>E42/F42</f>
        <v>0</v>
      </c>
    </row>
    <row r="43" spans="1:10" x14ac:dyDescent="0.25">
      <c r="A43">
        <v>21</v>
      </c>
      <c r="B43" s="1">
        <f t="shared" si="0"/>
        <v>3.0315223912465824E-2</v>
      </c>
      <c r="C43" t="s">
        <v>10</v>
      </c>
      <c r="D43">
        <f>2/(21*3.141593)</f>
        <v>3.0315223912866895E-2</v>
      </c>
      <c r="E43">
        <v>0</v>
      </c>
      <c r="F43" s="1">
        <f t="shared" si="6"/>
        <v>4.7619047618417613E-2</v>
      </c>
      <c r="G43">
        <f t="shared" si="5"/>
        <v>0.6366197021786274</v>
      </c>
      <c r="H43">
        <v>0</v>
      </c>
      <c r="J43">
        <f>E43/F43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2013-07-31T18:28:59Z</dcterms:created>
  <dcterms:modified xsi:type="dcterms:W3CDTF">2013-07-31T20:43:49Z</dcterms:modified>
</cp:coreProperties>
</file>