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e4fb6d1e31ee37/Bureau/Ph.D UQAM 2020-2024/Expérience 1/Analyse résultats 2019-2020/Analyse pour manuscrit/raw_data/"/>
    </mc:Choice>
  </mc:AlternateContent>
  <xr:revisionPtr revIDLastSave="496" documentId="14_{55432874-4542-433B-A188-5BB81764E335}" xr6:coauthVersionLast="47" xr6:coauthVersionMax="47" xr10:uidLastSave="{A6ED5C3A-0DDF-46EF-8E84-6E9D8734BECA}"/>
  <bookViews>
    <workbookView xWindow="11424" yWindow="0" windowWidth="11712" windowHeight="13776" xr2:uid="{1CC1D3B5-89EB-4FDF-94E6-CBA0BE1BCF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" i="1" l="1"/>
  <c r="AJ145" i="1"/>
  <c r="AI145" i="1"/>
  <c r="AJ144" i="1"/>
  <c r="AI144" i="1"/>
  <c r="AJ143" i="1"/>
  <c r="AI143" i="1"/>
  <c r="AJ142" i="1"/>
  <c r="AI142" i="1"/>
  <c r="BC141" i="1"/>
  <c r="AJ141" i="1"/>
  <c r="AI141" i="1"/>
  <c r="BC140" i="1"/>
  <c r="AJ140" i="1"/>
  <c r="AI140" i="1"/>
  <c r="BC139" i="1"/>
  <c r="AJ139" i="1"/>
  <c r="AI139" i="1"/>
  <c r="BC138" i="1"/>
  <c r="AJ138" i="1"/>
  <c r="AI138" i="1"/>
  <c r="AJ137" i="1"/>
  <c r="AI137" i="1"/>
  <c r="AJ136" i="1"/>
  <c r="AI136" i="1"/>
  <c r="AJ135" i="1"/>
  <c r="AI135" i="1"/>
  <c r="AJ134" i="1"/>
  <c r="AI134" i="1"/>
  <c r="BC133" i="1"/>
  <c r="AJ133" i="1"/>
  <c r="AI133" i="1"/>
  <c r="BC132" i="1"/>
  <c r="AJ132" i="1"/>
  <c r="AI132" i="1"/>
  <c r="BC131" i="1"/>
  <c r="AJ131" i="1"/>
  <c r="AI131" i="1"/>
  <c r="BC130" i="1"/>
  <c r="AJ130" i="1"/>
  <c r="AI130" i="1"/>
  <c r="AJ129" i="1"/>
  <c r="AI129" i="1"/>
  <c r="AJ128" i="1"/>
  <c r="AI128" i="1"/>
  <c r="AJ127" i="1"/>
  <c r="AI127" i="1"/>
  <c r="AJ126" i="1"/>
  <c r="AI126" i="1"/>
  <c r="BC125" i="1"/>
  <c r="AJ125" i="1"/>
  <c r="AI125" i="1"/>
  <c r="BC124" i="1"/>
  <c r="AJ124" i="1"/>
  <c r="AI124" i="1"/>
  <c r="BC123" i="1"/>
  <c r="AJ123" i="1"/>
  <c r="AI123" i="1"/>
  <c r="BC122" i="1"/>
  <c r="AJ122" i="1"/>
  <c r="AI122" i="1"/>
  <c r="AJ121" i="1"/>
  <c r="AI121" i="1"/>
  <c r="AJ120" i="1"/>
  <c r="AI120" i="1"/>
  <c r="AJ119" i="1"/>
  <c r="AI119" i="1"/>
  <c r="AJ118" i="1"/>
  <c r="AI118" i="1"/>
  <c r="BC117" i="1"/>
  <c r="AJ117" i="1"/>
  <c r="AI117" i="1"/>
  <c r="BC116" i="1"/>
  <c r="AJ116" i="1"/>
  <c r="AI116" i="1"/>
  <c r="BC115" i="1"/>
  <c r="AJ115" i="1"/>
  <c r="AI115" i="1"/>
  <c r="BC114" i="1"/>
  <c r="AJ114" i="1"/>
  <c r="AI114" i="1"/>
  <c r="AJ113" i="1"/>
  <c r="AI113" i="1"/>
  <c r="AJ112" i="1"/>
  <c r="AI112" i="1"/>
  <c r="AJ111" i="1"/>
  <c r="AI111" i="1"/>
  <c r="AJ110" i="1"/>
  <c r="AI110" i="1"/>
  <c r="BC109" i="1"/>
  <c r="AJ109" i="1"/>
  <c r="AI109" i="1"/>
  <c r="BC108" i="1"/>
  <c r="AJ108" i="1"/>
  <c r="AI108" i="1"/>
  <c r="BC107" i="1"/>
  <c r="AJ107" i="1"/>
  <c r="AI107" i="1"/>
  <c r="BC106" i="1"/>
  <c r="AJ106" i="1"/>
  <c r="AI106" i="1"/>
  <c r="AJ105" i="1"/>
  <c r="AI105" i="1"/>
  <c r="AJ104" i="1"/>
  <c r="AI104" i="1"/>
  <c r="AJ103" i="1"/>
  <c r="AI103" i="1"/>
  <c r="AJ102" i="1"/>
  <c r="AI102" i="1"/>
  <c r="BC101" i="1"/>
  <c r="AJ101" i="1"/>
  <c r="AI101" i="1"/>
  <c r="BC100" i="1"/>
  <c r="AJ100" i="1"/>
  <c r="AI100" i="1"/>
  <c r="BC99" i="1"/>
  <c r="AJ99" i="1"/>
  <c r="AI99" i="1"/>
  <c r="BC98" i="1"/>
  <c r="AJ98" i="1"/>
  <c r="AI98" i="1"/>
  <c r="AJ97" i="1"/>
  <c r="AI97" i="1"/>
  <c r="AJ96" i="1"/>
  <c r="AI96" i="1"/>
  <c r="AJ95" i="1"/>
  <c r="AI95" i="1"/>
  <c r="AJ94" i="1"/>
  <c r="AI94" i="1"/>
  <c r="BC93" i="1"/>
  <c r="AJ93" i="1"/>
  <c r="AI93" i="1"/>
  <c r="BC92" i="1"/>
  <c r="AJ92" i="1"/>
  <c r="AI92" i="1"/>
  <c r="BC91" i="1"/>
  <c r="AJ91" i="1"/>
  <c r="AI91" i="1"/>
  <c r="BC90" i="1"/>
  <c r="AJ90" i="1"/>
  <c r="AI90" i="1"/>
  <c r="AJ89" i="1"/>
  <c r="AI89" i="1"/>
  <c r="AJ88" i="1"/>
  <c r="AI88" i="1"/>
  <c r="AJ87" i="1"/>
  <c r="AI87" i="1"/>
  <c r="AJ86" i="1"/>
  <c r="AI86" i="1"/>
  <c r="BC85" i="1"/>
  <c r="AJ85" i="1"/>
  <c r="AI85" i="1"/>
  <c r="BC84" i="1"/>
  <c r="AJ84" i="1"/>
  <c r="AI84" i="1"/>
  <c r="BC83" i="1"/>
  <c r="AJ83" i="1"/>
  <c r="AI83" i="1"/>
  <c r="BC82" i="1"/>
  <c r="AJ82" i="1"/>
  <c r="AI82" i="1"/>
  <c r="AJ81" i="1"/>
  <c r="AI81" i="1"/>
  <c r="AJ80" i="1"/>
  <c r="AI80" i="1"/>
  <c r="AJ79" i="1"/>
  <c r="AI79" i="1"/>
  <c r="AJ78" i="1"/>
  <c r="AI78" i="1"/>
  <c r="BC77" i="1"/>
  <c r="AJ77" i="1"/>
  <c r="AI77" i="1"/>
  <c r="BC76" i="1"/>
  <c r="AJ76" i="1"/>
  <c r="AI76" i="1"/>
  <c r="BC75" i="1"/>
  <c r="AJ75" i="1"/>
  <c r="AI75" i="1"/>
  <c r="BC74" i="1"/>
  <c r="AJ74" i="1"/>
  <c r="AI74" i="1"/>
  <c r="AJ73" i="1"/>
  <c r="AI73" i="1"/>
  <c r="AJ72" i="1"/>
  <c r="AI72" i="1"/>
  <c r="AJ71" i="1"/>
  <c r="AI71" i="1"/>
  <c r="AJ70" i="1"/>
  <c r="AI70" i="1"/>
  <c r="BC69" i="1"/>
  <c r="AJ69" i="1"/>
  <c r="AI69" i="1"/>
  <c r="BC68" i="1"/>
  <c r="AJ68" i="1"/>
  <c r="AI68" i="1"/>
  <c r="BC67" i="1"/>
  <c r="AJ67" i="1"/>
  <c r="AI67" i="1"/>
  <c r="BC66" i="1"/>
  <c r="AJ66" i="1"/>
  <c r="AI66" i="1"/>
  <c r="AJ65" i="1"/>
  <c r="AI65" i="1"/>
  <c r="AJ64" i="1"/>
  <c r="AI64" i="1"/>
  <c r="AJ63" i="1"/>
  <c r="AI63" i="1"/>
  <c r="AJ62" i="1"/>
  <c r="AI62" i="1"/>
  <c r="BC61" i="1"/>
  <c r="AJ61" i="1"/>
  <c r="AI61" i="1"/>
  <c r="BC60" i="1"/>
  <c r="AJ60" i="1"/>
  <c r="AI60" i="1"/>
  <c r="BC59" i="1"/>
  <c r="AJ59" i="1"/>
  <c r="AI59" i="1"/>
  <c r="BC58" i="1"/>
  <c r="AJ58" i="1"/>
  <c r="AI58" i="1"/>
  <c r="AJ57" i="1"/>
  <c r="AI57" i="1"/>
  <c r="AJ56" i="1"/>
  <c r="AI56" i="1"/>
  <c r="AJ55" i="1"/>
  <c r="AI55" i="1"/>
  <c r="AJ54" i="1"/>
  <c r="AI54" i="1"/>
  <c r="BC53" i="1"/>
  <c r="AJ53" i="1"/>
  <c r="AI53" i="1"/>
  <c r="BC52" i="1"/>
  <c r="AJ52" i="1"/>
  <c r="AI52" i="1"/>
  <c r="BC51" i="1"/>
  <c r="AJ51" i="1"/>
  <c r="AI51" i="1"/>
  <c r="BC50" i="1"/>
  <c r="AJ50" i="1"/>
  <c r="AI50" i="1"/>
  <c r="AJ49" i="1"/>
  <c r="AI49" i="1"/>
  <c r="AJ48" i="1"/>
  <c r="AI48" i="1"/>
  <c r="AJ47" i="1"/>
  <c r="AI47" i="1"/>
  <c r="AJ46" i="1"/>
  <c r="AI46" i="1"/>
  <c r="BC45" i="1"/>
  <c r="AJ45" i="1"/>
  <c r="AI45" i="1"/>
  <c r="BC44" i="1"/>
  <c r="AJ44" i="1"/>
  <c r="AI44" i="1"/>
  <c r="BC43" i="1"/>
  <c r="AJ43" i="1"/>
  <c r="AI43" i="1"/>
  <c r="BC42" i="1"/>
  <c r="AJ42" i="1"/>
  <c r="AI42" i="1"/>
  <c r="AJ41" i="1"/>
  <c r="AI41" i="1"/>
  <c r="AJ40" i="1"/>
  <c r="AI40" i="1"/>
  <c r="AJ39" i="1"/>
  <c r="AI39" i="1"/>
  <c r="AJ38" i="1"/>
  <c r="AI38" i="1"/>
  <c r="BC37" i="1"/>
  <c r="AJ37" i="1"/>
  <c r="AI37" i="1"/>
  <c r="BC36" i="1"/>
  <c r="AJ36" i="1"/>
  <c r="AI36" i="1"/>
  <c r="BC35" i="1"/>
  <c r="AJ35" i="1"/>
  <c r="AI35" i="1"/>
  <c r="BC34" i="1"/>
  <c r="AJ34" i="1"/>
  <c r="AI34" i="1"/>
  <c r="AJ33" i="1"/>
  <c r="AI33" i="1"/>
  <c r="AJ32" i="1"/>
  <c r="AI32" i="1"/>
  <c r="AJ31" i="1"/>
  <c r="AI31" i="1"/>
  <c r="AJ30" i="1"/>
  <c r="AI30" i="1"/>
  <c r="BC29" i="1"/>
  <c r="AJ29" i="1"/>
  <c r="AI29" i="1"/>
  <c r="BC28" i="1"/>
  <c r="AJ28" i="1"/>
  <c r="AI28" i="1"/>
  <c r="BC27" i="1"/>
  <c r="AJ27" i="1"/>
  <c r="AI27" i="1"/>
  <c r="BC26" i="1"/>
  <c r="AJ26" i="1"/>
  <c r="AI26" i="1"/>
  <c r="AJ25" i="1"/>
  <c r="AI25" i="1"/>
  <c r="AJ24" i="1"/>
  <c r="AI24" i="1"/>
  <c r="AJ23" i="1"/>
  <c r="AI23" i="1"/>
  <c r="AJ22" i="1"/>
  <c r="AI22" i="1"/>
  <c r="BC21" i="1"/>
  <c r="AJ21" i="1"/>
  <c r="AI21" i="1"/>
  <c r="BC20" i="1"/>
  <c r="AJ20" i="1"/>
  <c r="AI20" i="1"/>
  <c r="BC19" i="1"/>
  <c r="AJ19" i="1"/>
  <c r="AI19" i="1"/>
  <c r="BC18" i="1"/>
  <c r="AJ18" i="1"/>
  <c r="AI18" i="1"/>
  <c r="AJ17" i="1"/>
  <c r="AI17" i="1"/>
  <c r="AJ16" i="1"/>
  <c r="AI16" i="1"/>
  <c r="AJ15" i="1"/>
  <c r="AI15" i="1"/>
  <c r="AJ14" i="1"/>
  <c r="AI14" i="1"/>
  <c r="BC13" i="1"/>
  <c r="AJ13" i="1"/>
  <c r="AI13" i="1"/>
  <c r="BC12" i="1"/>
  <c r="AJ12" i="1"/>
  <c r="AI12" i="1"/>
  <c r="BC11" i="1"/>
  <c r="AJ11" i="1"/>
  <c r="AI11" i="1"/>
  <c r="BC10" i="1"/>
  <c r="AJ10" i="1"/>
  <c r="AI10" i="1"/>
  <c r="AJ9" i="1"/>
  <c r="AI9" i="1"/>
  <c r="AJ8" i="1"/>
  <c r="AI8" i="1"/>
  <c r="AJ7" i="1"/>
  <c r="AI7" i="1"/>
  <c r="AJ6" i="1"/>
  <c r="AI6" i="1"/>
  <c r="BC5" i="1"/>
  <c r="AJ5" i="1"/>
  <c r="AI5" i="1"/>
  <c r="BC4" i="1"/>
  <c r="AJ4" i="1"/>
  <c r="AI4" i="1"/>
  <c r="BC3" i="1"/>
  <c r="AJ3" i="1"/>
  <c r="AI3" i="1"/>
  <c r="BC2" i="1"/>
  <c r="AJ2" i="1"/>
  <c r="A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tc={980B35A2-630F-42AB-8582-4FEA0524D238}</author>
    <author>tc={3D0097A6-EFAF-4ADF-85BF-53F783754A93}</author>
    <author>tc={3DB10F33-349A-4EF5-9AD8-3A6F812D882F}</author>
    <author>tc={9EE9B3B6-4C6C-4747-84C9-7ED543C750DA}</author>
  </authors>
  <commentList>
    <comment ref="AE1" authorId="0" shapeId="0" xr:uid="{980B35A2-630F-42AB-8582-4FEA0524D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culture lors du prelevement de sol</t>
      </text>
    </comment>
    <comment ref="AN1" authorId="1" shapeId="0" xr:uid="{3D0097A6-EFAF-4ADF-85BF-53F783754A93}">
      <text>
        <t>[Threaded comment]
Your version of Excel allows you to read this threaded comment; however, any edits to it will get removed if the file is opened in a newer version of Excel. Learn more: https://go.microsoft.com/fwlink/?linkid=870924
Comment:
    log10(UA/g sol sec)</t>
      </text>
    </comment>
    <comment ref="AO1" authorId="2" shapeId="0" xr:uid="{3DB10F33-349A-4EF5-9AD8-3A6F812D882F}">
      <text>
        <t>[Threaded comment]
Your version of Excel allows you to read this threaded comment; however, any edits to it will get removed if the file is opened in a newer version of Excel. Learn more: https://go.microsoft.com/fwlink/?linkid=870924
Comment:
    log10(UA/g sol sec)</t>
      </text>
    </comment>
    <comment ref="AM74" authorId="3" shapeId="0" xr:uid="{9EE9B3B6-4C6C-4747-84C9-7ED543C750DA}">
      <text>
        <t>[Threaded comment]
Your version of Excel allows you to read this threaded comment; however, any edits to it will get removed if the file is opened in a newer version of Excel. Learn more: https://go.microsoft.com/fwlink/?linkid=870924
Comment:
    Peut changer légèrement (voir resultat_400120)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0D79DC-B53C-41A2-AE36-1E6D897411A8}" keepAlive="1" name="Query - MAP_400120" description="Connection to the 'MAP_400120' query in the workbook." type="5" refreshedVersion="7" background="1" saveData="1">
    <dbPr connection="Provider=Microsoft.Mashup.OleDb.1;Data Source=$Workbook$;Location=MAP_400120;Extended Properties=&quot;&quot;" command="SELECT * FROM [MAP_400120]"/>
  </connection>
</connections>
</file>

<file path=xl/sharedStrings.xml><?xml version="1.0" encoding="utf-8"?>
<sst xmlns="http://schemas.openxmlformats.org/spreadsheetml/2006/main" count="4495" uniqueCount="346">
  <si>
    <t>seq</t>
  </si>
  <si>
    <t>annee</t>
  </si>
  <si>
    <t>site</t>
  </si>
  <si>
    <t>parcelle</t>
  </si>
  <si>
    <t>horizon</t>
  </si>
  <si>
    <t>F_Annee</t>
  </si>
  <si>
    <t>gGlypho</t>
  </si>
  <si>
    <t>gTravail</t>
  </si>
  <si>
    <t>gSysteme</t>
  </si>
  <si>
    <t>gSysteme2</t>
  </si>
  <si>
    <t>intGlyphoApp</t>
  </si>
  <si>
    <t>gAMPAqt</t>
  </si>
  <si>
    <t>AMPA</t>
  </si>
  <si>
    <t>ADN_sec</t>
  </si>
  <si>
    <t>BT_sec</t>
  </si>
  <si>
    <t>CT_sec</t>
  </si>
  <si>
    <t>MO</t>
  </si>
  <si>
    <t>P</t>
  </si>
  <si>
    <t>K</t>
  </si>
  <si>
    <t>Ca</t>
  </si>
  <si>
    <t>Mg</t>
  </si>
  <si>
    <t>Al</t>
  </si>
  <si>
    <t>B</t>
  </si>
  <si>
    <t>Cu</t>
  </si>
  <si>
    <t>Fe</t>
  </si>
  <si>
    <t>Mn</t>
  </si>
  <si>
    <t>Zn</t>
  </si>
  <si>
    <t>Na</t>
  </si>
  <si>
    <t>Cactif</t>
  </si>
  <si>
    <t>C</t>
  </si>
  <si>
    <t>N</t>
  </si>
  <si>
    <t>Sable</t>
  </si>
  <si>
    <t>Limon</t>
  </si>
  <si>
    <t>Argile</t>
  </si>
  <si>
    <t>Texture</t>
  </si>
  <si>
    <t>LbK</t>
  </si>
  <si>
    <t>LbCa</t>
  </si>
  <si>
    <t>LbMg</t>
  </si>
  <si>
    <t>CEC</t>
  </si>
  <si>
    <t>Kd</t>
  </si>
  <si>
    <t>100EMP400120</t>
  </si>
  <si>
    <t>S08</t>
  </si>
  <si>
    <t>F</t>
  </si>
  <si>
    <t>S08_2020</t>
  </si>
  <si>
    <t>Fort</t>
  </si>
  <si>
    <t>Sans</t>
  </si>
  <si>
    <t>Eco intensif</t>
  </si>
  <si>
    <t>SD-2c-Seigle</t>
  </si>
  <si>
    <t>Max4ans</t>
  </si>
  <si>
    <t>Faible</t>
  </si>
  <si>
    <t>Argile Limoneuse</t>
  </si>
  <si>
    <t>101EMP400120</t>
  </si>
  <si>
    <t>102EMP400120</t>
  </si>
  <si>
    <t>103EMP400120</t>
  </si>
  <si>
    <t>104EMP400120</t>
  </si>
  <si>
    <t>105EMP400120</t>
  </si>
  <si>
    <t>S09</t>
  </si>
  <si>
    <t>A</t>
  </si>
  <si>
    <t>S09_2020</t>
  </si>
  <si>
    <t>Sans (Bio)</t>
  </si>
  <si>
    <t>Intensif</t>
  </si>
  <si>
    <t>SD-3cultures</t>
  </si>
  <si>
    <t>Bio-3c</t>
  </si>
  <si>
    <t>TresFaible</t>
  </si>
  <si>
    <t>106EMP400120</t>
  </si>
  <si>
    <t>107EMP400120</t>
  </si>
  <si>
    <t>108EMP400120</t>
  </si>
  <si>
    <t>109EMP400120</t>
  </si>
  <si>
    <t>10EMP400120</t>
  </si>
  <si>
    <t>S02</t>
  </si>
  <si>
    <t>S02_2019</t>
  </si>
  <si>
    <t>SD-2cultures</t>
  </si>
  <si>
    <t>SD-2c</t>
  </si>
  <si>
    <t>Aug4ans</t>
  </si>
  <si>
    <t>Moy</t>
  </si>
  <si>
    <t>Loam Sableux</t>
  </si>
  <si>
    <t>110EMP400120</t>
  </si>
  <si>
    <t>111EMP400120</t>
  </si>
  <si>
    <t>112EMP400120</t>
  </si>
  <si>
    <t>113EMP400120</t>
  </si>
  <si>
    <t>S06-1</t>
  </si>
  <si>
    <t>I</t>
  </si>
  <si>
    <t>S06-1_2020</t>
  </si>
  <si>
    <t>Dim4ans</t>
  </si>
  <si>
    <t>Aug</t>
  </si>
  <si>
    <t>Loam Argileux</t>
  </si>
  <si>
    <t>114EMP400120</t>
  </si>
  <si>
    <t>115EMP400120</t>
  </si>
  <si>
    <t>116EMP400120</t>
  </si>
  <si>
    <t>Loam Sablo-Argileux</t>
  </si>
  <si>
    <t>117EMP400120</t>
  </si>
  <si>
    <t>118EMP400120</t>
  </si>
  <si>
    <t>119EMP400120</t>
  </si>
  <si>
    <t>11EMP400120</t>
  </si>
  <si>
    <t>120EMP400120</t>
  </si>
  <si>
    <t>121EMP400120</t>
  </si>
  <si>
    <t>S06-2</t>
  </si>
  <si>
    <t>H</t>
  </si>
  <si>
    <t>S06-2_2020</t>
  </si>
  <si>
    <t>122EMP400120</t>
  </si>
  <si>
    <t>123EMP400120</t>
  </si>
  <si>
    <t>124EMP400120</t>
  </si>
  <si>
    <t>125EMP400120</t>
  </si>
  <si>
    <t>126EMP400120</t>
  </si>
  <si>
    <t>127EMP400120</t>
  </si>
  <si>
    <t>128EMP400120</t>
  </si>
  <si>
    <t>129EMP400120</t>
  </si>
  <si>
    <t>S10</t>
  </si>
  <si>
    <t>S10_2020</t>
  </si>
  <si>
    <t>12EMP400120</t>
  </si>
  <si>
    <t>130EMP400120</t>
  </si>
  <si>
    <t>131EMP400120</t>
  </si>
  <si>
    <t>132EMP400120</t>
  </si>
  <si>
    <t>133EMP400120</t>
  </si>
  <si>
    <t>134EMP400120</t>
  </si>
  <si>
    <t>135EMP400120</t>
  </si>
  <si>
    <t>136EMP400120</t>
  </si>
  <si>
    <t>137EMP400120</t>
  </si>
  <si>
    <t>S12</t>
  </si>
  <si>
    <t>D</t>
  </si>
  <si>
    <t>S12_2020</t>
  </si>
  <si>
    <t>SD-3c-Radis</t>
  </si>
  <si>
    <t>138EMP400120</t>
  </si>
  <si>
    <t>139EMP400120</t>
  </si>
  <si>
    <t>13EMP400120</t>
  </si>
  <si>
    <t>140EMP400120</t>
  </si>
  <si>
    <t>141EMP400120</t>
  </si>
  <si>
    <t>142EMP400120</t>
  </si>
  <si>
    <t>143EMP400120</t>
  </si>
  <si>
    <t>144EMP400120</t>
  </si>
  <si>
    <t>145EMP400120</t>
  </si>
  <si>
    <t>S01</t>
  </si>
  <si>
    <t>E</t>
  </si>
  <si>
    <t>S01_2020</t>
  </si>
  <si>
    <t>146EMP400120</t>
  </si>
  <si>
    <t>147EMP400120</t>
  </si>
  <si>
    <t>148EMP400120</t>
  </si>
  <si>
    <t>149EMP400120</t>
  </si>
  <si>
    <t>14EMP400120</t>
  </si>
  <si>
    <t>150EMP400120</t>
  </si>
  <si>
    <t>151EMP400120</t>
  </si>
  <si>
    <t>152EMP400120</t>
  </si>
  <si>
    <t>153EMP400120</t>
  </si>
  <si>
    <t>S02_2020</t>
  </si>
  <si>
    <t>Sable Loameux</t>
  </si>
  <si>
    <t>154EMP400120</t>
  </si>
  <si>
    <t>155EMP400120</t>
  </si>
  <si>
    <t>156EMP400120</t>
  </si>
  <si>
    <t>157EMP400120</t>
  </si>
  <si>
    <t>158EMP400120</t>
  </si>
  <si>
    <t>159EMP400120</t>
  </si>
  <si>
    <t>15EMP400120</t>
  </si>
  <si>
    <t>160EMP400120</t>
  </si>
  <si>
    <t>161EMP400120</t>
  </si>
  <si>
    <t>S03</t>
  </si>
  <si>
    <t>G</t>
  </si>
  <si>
    <t>S03_2020</t>
  </si>
  <si>
    <t>Var4ans</t>
  </si>
  <si>
    <t>Loam</t>
  </si>
  <si>
    <t>162EMP400120</t>
  </si>
  <si>
    <t>163EMP400120</t>
  </si>
  <si>
    <t>164EMP400120</t>
  </si>
  <si>
    <t>165EMP400120</t>
  </si>
  <si>
    <t>166EMP400120</t>
  </si>
  <si>
    <t>167EMP400120</t>
  </si>
  <si>
    <t>168EMP400120</t>
  </si>
  <si>
    <t>16EMP400120</t>
  </si>
  <si>
    <t>17EMP400120</t>
  </si>
  <si>
    <t>S03_2019</t>
  </si>
  <si>
    <t>18EMP400120</t>
  </si>
  <si>
    <t>19EMP400120</t>
  </si>
  <si>
    <t>1EMP400120</t>
  </si>
  <si>
    <t>S01_2019</t>
  </si>
  <si>
    <t>20EMP400120</t>
  </si>
  <si>
    <t>21EMP400120</t>
  </si>
  <si>
    <t>22EMP400120</t>
  </si>
  <si>
    <t>23EMP400120</t>
  </si>
  <si>
    <t>24EMP400120</t>
  </si>
  <si>
    <t>2EMP400120</t>
  </si>
  <si>
    <t>3EMP400120</t>
  </si>
  <si>
    <t>49EMP400120</t>
  </si>
  <si>
    <t>S06-1_2019</t>
  </si>
  <si>
    <t>4EMP400120</t>
  </si>
  <si>
    <t>50EMP400120</t>
  </si>
  <si>
    <t>51EMP400120</t>
  </si>
  <si>
    <t>52EMP400120</t>
  </si>
  <si>
    <t>53EMP400120</t>
  </si>
  <si>
    <t>54EMP400120</t>
  </si>
  <si>
    <t>55EMP400120</t>
  </si>
  <si>
    <t>56EMP400120</t>
  </si>
  <si>
    <t>57EMP400120</t>
  </si>
  <si>
    <t>S06-2_2019</t>
  </si>
  <si>
    <t>58EMP400120</t>
  </si>
  <si>
    <t>59EMP400120</t>
  </si>
  <si>
    <t>5EMP400120</t>
  </si>
  <si>
    <t>60EMP400120</t>
  </si>
  <si>
    <t>61EMP400120</t>
  </si>
  <si>
    <t>62EMP400120</t>
  </si>
  <si>
    <t>63EMP400120</t>
  </si>
  <si>
    <t>64EMP400120</t>
  </si>
  <si>
    <t>65EMP400120</t>
  </si>
  <si>
    <t>S08_2019</t>
  </si>
  <si>
    <t>66EMP400120</t>
  </si>
  <si>
    <t>67EMP400120</t>
  </si>
  <si>
    <t>68EMP400120</t>
  </si>
  <si>
    <t>69EMP400120</t>
  </si>
  <si>
    <t>6EMP400120</t>
  </si>
  <si>
    <t>70EMP400120</t>
  </si>
  <si>
    <t>71EMP400120</t>
  </si>
  <si>
    <t>72EMP400120</t>
  </si>
  <si>
    <t>73EMP400120</t>
  </si>
  <si>
    <t>S09_2019</t>
  </si>
  <si>
    <t>74EMP400120</t>
  </si>
  <si>
    <t>75EMP400120</t>
  </si>
  <si>
    <t>76EMP400120</t>
  </si>
  <si>
    <t>77EMP400120</t>
  </si>
  <si>
    <t>78EMP400120</t>
  </si>
  <si>
    <t>79EMP400120</t>
  </si>
  <si>
    <t>7EMP400120</t>
  </si>
  <si>
    <t>80EMP400120</t>
  </si>
  <si>
    <t>81EMP400120</t>
  </si>
  <si>
    <t>S10_2019</t>
  </si>
  <si>
    <t>82EMP400120</t>
  </si>
  <si>
    <t>83EMP400120</t>
  </si>
  <si>
    <t>84EMP400120</t>
  </si>
  <si>
    <t>85EMP400120</t>
  </si>
  <si>
    <t>86EMP400120</t>
  </si>
  <si>
    <t>87EMP400120</t>
  </si>
  <si>
    <t>88EMP400120</t>
  </si>
  <si>
    <t>89EMP400120</t>
  </si>
  <si>
    <t>S12_2019</t>
  </si>
  <si>
    <t>8EMP400120</t>
  </si>
  <si>
    <t>90EMP400120</t>
  </si>
  <si>
    <t>91EMP400120</t>
  </si>
  <si>
    <t>92EMP400120</t>
  </si>
  <si>
    <t>93EMP400120</t>
  </si>
  <si>
    <t>94EMP400120</t>
  </si>
  <si>
    <t>95EMP400120</t>
  </si>
  <si>
    <t>96EMP400120</t>
  </si>
  <si>
    <t>97EMP400120</t>
  </si>
  <si>
    <t>98EMP400120</t>
  </si>
  <si>
    <t>99EMP400120</t>
  </si>
  <si>
    <t>9EMP400120</t>
  </si>
  <si>
    <t>ID</t>
  </si>
  <si>
    <t>SampleID</t>
  </si>
  <si>
    <t>site2</t>
  </si>
  <si>
    <t>regie</t>
  </si>
  <si>
    <t>trt</t>
  </si>
  <si>
    <t>temps</t>
  </si>
  <si>
    <t>Gly3ans</t>
  </si>
  <si>
    <t>Gly3ans_1</t>
  </si>
  <si>
    <t>Gly3ans_2</t>
  </si>
  <si>
    <t>CroppingSys</t>
  </si>
  <si>
    <t>CroppingSys2</t>
  </si>
  <si>
    <t>gFertiOrg</t>
  </si>
  <si>
    <t>gFertiType</t>
  </si>
  <si>
    <t>Quantity of GlyBH applied</t>
  </si>
  <si>
    <t>GlyBH3years</t>
  </si>
  <si>
    <t>Glypho_annee_echant</t>
  </si>
  <si>
    <t>Glypho_moyenne_3_dernieres_annees</t>
  </si>
  <si>
    <t>culture_an</t>
  </si>
  <si>
    <t>AMPAmol</t>
  </si>
  <si>
    <t>Glyphomol</t>
  </si>
  <si>
    <t>RendementM</t>
  </si>
  <si>
    <t>RendementD</t>
  </si>
  <si>
    <t>pH</t>
  </si>
  <si>
    <t>pH_SMP</t>
  </si>
  <si>
    <t>ISP</t>
  </si>
  <si>
    <t>C_N</t>
  </si>
  <si>
    <t>TextureClass</t>
  </si>
  <si>
    <t>thiO</t>
  </si>
  <si>
    <t>phnN</t>
  </si>
  <si>
    <t>phnIGHL</t>
  </si>
  <si>
    <t>phnP</t>
  </si>
  <si>
    <t>phnM</t>
  </si>
  <si>
    <t>phnJ</t>
  </si>
  <si>
    <t>ko00440</t>
  </si>
  <si>
    <t>Glypho_target</t>
  </si>
  <si>
    <t>Carbon_fixation</t>
  </si>
  <si>
    <t>Nitrogen_nitri</t>
  </si>
  <si>
    <t>Denitrification</t>
  </si>
  <si>
    <t>Sulfur_metabolism</t>
  </si>
  <si>
    <t>ndre</t>
  </si>
  <si>
    <t>ndvi</t>
  </si>
  <si>
    <t>ndvi_jour</t>
  </si>
  <si>
    <t>Shannon_EMP</t>
  </si>
  <si>
    <t>Observed_EMP</t>
  </si>
  <si>
    <t>Chao1_EMP</t>
  </si>
  <si>
    <t>Evenness_EMP</t>
  </si>
  <si>
    <t>Shannon_BITS</t>
  </si>
  <si>
    <t>Observed_BITS</t>
  </si>
  <si>
    <t>Chao1_BITS</t>
  </si>
  <si>
    <t>Evenness_BITS</t>
  </si>
  <si>
    <t>Shannon_EUC</t>
  </si>
  <si>
    <t>Observed_EUC</t>
  </si>
  <si>
    <t>Chao1_EUC</t>
  </si>
  <si>
    <t>Evenness_EUC</t>
  </si>
  <si>
    <t>gCulture</t>
  </si>
  <si>
    <t>gFertilisation</t>
  </si>
  <si>
    <t>0-20cm</t>
  </si>
  <si>
    <t>SD</t>
  </si>
  <si>
    <t>An1</t>
  </si>
  <si>
    <t>Low</t>
  </si>
  <si>
    <t>High</t>
  </si>
  <si>
    <t>3C + CC</t>
  </si>
  <si>
    <t>3C + EV</t>
  </si>
  <si>
    <t>Superficiel</t>
  </si>
  <si>
    <t>Org. Regulier</t>
  </si>
  <si>
    <t>Lisier</t>
  </si>
  <si>
    <t>mais</t>
  </si>
  <si>
    <t>CT</t>
  </si>
  <si>
    <t>Maïs+mélange</t>
  </si>
  <si>
    <t>MineralOrganique</t>
  </si>
  <si>
    <t>20-40cm</t>
  </si>
  <si>
    <t>2C</t>
  </si>
  <si>
    <t xml:space="preserve">Org. Irregulier </t>
  </si>
  <si>
    <t>Fumier</t>
  </si>
  <si>
    <t>Maïs</t>
  </si>
  <si>
    <t>Mineral</t>
  </si>
  <si>
    <t>MT</t>
  </si>
  <si>
    <t>2C + Cer Rye</t>
  </si>
  <si>
    <t>2C + CC</t>
  </si>
  <si>
    <t>FT</t>
  </si>
  <si>
    <t>Maïs+Seigle</t>
  </si>
  <si>
    <t>SD-bio</t>
  </si>
  <si>
    <t>None (Organic)</t>
  </si>
  <si>
    <t>Org-2C</t>
  </si>
  <si>
    <t>2C + C</t>
  </si>
  <si>
    <t>Maïs+mélange (bio)</t>
  </si>
  <si>
    <t>Organique</t>
  </si>
  <si>
    <t>Maïs (bio)</t>
  </si>
  <si>
    <t>An2</t>
  </si>
  <si>
    <t>soya</t>
  </si>
  <si>
    <t>Soya</t>
  </si>
  <si>
    <t>Soya (Bio)</t>
  </si>
  <si>
    <t>Soya+ Seigle</t>
  </si>
  <si>
    <t>p</t>
  </si>
  <si>
    <t>Gly3ans_chiffre</t>
  </si>
  <si>
    <t>site3</t>
  </si>
  <si>
    <t>site1an</t>
  </si>
  <si>
    <t>site2ans</t>
  </si>
  <si>
    <t>&gt;1350 g/ha/year</t>
  </si>
  <si>
    <t>&lt;1350 g/ha/year</t>
  </si>
  <si>
    <t>Gly4ans</t>
  </si>
  <si>
    <t>site4ans</t>
  </si>
  <si>
    <t>Glyphosate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</si>
</sst>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0" fontId="0" fillId="7" borderId="0" xfId="0" applyFill="1" applyAlignment="1">
      <alignment horizontal="center"/>
    </xf>
    <xf numFmtId="1" fontId="0" fillId="4" borderId="0" xfId="0" applyNumberFormat="1" applyFill="1"/>
    <xf numFmtId="0" fontId="1" fillId="0" borderId="0" xfId="0" applyFont="1"/>
    <xf numFmtId="2" fontId="0" fillId="8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ël D'Astous-Pagé" id="{B2CC9B61-6B92-4C25-AA58-3F8D4B39533F}" userId="Joël D'Astous-Pagé" providerId="None"/>
  <person displayName="Joël D'Astous-Pagé" id="{042ADE52-D6F7-4967-98F8-77895A6175D5}" userId="S::Joel.Page@irda.qc.ca::66beb06c-eb18-4cf6-b6c3-e3c2f3a297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" dT="2022-07-12T21:16:22.36" personId="{042ADE52-D6F7-4967-98F8-77895A6175D5}" id="{980B35A2-630F-42AB-8582-4FEA0524D238}">
    <text>culture lors du prelevement de sol</text>
  </threadedComment>
  <threadedComment ref="AN1" dT="2022-07-12T20:01:30.81" personId="{042ADE52-D6F7-4967-98F8-77895A6175D5}" id="{3D0097A6-EFAF-4ADF-85BF-53F783754A93}">
    <text>log10(UA/g sol sec)</text>
  </threadedComment>
  <threadedComment ref="AO1" dT="2022-07-12T20:01:34.15" personId="{042ADE52-D6F7-4967-98F8-77895A6175D5}" id="{3DB10F33-349A-4EF5-9AD8-3A6F812D882F}">
    <text>log10(UA/g sol sec)</text>
  </threadedComment>
  <threadedComment ref="AM74" dT="2022-07-13T16:26:35.23" personId="{B2CC9B61-6B92-4C25-AA58-3F8D4B39533F}" id="{9EE9B3B6-4C6C-4747-84C9-7ED543C750DA}">
    <text>Peut changer légèrement (voir resultat_400120)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7E82-C7E6-49E8-8BFD-5D39A2CF4FC5}">
  <dimension ref="A1:CY145"/>
  <sheetViews>
    <sheetView tabSelected="1" zoomScaleNormal="100" workbookViewId="0">
      <pane xSplit="10" topLeftCell="AC1" activePane="topRight" state="frozen"/>
      <selection pane="topRight" activeCell="AC2" sqref="AC2"/>
    </sheetView>
  </sheetViews>
  <sheetFormatPr defaultRowHeight="14.4" x14ac:dyDescent="0.3"/>
  <cols>
    <col min="1" max="1" width="9.77734375" customWidth="1"/>
    <col min="4" max="4" width="6.5546875" bestFit="1" customWidth="1"/>
    <col min="5" max="5" width="5.6640625" bestFit="1" customWidth="1"/>
    <col min="6" max="10" width="5.33203125" customWidth="1"/>
    <col min="11" max="11" width="8.109375" customWidth="1"/>
    <col min="12" max="12" width="8.33203125" customWidth="1"/>
    <col min="13" max="13" width="7.109375" customWidth="1"/>
    <col min="14" max="14" width="6.88671875" customWidth="1"/>
    <col min="15" max="15" width="6.5546875" customWidth="1"/>
    <col min="16" max="16" width="10.6640625" customWidth="1"/>
    <col min="17" max="20" width="16.88671875" customWidth="1"/>
    <col min="21" max="22" width="11.88671875" customWidth="1"/>
    <col min="23" max="23" width="10.5546875" customWidth="1"/>
    <col min="24" max="25" width="13.88671875" customWidth="1"/>
    <col min="26" max="26" width="24.109375" customWidth="1"/>
    <col min="27" max="27" width="12" customWidth="1"/>
    <col min="28" max="28" width="21" customWidth="1"/>
    <col min="29" max="29" width="36.33203125" customWidth="1"/>
    <col min="30" max="30" width="10.44140625" customWidth="1"/>
    <col min="31" max="31" width="10.109375" customWidth="1"/>
    <col min="32" max="32" width="6.44140625" customWidth="1"/>
    <col min="33" max="35" width="7.33203125" customWidth="1"/>
    <col min="36" max="36" width="13.109375" customWidth="1"/>
    <col min="37" max="37" width="12.6640625" customWidth="1"/>
    <col min="39" max="40" width="7" customWidth="1"/>
    <col min="41" max="41" width="5" customWidth="1"/>
    <col min="42" max="42" width="8.33203125" customWidth="1"/>
    <col min="43" max="43" width="8" customWidth="1"/>
    <col min="44" max="44" width="7" customWidth="1"/>
    <col min="45" max="45" width="8" customWidth="1"/>
    <col min="46" max="46" width="12" customWidth="1"/>
    <col min="47" max="47" width="6.5546875" customWidth="1"/>
    <col min="48" max="48" width="5" customWidth="1"/>
    <col min="49" max="49" width="5.5546875" customWidth="1"/>
    <col min="50" max="50" width="4" customWidth="1"/>
    <col min="51" max="51" width="5" customWidth="1"/>
    <col min="52" max="52" width="4" customWidth="1"/>
    <col min="53" max="53" width="5" customWidth="1"/>
    <col min="54" max="54" width="5.5546875" customWidth="1"/>
    <col min="55" max="56" width="6" customWidth="1"/>
    <col min="57" max="57" width="4" customWidth="1"/>
    <col min="58" max="58" width="5.5546875" customWidth="1"/>
    <col min="59" max="59" width="5" customWidth="1"/>
    <col min="60" max="60" width="5.5546875" customWidth="1"/>
    <col min="61" max="61" width="6.5546875" customWidth="1"/>
    <col min="62" max="63" width="6" customWidth="1"/>
    <col min="64" max="64" width="5" customWidth="1"/>
    <col min="65" max="65" width="5.88671875" customWidth="1"/>
    <col min="66" max="66" width="6.44140625" customWidth="1"/>
    <col min="67" max="67" width="6.33203125" customWidth="1"/>
    <col min="68" max="68" width="19.33203125" customWidth="1"/>
    <col min="69" max="69" width="12.33203125" customWidth="1"/>
    <col min="70" max="70" width="8.5546875" customWidth="1"/>
    <col min="71" max="71" width="7.5546875" customWidth="1"/>
    <col min="72" max="72" width="8.5546875" customWidth="1"/>
    <col min="73" max="75" width="7.5546875" customWidth="1"/>
    <col min="76" max="76" width="8.109375" bestFit="1" customWidth="1"/>
    <col min="77" max="77" width="13.5546875" customWidth="1"/>
    <col min="78" max="78" width="15.109375" customWidth="1"/>
    <col min="79" max="79" width="13.5546875" customWidth="1"/>
    <col min="80" max="80" width="13.88671875" customWidth="1"/>
    <col min="81" max="81" width="18" customWidth="1"/>
    <col min="82" max="82" width="7.5546875" bestFit="1" customWidth="1"/>
    <col min="83" max="83" width="5.5546875" bestFit="1" customWidth="1"/>
    <col min="84" max="84" width="10.33203125" bestFit="1" customWidth="1"/>
    <col min="85" max="85" width="13.5546875" bestFit="1" customWidth="1"/>
    <col min="86" max="86" width="14.44140625" bestFit="1" customWidth="1"/>
    <col min="87" max="87" width="11.33203125" bestFit="1" customWidth="1"/>
    <col min="88" max="88" width="14.109375" bestFit="1" customWidth="1"/>
    <col min="89" max="89" width="13.44140625" bestFit="1" customWidth="1"/>
    <col min="90" max="90" width="14.33203125" bestFit="1" customWidth="1"/>
    <col min="91" max="91" width="11.109375" bestFit="1" customWidth="1"/>
    <col min="92" max="92" width="14" bestFit="1" customWidth="1"/>
    <col min="93" max="93" width="13.109375" bestFit="1" customWidth="1"/>
    <col min="94" max="94" width="14" bestFit="1" customWidth="1"/>
    <col min="95" max="95" width="10.88671875" bestFit="1" customWidth="1"/>
    <col min="96" max="96" width="13.6640625" bestFit="1" customWidth="1"/>
    <col min="97" max="97" width="9.6640625" bestFit="1" customWidth="1"/>
    <col min="98" max="98" width="12.109375" bestFit="1" customWidth="1"/>
    <col min="99" max="99" width="12" bestFit="1" customWidth="1"/>
    <col min="100" max="100" width="18.5546875" bestFit="1" customWidth="1"/>
    <col min="101" max="101" width="17.33203125" bestFit="1" customWidth="1"/>
    <col min="102" max="102" width="13.33203125" bestFit="1" customWidth="1"/>
  </cols>
  <sheetData>
    <row r="1" spans="1:103" x14ac:dyDescent="0.3">
      <c r="A1" t="s">
        <v>243</v>
      </c>
      <c r="B1" t="s">
        <v>244</v>
      </c>
      <c r="C1" t="s">
        <v>0</v>
      </c>
      <c r="D1" s="1" t="s">
        <v>1</v>
      </c>
      <c r="E1" s="1" t="s">
        <v>2</v>
      </c>
      <c r="F1" t="s">
        <v>245</v>
      </c>
      <c r="G1" t="s">
        <v>338</v>
      </c>
      <c r="H1" t="s">
        <v>339</v>
      </c>
      <c r="I1" t="s">
        <v>340</v>
      </c>
      <c r="J1" t="s">
        <v>344</v>
      </c>
      <c r="K1" s="1" t="s">
        <v>3</v>
      </c>
      <c r="L1" s="1" t="s">
        <v>4</v>
      </c>
      <c r="M1" s="1" t="s">
        <v>246</v>
      </c>
      <c r="N1" s="1" t="s">
        <v>247</v>
      </c>
      <c r="O1" s="1" t="s">
        <v>248</v>
      </c>
      <c r="P1" t="s">
        <v>5</v>
      </c>
      <c r="Q1" t="s">
        <v>343</v>
      </c>
      <c r="R1" t="s">
        <v>249</v>
      </c>
      <c r="S1" t="s">
        <v>337</v>
      </c>
      <c r="T1" t="s">
        <v>250</v>
      </c>
      <c r="U1" t="s">
        <v>251</v>
      </c>
      <c r="V1" t="s">
        <v>252</v>
      </c>
      <c r="W1" t="s">
        <v>253</v>
      </c>
      <c r="X1" t="s">
        <v>7</v>
      </c>
      <c r="Y1" t="s">
        <v>254</v>
      </c>
      <c r="Z1" t="s">
        <v>255</v>
      </c>
      <c r="AA1" t="s">
        <v>256</v>
      </c>
      <c r="AB1" t="s">
        <v>257</v>
      </c>
      <c r="AC1" t="s">
        <v>258</v>
      </c>
      <c r="AD1" t="s">
        <v>259</v>
      </c>
      <c r="AE1" s="1" t="s">
        <v>260</v>
      </c>
      <c r="AF1" s="1" t="s">
        <v>11</v>
      </c>
      <c r="AG1" s="2" t="s">
        <v>12</v>
      </c>
      <c r="AH1" s="2" t="s">
        <v>345</v>
      </c>
      <c r="AI1" s="2" t="s">
        <v>261</v>
      </c>
      <c r="AJ1" s="2" t="s">
        <v>262</v>
      </c>
      <c r="AK1" s="3" t="s">
        <v>263</v>
      </c>
      <c r="AL1" s="3" t="s">
        <v>264</v>
      </c>
      <c r="AM1" s="4" t="s">
        <v>13</v>
      </c>
      <c r="AN1" s="4" t="s">
        <v>14</v>
      </c>
      <c r="AO1" s="4" t="s">
        <v>15</v>
      </c>
      <c r="AP1" s="5" t="s">
        <v>265</v>
      </c>
      <c r="AQ1" s="5" t="s">
        <v>266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39</v>
      </c>
      <c r="AW1" s="5" t="s">
        <v>16</v>
      </c>
      <c r="AX1" s="5" t="s">
        <v>17</v>
      </c>
      <c r="AY1" s="7" t="s">
        <v>18</v>
      </c>
      <c r="AZ1" s="7" t="s">
        <v>19</v>
      </c>
      <c r="BA1" s="7" t="s">
        <v>20</v>
      </c>
      <c r="BB1" s="7" t="s">
        <v>21</v>
      </c>
      <c r="BC1" s="6" t="s">
        <v>267</v>
      </c>
      <c r="BD1" s="5" t="s">
        <v>22</v>
      </c>
      <c r="BE1" s="5" t="s">
        <v>23</v>
      </c>
      <c r="BF1" s="7" t="s">
        <v>24</v>
      </c>
      <c r="BG1" s="5" t="s">
        <v>25</v>
      </c>
      <c r="BH1" s="5" t="s">
        <v>26</v>
      </c>
      <c r="BI1" s="5" t="s">
        <v>27</v>
      </c>
      <c r="BJ1" s="5" t="s">
        <v>28</v>
      </c>
      <c r="BK1" s="5" t="s">
        <v>29</v>
      </c>
      <c r="BL1" s="5" t="s">
        <v>30</v>
      </c>
      <c r="BM1" s="5" t="s">
        <v>268</v>
      </c>
      <c r="BN1" s="7" t="s">
        <v>31</v>
      </c>
      <c r="BO1" s="7" t="s">
        <v>32</v>
      </c>
      <c r="BP1" s="7" t="s">
        <v>33</v>
      </c>
      <c r="BQ1" s="5" t="s">
        <v>34</v>
      </c>
      <c r="BR1" s="5" t="s">
        <v>269</v>
      </c>
      <c r="BS1" s="8" t="s">
        <v>270</v>
      </c>
      <c r="BT1" s="8" t="s">
        <v>271</v>
      </c>
      <c r="BU1" s="8" t="s">
        <v>272</v>
      </c>
      <c r="BV1" s="8" t="s">
        <v>273</v>
      </c>
      <c r="BW1" s="8" t="s">
        <v>274</v>
      </c>
      <c r="BX1" s="8" t="s">
        <v>275</v>
      </c>
      <c r="BY1" s="8" t="s">
        <v>276</v>
      </c>
      <c r="BZ1" s="8" t="s">
        <v>277</v>
      </c>
      <c r="CA1" s="8" t="s">
        <v>278</v>
      </c>
      <c r="CB1" s="8" t="s">
        <v>279</v>
      </c>
      <c r="CC1" s="8" t="s">
        <v>280</v>
      </c>
      <c r="CD1" s="8" t="s">
        <v>281</v>
      </c>
      <c r="CE1" s="9" t="s">
        <v>282</v>
      </c>
      <c r="CF1" s="9" t="s">
        <v>283</v>
      </c>
      <c r="CG1" s="9" t="s">
        <v>284</v>
      </c>
      <c r="CH1" s="6" t="s">
        <v>285</v>
      </c>
      <c r="CI1" s="7" t="s">
        <v>286</v>
      </c>
      <c r="CJ1" s="6" t="s">
        <v>287</v>
      </c>
      <c r="CK1" s="6" t="s">
        <v>288</v>
      </c>
      <c r="CL1" s="6" t="s">
        <v>289</v>
      </c>
      <c r="CM1" s="7" t="s">
        <v>290</v>
      </c>
      <c r="CN1" s="6" t="s">
        <v>291</v>
      </c>
      <c r="CO1" s="6" t="s">
        <v>292</v>
      </c>
      <c r="CP1" s="6" t="s">
        <v>293</v>
      </c>
      <c r="CQ1" s="7" t="s">
        <v>294</v>
      </c>
      <c r="CR1" s="6" t="s">
        <v>295</v>
      </c>
      <c r="CS1" s="6" t="s">
        <v>296</v>
      </c>
      <c r="CT1" t="s">
        <v>6</v>
      </c>
      <c r="CU1" t="s">
        <v>8</v>
      </c>
      <c r="CV1" t="s">
        <v>9</v>
      </c>
      <c r="CW1" t="s">
        <v>297</v>
      </c>
      <c r="CX1" t="s">
        <v>298</v>
      </c>
      <c r="CY1" t="s">
        <v>10</v>
      </c>
    </row>
    <row r="2" spans="1:103" x14ac:dyDescent="0.3">
      <c r="A2" t="s">
        <v>171</v>
      </c>
      <c r="B2" t="s">
        <v>171</v>
      </c>
      <c r="C2">
        <v>1</v>
      </c>
      <c r="D2" s="1">
        <v>2019</v>
      </c>
      <c r="E2" s="1" t="s">
        <v>131</v>
      </c>
      <c r="F2" t="s">
        <v>132</v>
      </c>
      <c r="G2" t="s">
        <v>132</v>
      </c>
      <c r="H2" t="s">
        <v>132</v>
      </c>
      <c r="I2" t="s">
        <v>42</v>
      </c>
      <c r="J2" t="s">
        <v>132</v>
      </c>
      <c r="K2" s="1">
        <v>1</v>
      </c>
      <c r="L2" s="1" t="s">
        <v>299</v>
      </c>
      <c r="M2" s="1" t="s">
        <v>300</v>
      </c>
      <c r="N2" s="1"/>
      <c r="O2" s="1" t="s">
        <v>301</v>
      </c>
      <c r="P2" t="s">
        <v>172</v>
      </c>
      <c r="Q2" s="12">
        <v>4833</v>
      </c>
      <c r="R2" t="s">
        <v>302</v>
      </c>
      <c r="S2" t="s">
        <v>342</v>
      </c>
      <c r="T2" t="s">
        <v>302</v>
      </c>
      <c r="U2" t="s">
        <v>303</v>
      </c>
      <c r="V2" t="s">
        <v>304</v>
      </c>
      <c r="W2" t="s">
        <v>305</v>
      </c>
      <c r="X2" t="s">
        <v>306</v>
      </c>
      <c r="Y2" t="s">
        <v>307</v>
      </c>
      <c r="Z2" t="s">
        <v>308</v>
      </c>
      <c r="AA2" t="s">
        <v>302</v>
      </c>
      <c r="AB2">
        <v>1674</v>
      </c>
      <c r="AC2">
        <v>999</v>
      </c>
      <c r="AD2">
        <v>558</v>
      </c>
      <c r="AE2" s="1" t="s">
        <v>309</v>
      </c>
      <c r="AF2" s="1" t="s">
        <v>44</v>
      </c>
      <c r="AG2" s="2">
        <v>0.72</v>
      </c>
      <c r="AH2" s="2">
        <v>0.12</v>
      </c>
      <c r="AI2" s="10">
        <f t="shared" ref="AI2:AI33" si="0">AG2/114.04</f>
        <v>6.3135741844966668E-3</v>
      </c>
      <c r="AJ2" s="11">
        <f t="shared" ref="AJ2:AJ33" si="1">AH2/169.07</f>
        <v>7.0976518601762579E-4</v>
      </c>
      <c r="AK2" s="12"/>
      <c r="AL2" s="12"/>
      <c r="AM2" s="2">
        <v>55.27226849315069</v>
      </c>
      <c r="AN2" s="2">
        <v>9.9728007837547139</v>
      </c>
      <c r="AO2" s="2">
        <v>8.0732422504039363</v>
      </c>
      <c r="AP2" s="1">
        <v>6.05</v>
      </c>
      <c r="AQ2" s="1">
        <v>6.52</v>
      </c>
      <c r="AR2">
        <v>141.792</v>
      </c>
      <c r="AS2">
        <v>1905</v>
      </c>
      <c r="AT2">
        <v>204.16</v>
      </c>
      <c r="AU2">
        <v>11.554951282051288</v>
      </c>
      <c r="AV2" s="13">
        <v>92.295649230769271</v>
      </c>
      <c r="AW2" s="1">
        <v>4.72</v>
      </c>
      <c r="AX2" s="1">
        <v>79.400000000000006</v>
      </c>
      <c r="AY2" s="14">
        <v>84.4</v>
      </c>
      <c r="AZ2" s="14">
        <v>1270</v>
      </c>
      <c r="BA2" s="14">
        <v>116</v>
      </c>
      <c r="BB2" s="14">
        <v>1331</v>
      </c>
      <c r="BC2" s="2">
        <f>AX2/BB2*100</f>
        <v>5.9654395191585285</v>
      </c>
      <c r="BD2" s="1">
        <v>0.51</v>
      </c>
      <c r="BE2" s="1">
        <v>1.27</v>
      </c>
      <c r="BF2" s="14">
        <v>211</v>
      </c>
      <c r="BG2" s="1">
        <v>45.2</v>
      </c>
      <c r="BH2" s="1">
        <v>3.35</v>
      </c>
      <c r="BI2" s="1">
        <v>7.04</v>
      </c>
      <c r="BJ2" s="1">
        <v>584</v>
      </c>
      <c r="BK2" s="1">
        <v>1.67</v>
      </c>
      <c r="BL2" s="1">
        <v>0.16800000000000001</v>
      </c>
      <c r="BM2" s="1">
        <v>9.94</v>
      </c>
      <c r="BN2" s="14">
        <v>58</v>
      </c>
      <c r="BO2" s="14">
        <v>30</v>
      </c>
      <c r="BP2" s="14">
        <v>12</v>
      </c>
      <c r="BQ2" s="1" t="s">
        <v>75</v>
      </c>
      <c r="BR2" s="1" t="s">
        <v>310</v>
      </c>
      <c r="BS2" s="13">
        <v>7840.27</v>
      </c>
      <c r="BT2" s="13">
        <v>1227.2</v>
      </c>
      <c r="BU2" s="13">
        <v>5874.8</v>
      </c>
      <c r="BV2" s="13">
        <v>3688.09</v>
      </c>
      <c r="BW2" s="13">
        <v>2174.6999999999998</v>
      </c>
      <c r="BX2" s="13">
        <v>1468.7</v>
      </c>
      <c r="BY2" s="13">
        <v>1180.74357142857</v>
      </c>
      <c r="BZ2" s="13">
        <v>17328.3685714286</v>
      </c>
      <c r="CA2" s="13">
        <v>10459.7918644068</v>
      </c>
      <c r="CB2" s="13">
        <v>2456.7350000000001</v>
      </c>
      <c r="CC2" s="13">
        <v>2430.5500000000002</v>
      </c>
      <c r="CD2" s="13">
        <v>6217.5836363636399</v>
      </c>
      <c r="CE2" s="15">
        <v>0.51355058469153403</v>
      </c>
      <c r="CF2" s="15">
        <v>0.58449954984286301</v>
      </c>
      <c r="CG2" s="13">
        <v>15.3858450039427</v>
      </c>
      <c r="CH2" s="13">
        <v>5.7377670362508439</v>
      </c>
      <c r="CI2" s="12">
        <v>490</v>
      </c>
      <c r="CJ2" s="13">
        <v>496.1764705882353</v>
      </c>
      <c r="CK2" s="13">
        <v>0.92628213266287474</v>
      </c>
      <c r="CL2" s="13">
        <v>5.6384001928307645</v>
      </c>
      <c r="CM2" s="12">
        <v>422</v>
      </c>
      <c r="CN2" s="13">
        <v>423</v>
      </c>
      <c r="CO2" s="13">
        <v>0.93273701178373769</v>
      </c>
      <c r="CP2" s="13">
        <v>4.7273540472070312</v>
      </c>
      <c r="CQ2" s="12">
        <v>312</v>
      </c>
      <c r="CR2" s="13">
        <v>325.98113207547169</v>
      </c>
      <c r="CS2" s="13">
        <v>0.82315016945170039</v>
      </c>
      <c r="CT2" t="s">
        <v>49</v>
      </c>
      <c r="CU2" t="s">
        <v>61</v>
      </c>
      <c r="CV2" t="s">
        <v>121</v>
      </c>
      <c r="CW2" t="s">
        <v>311</v>
      </c>
      <c r="CX2" t="s">
        <v>312</v>
      </c>
      <c r="CY2" t="s">
        <v>73</v>
      </c>
    </row>
    <row r="3" spans="1:103" x14ac:dyDescent="0.3">
      <c r="A3" t="s">
        <v>178</v>
      </c>
      <c r="B3" t="s">
        <v>178</v>
      </c>
      <c r="C3">
        <v>2</v>
      </c>
      <c r="D3" s="1">
        <v>2019</v>
      </c>
      <c r="E3" s="1" t="s">
        <v>131</v>
      </c>
      <c r="F3" t="s">
        <v>132</v>
      </c>
      <c r="G3" t="s">
        <v>132</v>
      </c>
      <c r="H3" t="s">
        <v>132</v>
      </c>
      <c r="I3" t="s">
        <v>42</v>
      </c>
      <c r="J3" t="s">
        <v>132</v>
      </c>
      <c r="K3" s="1">
        <v>2</v>
      </c>
      <c r="L3" s="1" t="s">
        <v>299</v>
      </c>
      <c r="M3" s="1" t="s">
        <v>300</v>
      </c>
      <c r="N3" s="1"/>
      <c r="O3" s="1" t="s">
        <v>301</v>
      </c>
      <c r="P3" t="s">
        <v>172</v>
      </c>
      <c r="Q3" s="12">
        <v>4833</v>
      </c>
      <c r="R3" t="s">
        <v>302</v>
      </c>
      <c r="S3" t="s">
        <v>342</v>
      </c>
      <c r="T3" t="s">
        <v>302</v>
      </c>
      <c r="U3" t="s">
        <v>303</v>
      </c>
      <c r="V3" t="s">
        <v>304</v>
      </c>
      <c r="W3" t="s">
        <v>305</v>
      </c>
      <c r="X3" t="s">
        <v>306</v>
      </c>
      <c r="Y3" t="s">
        <v>307</v>
      </c>
      <c r="Z3" t="s">
        <v>308</v>
      </c>
      <c r="AA3" t="s">
        <v>302</v>
      </c>
      <c r="AB3">
        <v>1674</v>
      </c>
      <c r="AC3">
        <v>999</v>
      </c>
      <c r="AD3">
        <v>558</v>
      </c>
      <c r="AE3" s="1" t="s">
        <v>309</v>
      </c>
      <c r="AF3" s="1" t="s">
        <v>44</v>
      </c>
      <c r="AG3" s="2">
        <v>0.71</v>
      </c>
      <c r="AH3" s="2">
        <v>0.12</v>
      </c>
      <c r="AI3" s="10">
        <f t="shared" si="0"/>
        <v>6.2258856541564361E-3</v>
      </c>
      <c r="AJ3" s="11">
        <f t="shared" si="1"/>
        <v>7.0976518601762579E-4</v>
      </c>
      <c r="AK3" s="12"/>
      <c r="AL3" s="12"/>
      <c r="AM3" s="2">
        <v>53.271786031746032</v>
      </c>
      <c r="AN3" s="2">
        <v>9.9525760371010392</v>
      </c>
      <c r="AO3" s="2">
        <v>8.1486556371686607</v>
      </c>
      <c r="AP3" s="1">
        <v>5.68</v>
      </c>
      <c r="AQ3" s="1">
        <v>6.32</v>
      </c>
      <c r="AR3">
        <v>132.21600000000001</v>
      </c>
      <c r="AS3">
        <v>1531.5</v>
      </c>
      <c r="AT3">
        <v>159.98400000000001</v>
      </c>
      <c r="AU3">
        <v>12.824857692307688</v>
      </c>
      <c r="AV3" s="13">
        <v>101.43897538461536</v>
      </c>
      <c r="AW3" s="1">
        <v>4.95</v>
      </c>
      <c r="AX3" s="1">
        <v>77.900000000000006</v>
      </c>
      <c r="AY3" s="14">
        <v>78.7</v>
      </c>
      <c r="AZ3" s="14">
        <v>1021</v>
      </c>
      <c r="BA3" s="14">
        <v>90.9</v>
      </c>
      <c r="BB3" s="14">
        <v>1322</v>
      </c>
      <c r="BC3" s="2">
        <f>AX3/BB3*100</f>
        <v>5.8925869894099856</v>
      </c>
      <c r="BD3" s="1">
        <v>0.40899999999999997</v>
      </c>
      <c r="BE3" s="1">
        <v>0.94599999999999995</v>
      </c>
      <c r="BF3" s="14">
        <v>165</v>
      </c>
      <c r="BG3" s="1">
        <v>25.7</v>
      </c>
      <c r="BH3" s="1">
        <v>3.19</v>
      </c>
      <c r="BI3" s="1">
        <v>9.17</v>
      </c>
      <c r="BJ3" s="1">
        <v>499</v>
      </c>
      <c r="BK3" s="1">
        <v>2.5</v>
      </c>
      <c r="BL3" s="1">
        <v>0.255</v>
      </c>
      <c r="BM3" s="1">
        <v>9.83</v>
      </c>
      <c r="BN3" s="14">
        <v>55</v>
      </c>
      <c r="BO3" s="14">
        <v>33</v>
      </c>
      <c r="BP3" s="14">
        <v>12</v>
      </c>
      <c r="BQ3" s="1" t="s">
        <v>75</v>
      </c>
      <c r="BR3" s="1" t="s">
        <v>310</v>
      </c>
      <c r="BS3" s="13">
        <v>7712.11</v>
      </c>
      <c r="BT3" s="13">
        <v>1132.73</v>
      </c>
      <c r="BU3" s="13">
        <v>6898.92</v>
      </c>
      <c r="BV3" s="13">
        <v>4241.78</v>
      </c>
      <c r="BW3" s="13">
        <v>2629.73</v>
      </c>
      <c r="BX3" s="13">
        <v>1724.73</v>
      </c>
      <c r="BY3" s="13">
        <v>1101.0285714285701</v>
      </c>
      <c r="BZ3" s="13">
        <v>16097.314285714299</v>
      </c>
      <c r="CA3" s="13">
        <v>9585.9720338983007</v>
      </c>
      <c r="CB3" s="13">
        <v>2282.2214285714299</v>
      </c>
      <c r="CC3" s="13">
        <v>2189.8539999999998</v>
      </c>
      <c r="CD3" s="13">
        <v>5913.6581818181803</v>
      </c>
      <c r="CE3" s="15">
        <v>0.43444050185164101</v>
      </c>
      <c r="CF3" s="15">
        <v>0.66256358946464</v>
      </c>
      <c r="CG3" s="13">
        <v>15.724360840740999</v>
      </c>
      <c r="CH3" s="13">
        <v>5.5799211795196477</v>
      </c>
      <c r="CI3" s="12">
        <v>407</v>
      </c>
      <c r="CJ3" s="13">
        <v>432.5</v>
      </c>
      <c r="CK3" s="13">
        <v>0.92862284236727266</v>
      </c>
      <c r="CL3" s="13">
        <v>5.45194668377854</v>
      </c>
      <c r="CM3" s="12">
        <v>392</v>
      </c>
      <c r="CN3" s="13">
        <v>397.07692307692309</v>
      </c>
      <c r="CO3" s="13">
        <v>0.91303091876638498</v>
      </c>
      <c r="CP3" s="13">
        <v>4.3978881385594422</v>
      </c>
      <c r="CQ3" s="12">
        <v>264</v>
      </c>
      <c r="CR3" s="13">
        <v>279.65789473684208</v>
      </c>
      <c r="CS3" s="13">
        <v>0.78872458431836567</v>
      </c>
      <c r="CT3" t="s">
        <v>49</v>
      </c>
      <c r="CU3" t="s">
        <v>61</v>
      </c>
      <c r="CV3" t="s">
        <v>121</v>
      </c>
      <c r="CW3" t="s">
        <v>311</v>
      </c>
      <c r="CX3" t="s">
        <v>312</v>
      </c>
      <c r="CY3" t="s">
        <v>73</v>
      </c>
    </row>
    <row r="4" spans="1:103" x14ac:dyDescent="0.3">
      <c r="A4" t="s">
        <v>179</v>
      </c>
      <c r="B4" t="s">
        <v>179</v>
      </c>
      <c r="C4">
        <v>3</v>
      </c>
      <c r="D4" s="1">
        <v>2019</v>
      </c>
      <c r="E4" s="1" t="s">
        <v>131</v>
      </c>
      <c r="F4" t="s">
        <v>132</v>
      </c>
      <c r="G4" t="s">
        <v>132</v>
      </c>
      <c r="H4" t="s">
        <v>132</v>
      </c>
      <c r="I4" t="s">
        <v>42</v>
      </c>
      <c r="J4" t="s">
        <v>132</v>
      </c>
      <c r="K4" s="1">
        <v>3</v>
      </c>
      <c r="L4" s="1" t="s">
        <v>299</v>
      </c>
      <c r="M4" s="1" t="s">
        <v>300</v>
      </c>
      <c r="N4" s="1"/>
      <c r="O4" s="1" t="s">
        <v>301</v>
      </c>
      <c r="P4" t="s">
        <v>172</v>
      </c>
      <c r="Q4" s="12">
        <v>4833</v>
      </c>
      <c r="R4" t="s">
        <v>302</v>
      </c>
      <c r="S4" t="s">
        <v>342</v>
      </c>
      <c r="T4" t="s">
        <v>302</v>
      </c>
      <c r="U4" t="s">
        <v>303</v>
      </c>
      <c r="V4" t="s">
        <v>304</v>
      </c>
      <c r="W4" t="s">
        <v>305</v>
      </c>
      <c r="X4" t="s">
        <v>306</v>
      </c>
      <c r="Y4" t="s">
        <v>307</v>
      </c>
      <c r="Z4" t="s">
        <v>308</v>
      </c>
      <c r="AA4" t="s">
        <v>302</v>
      </c>
      <c r="AB4">
        <v>1674</v>
      </c>
      <c r="AC4">
        <v>999</v>
      </c>
      <c r="AD4">
        <v>558</v>
      </c>
      <c r="AE4" s="1" t="s">
        <v>309</v>
      </c>
      <c r="AF4" s="1" t="s">
        <v>44</v>
      </c>
      <c r="AG4" s="2">
        <v>0.84</v>
      </c>
      <c r="AH4" s="2">
        <v>0.13</v>
      </c>
      <c r="AI4" s="10">
        <f t="shared" si="0"/>
        <v>7.3658365485794455E-3</v>
      </c>
      <c r="AJ4" s="11">
        <f t="shared" si="1"/>
        <v>7.6891228485242806E-4</v>
      </c>
      <c r="AK4" s="12"/>
      <c r="AL4" s="12"/>
      <c r="AM4" s="2">
        <v>60.114748831775707</v>
      </c>
      <c r="AN4" s="2">
        <v>10.026021850479207</v>
      </c>
      <c r="AO4" s="2">
        <v>8.1190526494257824</v>
      </c>
      <c r="AP4" s="1">
        <v>5.74</v>
      </c>
      <c r="AQ4" s="1">
        <v>6.24</v>
      </c>
      <c r="AR4">
        <v>143.136</v>
      </c>
      <c r="AS4">
        <v>1507.5</v>
      </c>
      <c r="AT4">
        <v>167.90400000000002</v>
      </c>
      <c r="AU4">
        <v>13.771857692307689</v>
      </c>
      <c r="AV4" s="13">
        <v>105.63737538461535</v>
      </c>
      <c r="AW4" s="1">
        <v>5.15</v>
      </c>
      <c r="AX4" s="1">
        <v>47.3</v>
      </c>
      <c r="AY4" s="14">
        <v>85.2</v>
      </c>
      <c r="AZ4" s="14">
        <v>1005</v>
      </c>
      <c r="BA4" s="14">
        <v>95.4</v>
      </c>
      <c r="BB4" s="14">
        <v>1335</v>
      </c>
      <c r="BC4" s="2">
        <f>AX4/BB4*100</f>
        <v>3.5430711610486885</v>
      </c>
      <c r="BD4" s="1">
        <v>0.35199999999999998</v>
      </c>
      <c r="BE4" s="1">
        <v>0.69</v>
      </c>
      <c r="BF4" s="14">
        <v>180</v>
      </c>
      <c r="BG4" s="1">
        <v>16.2</v>
      </c>
      <c r="BH4" s="1">
        <v>1.69</v>
      </c>
      <c r="BI4" s="1">
        <v>8.7799999999999994</v>
      </c>
      <c r="BJ4" s="1">
        <v>466</v>
      </c>
      <c r="BK4" s="1">
        <v>2.67</v>
      </c>
      <c r="BL4" s="1">
        <v>0.245</v>
      </c>
      <c r="BM4" s="1">
        <v>10.9</v>
      </c>
      <c r="BN4" s="14">
        <v>62</v>
      </c>
      <c r="BO4" s="14">
        <v>24</v>
      </c>
      <c r="BP4" s="14">
        <v>14</v>
      </c>
      <c r="BQ4" s="1" t="s">
        <v>75</v>
      </c>
      <c r="BR4" s="1" t="s">
        <v>310</v>
      </c>
      <c r="BS4" s="13">
        <v>7898.18</v>
      </c>
      <c r="BT4" s="13">
        <v>1057.67</v>
      </c>
      <c r="BU4" s="13">
        <v>6376.68</v>
      </c>
      <c r="BV4" s="13">
        <v>4373</v>
      </c>
      <c r="BW4" s="13">
        <v>2434.17</v>
      </c>
      <c r="BX4" s="13">
        <v>1594.17</v>
      </c>
      <c r="BY4" s="13">
        <v>1050.33071428571</v>
      </c>
      <c r="BZ4" s="13">
        <v>16533.717142857098</v>
      </c>
      <c r="CA4" s="13">
        <v>9865.2333898305096</v>
      </c>
      <c r="CB4" s="13">
        <v>2259.7635714285698</v>
      </c>
      <c r="CC4" s="13">
        <v>2078.402</v>
      </c>
      <c r="CD4" s="13">
        <v>5921.61</v>
      </c>
      <c r="CE4" s="15">
        <v>0.70626211209477796</v>
      </c>
      <c r="CF4" s="15">
        <v>0.60948098166897902</v>
      </c>
      <c r="CG4" s="13">
        <v>16.8527796174535</v>
      </c>
      <c r="CH4" s="13">
        <v>5.6909809804911431</v>
      </c>
      <c r="CI4" s="12">
        <v>452</v>
      </c>
      <c r="CJ4" s="13">
        <v>460.57142857142856</v>
      </c>
      <c r="CK4" s="13">
        <v>0.93085980152264181</v>
      </c>
      <c r="CL4" s="13">
        <v>5.4606715267010504</v>
      </c>
      <c r="CM4" s="12">
        <v>382</v>
      </c>
      <c r="CN4" s="13">
        <v>382.71428571428572</v>
      </c>
      <c r="CO4" s="13">
        <v>0.91846681440774713</v>
      </c>
      <c r="CP4" s="13">
        <v>4.9280049539876654</v>
      </c>
      <c r="CQ4" s="12">
        <v>354</v>
      </c>
      <c r="CR4" s="13">
        <v>386.57142857142856</v>
      </c>
      <c r="CS4" s="13">
        <v>0.83962440934964933</v>
      </c>
      <c r="CT4" t="s">
        <v>49</v>
      </c>
      <c r="CU4" t="s">
        <v>61</v>
      </c>
      <c r="CV4" t="s">
        <v>121</v>
      </c>
      <c r="CW4" t="s">
        <v>311</v>
      </c>
      <c r="CX4" t="s">
        <v>312</v>
      </c>
      <c r="CY4" t="s">
        <v>73</v>
      </c>
    </row>
    <row r="5" spans="1:103" x14ac:dyDescent="0.3">
      <c r="A5" t="s">
        <v>182</v>
      </c>
      <c r="B5" t="s">
        <v>182</v>
      </c>
      <c r="C5">
        <v>4</v>
      </c>
      <c r="D5" s="1">
        <v>2019</v>
      </c>
      <c r="E5" s="1" t="s">
        <v>131</v>
      </c>
      <c r="F5" t="s">
        <v>132</v>
      </c>
      <c r="G5" t="s">
        <v>132</v>
      </c>
      <c r="H5" t="s">
        <v>132</v>
      </c>
      <c r="I5" t="s">
        <v>42</v>
      </c>
      <c r="J5" t="s">
        <v>132</v>
      </c>
      <c r="K5" s="1">
        <v>4</v>
      </c>
      <c r="L5" s="1" t="s">
        <v>299</v>
      </c>
      <c r="M5" s="1" t="s">
        <v>300</v>
      </c>
      <c r="N5" s="1"/>
      <c r="O5" s="1" t="s">
        <v>301</v>
      </c>
      <c r="P5" t="s">
        <v>172</v>
      </c>
      <c r="Q5" s="12">
        <v>4833</v>
      </c>
      <c r="R5" t="s">
        <v>302</v>
      </c>
      <c r="S5" t="s">
        <v>342</v>
      </c>
      <c r="T5" t="s">
        <v>302</v>
      </c>
      <c r="U5" t="s">
        <v>303</v>
      </c>
      <c r="V5" t="s">
        <v>304</v>
      </c>
      <c r="W5" t="s">
        <v>305</v>
      </c>
      <c r="X5" t="s">
        <v>306</v>
      </c>
      <c r="Y5" t="s">
        <v>307</v>
      </c>
      <c r="Z5" t="s">
        <v>308</v>
      </c>
      <c r="AA5" t="s">
        <v>302</v>
      </c>
      <c r="AB5">
        <v>1674</v>
      </c>
      <c r="AC5">
        <v>999</v>
      </c>
      <c r="AD5">
        <v>558</v>
      </c>
      <c r="AE5" s="1" t="s">
        <v>309</v>
      </c>
      <c r="AF5" s="1" t="s">
        <v>44</v>
      </c>
      <c r="AG5" s="2">
        <v>0.23</v>
      </c>
      <c r="AH5" s="2">
        <v>0.08</v>
      </c>
      <c r="AI5" s="10">
        <f t="shared" si="0"/>
        <v>2.0168361978253244E-3</v>
      </c>
      <c r="AJ5" s="11">
        <f t="shared" si="1"/>
        <v>4.7317679067841723E-4</v>
      </c>
      <c r="AK5" s="12"/>
      <c r="AL5" s="12"/>
      <c r="AM5" s="2">
        <v>66.096064680851057</v>
      </c>
      <c r="AN5" s="2">
        <v>10.043629830239702</v>
      </c>
      <c r="AO5" s="2">
        <v>8.2175071419058465</v>
      </c>
      <c r="AP5" s="1">
        <v>5.78</v>
      </c>
      <c r="AQ5" s="1">
        <v>6.47</v>
      </c>
      <c r="AR5">
        <v>183.12</v>
      </c>
      <c r="AS5">
        <v>1636.5</v>
      </c>
      <c r="AT5">
        <v>160.16</v>
      </c>
      <c r="AU5">
        <v>11.353352564102567</v>
      </c>
      <c r="AV5" s="13">
        <v>90.844138461538478</v>
      </c>
      <c r="AW5" s="1">
        <v>4.9400000000000004</v>
      </c>
      <c r="AX5" s="1">
        <v>54.2</v>
      </c>
      <c r="AY5" s="14">
        <v>109</v>
      </c>
      <c r="AZ5" s="14">
        <v>1091</v>
      </c>
      <c r="BA5" s="14">
        <v>91</v>
      </c>
      <c r="BB5" s="14">
        <v>1089</v>
      </c>
      <c r="BC5" s="2">
        <f>AX5/BB5*100</f>
        <v>4.9770431588613411</v>
      </c>
      <c r="BD5" s="1">
        <v>0.42299999999999999</v>
      </c>
      <c r="BE5" s="1">
        <v>1.1599999999999999</v>
      </c>
      <c r="BF5" s="14">
        <v>179</v>
      </c>
      <c r="BG5" s="1">
        <v>62.2</v>
      </c>
      <c r="BH5" s="1">
        <v>2.58</v>
      </c>
      <c r="BI5" s="1">
        <v>9.44</v>
      </c>
      <c r="BJ5" s="1">
        <v>443</v>
      </c>
      <c r="BK5" s="1">
        <v>2.41</v>
      </c>
      <c r="BL5" s="1">
        <v>0.24299999999999999</v>
      </c>
      <c r="BM5" s="1">
        <v>9.93</v>
      </c>
      <c r="BN5" s="14">
        <v>56</v>
      </c>
      <c r="BO5" s="14">
        <v>32</v>
      </c>
      <c r="BP5" s="14">
        <v>12</v>
      </c>
      <c r="BQ5" s="1" t="s">
        <v>75</v>
      </c>
      <c r="BR5" s="1" t="s">
        <v>310</v>
      </c>
      <c r="BS5" s="13">
        <v>8555.32</v>
      </c>
      <c r="BT5" s="13">
        <v>1215.03</v>
      </c>
      <c r="BU5" s="13">
        <v>6448.12</v>
      </c>
      <c r="BV5" s="13">
        <v>4273.3599999999997</v>
      </c>
      <c r="BW5" s="13">
        <v>2447.0300000000002</v>
      </c>
      <c r="BX5" s="13">
        <v>1612.03</v>
      </c>
      <c r="BY5" s="13">
        <v>1196.49714285714</v>
      </c>
      <c r="BZ5" s="13">
        <v>17883.0471428571</v>
      </c>
      <c r="CA5" s="13">
        <v>10843.957457627101</v>
      </c>
      <c r="CB5" s="13">
        <v>2552.5914285714298</v>
      </c>
      <c r="CC5" s="13">
        <v>2090.2379999999998</v>
      </c>
      <c r="CD5" s="13">
        <v>6681.5945454545499</v>
      </c>
      <c r="CE5" s="15">
        <v>0.439440574274161</v>
      </c>
      <c r="CF5" s="15">
        <v>0.84149490187938303</v>
      </c>
      <c r="CG5" s="13">
        <v>16.3527612015206</v>
      </c>
      <c r="CH5" s="13">
        <v>5.7715879093829416</v>
      </c>
      <c r="CI5" s="12">
        <v>475</v>
      </c>
      <c r="CJ5" s="13">
        <v>476.55555555555554</v>
      </c>
      <c r="CK5" s="13">
        <v>0.93644217322871992</v>
      </c>
      <c r="CL5" s="13">
        <v>5.3844996574653941</v>
      </c>
      <c r="CM5" s="12">
        <v>352</v>
      </c>
      <c r="CN5" s="13">
        <v>352.125</v>
      </c>
      <c r="CO5" s="13">
        <v>0.91828757577273257</v>
      </c>
      <c r="CP5" s="13">
        <v>4.551206755696942</v>
      </c>
      <c r="CQ5" s="12">
        <v>286</v>
      </c>
      <c r="CR5" s="13">
        <v>313.02499999999998</v>
      </c>
      <c r="CS5" s="13">
        <v>0.80466996910966737</v>
      </c>
      <c r="CT5" t="s">
        <v>49</v>
      </c>
      <c r="CU5" t="s">
        <v>61</v>
      </c>
      <c r="CV5" t="s">
        <v>121</v>
      </c>
      <c r="CW5" t="s">
        <v>311</v>
      </c>
      <c r="CX5" t="s">
        <v>312</v>
      </c>
      <c r="CY5" t="s">
        <v>73</v>
      </c>
    </row>
    <row r="6" spans="1:103" x14ac:dyDescent="0.3">
      <c r="A6" t="s">
        <v>194</v>
      </c>
      <c r="B6" t="s">
        <v>194</v>
      </c>
      <c r="C6">
        <v>5</v>
      </c>
      <c r="D6" s="1">
        <v>2019</v>
      </c>
      <c r="E6" s="1" t="s">
        <v>131</v>
      </c>
      <c r="F6" t="s">
        <v>132</v>
      </c>
      <c r="G6" t="s">
        <v>132</v>
      </c>
      <c r="H6" t="s">
        <v>132</v>
      </c>
      <c r="I6" t="s">
        <v>42</v>
      </c>
      <c r="J6" t="s">
        <v>132</v>
      </c>
      <c r="K6" s="1">
        <v>1</v>
      </c>
      <c r="L6" s="1" t="s">
        <v>313</v>
      </c>
      <c r="M6" s="1" t="s">
        <v>300</v>
      </c>
      <c r="N6" s="1"/>
      <c r="O6" s="1" t="s">
        <v>301</v>
      </c>
      <c r="P6" t="s">
        <v>172</v>
      </c>
      <c r="Q6" s="12">
        <v>4833</v>
      </c>
      <c r="R6" t="s">
        <v>302</v>
      </c>
      <c r="S6" t="s">
        <v>342</v>
      </c>
      <c r="T6" t="s">
        <v>302</v>
      </c>
      <c r="U6" t="s">
        <v>303</v>
      </c>
      <c r="V6" t="s">
        <v>304</v>
      </c>
      <c r="W6" t="s">
        <v>305</v>
      </c>
      <c r="X6" t="s">
        <v>306</v>
      </c>
      <c r="Y6" t="s">
        <v>307</v>
      </c>
      <c r="Z6" t="s">
        <v>308</v>
      </c>
      <c r="AA6" t="s">
        <v>302</v>
      </c>
      <c r="AB6">
        <v>1674</v>
      </c>
      <c r="AC6">
        <v>999</v>
      </c>
      <c r="AD6">
        <v>558</v>
      </c>
      <c r="AE6" s="1" t="s">
        <v>309</v>
      </c>
      <c r="AF6" s="1" t="s">
        <v>44</v>
      </c>
      <c r="AG6" s="2">
        <v>0.73</v>
      </c>
      <c r="AH6" s="2">
        <v>0.11</v>
      </c>
      <c r="AI6" s="10">
        <f t="shared" si="0"/>
        <v>6.4012627148368985E-3</v>
      </c>
      <c r="AJ6" s="11">
        <f t="shared" si="1"/>
        <v>6.5061808718282373E-4</v>
      </c>
      <c r="AK6" s="12"/>
      <c r="AL6" s="12"/>
      <c r="AM6" s="2">
        <v>38.600487058340178</v>
      </c>
      <c r="AN6" s="2">
        <v>9.7908503885574358</v>
      </c>
      <c r="AO6" s="2">
        <v>7.5119431071571192</v>
      </c>
      <c r="AP6" s="1"/>
      <c r="AQ6" s="1"/>
      <c r="AR6" s="2"/>
      <c r="AS6" s="2"/>
      <c r="AT6" s="2"/>
      <c r="AU6" s="2">
        <f>8*(8-AQ2)+AR2/782+AT2/240+AS2/400</f>
        <v>17.634486359761301</v>
      </c>
      <c r="AV6" s="2"/>
      <c r="AW6" s="1"/>
      <c r="AX6" s="1"/>
      <c r="AY6" s="14"/>
      <c r="AZ6" s="14"/>
      <c r="BA6" s="14"/>
      <c r="BB6" s="14"/>
      <c r="BC6" s="2"/>
      <c r="BD6" s="1"/>
      <c r="BE6" s="1"/>
      <c r="BF6" s="14"/>
      <c r="BG6" s="1"/>
      <c r="BH6" s="1"/>
      <c r="BI6" s="1"/>
      <c r="BJ6" s="1"/>
      <c r="BK6" s="1"/>
      <c r="BL6" s="1"/>
      <c r="BM6" s="1"/>
      <c r="BN6" s="14"/>
      <c r="BO6" s="14"/>
      <c r="BP6" s="14"/>
      <c r="BQ6" s="1"/>
      <c r="BR6" s="16" t="s">
        <v>310</v>
      </c>
      <c r="BS6" s="13">
        <v>10614.85</v>
      </c>
      <c r="BT6" s="13">
        <v>1631.9</v>
      </c>
      <c r="BU6" s="13">
        <v>8639.6</v>
      </c>
      <c r="BV6" s="13">
        <v>6012.46</v>
      </c>
      <c r="BW6" s="13">
        <v>3334.9</v>
      </c>
      <c r="BX6" s="13">
        <v>2159.9</v>
      </c>
      <c r="BY6" s="13">
        <v>1430.6771428571401</v>
      </c>
      <c r="BZ6" s="13">
        <v>22361.11</v>
      </c>
      <c r="CA6" s="13">
        <v>13256.286440678001</v>
      </c>
      <c r="CB6" s="13">
        <v>3184.5207142857098</v>
      </c>
      <c r="CC6" s="13">
        <v>2873.518</v>
      </c>
      <c r="CD6" s="13">
        <v>8252.9318181818198</v>
      </c>
      <c r="CE6" s="15"/>
      <c r="CF6" s="15"/>
      <c r="CG6" s="15"/>
      <c r="CH6" s="13">
        <v>5.8962225722409523</v>
      </c>
      <c r="CI6" s="12">
        <v>561</v>
      </c>
      <c r="CJ6" s="13">
        <v>572.17647058823525</v>
      </c>
      <c r="CK6" s="13">
        <v>0.93151383137548527</v>
      </c>
      <c r="CL6" s="13">
        <v>5.7218684017197994</v>
      </c>
      <c r="CM6" s="12">
        <v>438</v>
      </c>
      <c r="CN6" s="13">
        <v>439.25</v>
      </c>
      <c r="CO6" s="13">
        <v>0.94075344640393022</v>
      </c>
      <c r="CP6" s="13">
        <v>4.3074014775989653</v>
      </c>
      <c r="CQ6" s="12">
        <v>295</v>
      </c>
      <c r="CR6" s="13">
        <v>313.63793103448273</v>
      </c>
      <c r="CS6" s="13">
        <v>0.75741518253584295</v>
      </c>
      <c r="CT6" t="s">
        <v>49</v>
      </c>
      <c r="CU6" t="s">
        <v>61</v>
      </c>
      <c r="CV6" t="s">
        <v>121</v>
      </c>
      <c r="CW6" t="s">
        <v>311</v>
      </c>
      <c r="CX6" t="s">
        <v>312</v>
      </c>
      <c r="CY6" t="s">
        <v>73</v>
      </c>
    </row>
    <row r="7" spans="1:103" x14ac:dyDescent="0.3">
      <c r="A7" t="s">
        <v>206</v>
      </c>
      <c r="B7" t="s">
        <v>206</v>
      </c>
      <c r="C7">
        <v>6</v>
      </c>
      <c r="D7" s="1">
        <v>2019</v>
      </c>
      <c r="E7" s="1" t="s">
        <v>131</v>
      </c>
      <c r="F7" t="s">
        <v>132</v>
      </c>
      <c r="G7" t="s">
        <v>132</v>
      </c>
      <c r="H7" t="s">
        <v>132</v>
      </c>
      <c r="I7" t="s">
        <v>42</v>
      </c>
      <c r="J7" t="s">
        <v>132</v>
      </c>
      <c r="K7" s="1">
        <v>2</v>
      </c>
      <c r="L7" s="1" t="s">
        <v>313</v>
      </c>
      <c r="M7" s="1" t="s">
        <v>300</v>
      </c>
      <c r="N7" s="1"/>
      <c r="O7" s="1" t="s">
        <v>301</v>
      </c>
      <c r="P7" t="s">
        <v>172</v>
      </c>
      <c r="Q7" s="12">
        <v>4833</v>
      </c>
      <c r="R7" t="s">
        <v>302</v>
      </c>
      <c r="S7" t="s">
        <v>342</v>
      </c>
      <c r="T7" t="s">
        <v>302</v>
      </c>
      <c r="U7" t="s">
        <v>303</v>
      </c>
      <c r="V7" t="s">
        <v>304</v>
      </c>
      <c r="W7" t="s">
        <v>305</v>
      </c>
      <c r="X7" t="s">
        <v>306</v>
      </c>
      <c r="Y7" t="s">
        <v>307</v>
      </c>
      <c r="Z7" t="s">
        <v>308</v>
      </c>
      <c r="AA7" t="s">
        <v>302</v>
      </c>
      <c r="AB7">
        <v>1674</v>
      </c>
      <c r="AC7">
        <v>999</v>
      </c>
      <c r="AD7">
        <v>558</v>
      </c>
      <c r="AE7" s="1" t="s">
        <v>309</v>
      </c>
      <c r="AF7" s="1" t="s">
        <v>44</v>
      </c>
      <c r="AG7" s="2">
        <v>0.38</v>
      </c>
      <c r="AH7" s="2">
        <v>7.0000000000000007E-2</v>
      </c>
      <c r="AI7" s="10">
        <f t="shared" si="0"/>
        <v>3.3321641529287967E-3</v>
      </c>
      <c r="AJ7" s="11">
        <f t="shared" si="1"/>
        <v>4.1402969184361511E-4</v>
      </c>
      <c r="AK7" s="12"/>
      <c r="AL7" s="12"/>
      <c r="AM7" s="2">
        <v>41.13576701030928</v>
      </c>
      <c r="AN7" s="2">
        <v>9.7906419366158772</v>
      </c>
      <c r="AO7" s="2">
        <v>7.5230082347583469</v>
      </c>
      <c r="AP7" s="1"/>
      <c r="AQ7" s="1"/>
      <c r="AR7" s="2"/>
      <c r="AS7" s="2"/>
      <c r="AT7" s="2"/>
      <c r="AU7" s="2"/>
      <c r="AV7" s="2"/>
      <c r="AW7" s="1"/>
      <c r="AX7" s="1"/>
      <c r="AY7" s="14"/>
      <c r="AZ7" s="14"/>
      <c r="BA7" s="14"/>
      <c r="BB7" s="14"/>
      <c r="BC7" s="2"/>
      <c r="BD7" s="1"/>
      <c r="BE7" s="1"/>
      <c r="BF7" s="14"/>
      <c r="BG7" s="1"/>
      <c r="BH7" s="1"/>
      <c r="BI7" s="1"/>
      <c r="BJ7" s="1"/>
      <c r="BK7" s="1"/>
      <c r="BL7" s="1"/>
      <c r="BM7" s="1"/>
      <c r="BN7" s="14"/>
      <c r="BO7" s="14"/>
      <c r="BP7" s="14"/>
      <c r="BQ7" s="1"/>
      <c r="BR7" s="16" t="s">
        <v>310</v>
      </c>
      <c r="BS7" s="13">
        <v>10368.73</v>
      </c>
      <c r="BT7" s="13">
        <v>1639.3</v>
      </c>
      <c r="BU7" s="13">
        <v>8701.2000000000007</v>
      </c>
      <c r="BV7" s="13">
        <v>5956.95</v>
      </c>
      <c r="BW7" s="13">
        <v>3257.3</v>
      </c>
      <c r="BX7" s="13">
        <v>2175.3000000000002</v>
      </c>
      <c r="BY7" s="13">
        <v>1403.56714285714</v>
      </c>
      <c r="BZ7" s="13">
        <v>21158.725714285702</v>
      </c>
      <c r="CA7" s="13">
        <v>12528.196440678001</v>
      </c>
      <c r="CB7" s="13">
        <v>3040.7421428571402</v>
      </c>
      <c r="CC7" s="13">
        <v>2847.7759999999998</v>
      </c>
      <c r="CD7" s="13">
        <v>7890.5590909090897</v>
      </c>
      <c r="CE7" s="15"/>
      <c r="CF7" s="15"/>
      <c r="CG7" s="15"/>
      <c r="CH7" s="13">
        <v>5.8203971063607245</v>
      </c>
      <c r="CI7" s="12">
        <v>529</v>
      </c>
      <c r="CJ7" s="13">
        <v>536.30769230769226</v>
      </c>
      <c r="CK7" s="13">
        <v>0.92814668207511752</v>
      </c>
      <c r="CL7" s="13">
        <v>5.7195116558411749</v>
      </c>
      <c r="CM7" s="12">
        <v>431</v>
      </c>
      <c r="CN7" s="13">
        <v>433.8</v>
      </c>
      <c r="CO7" s="13">
        <v>0.94286345889088097</v>
      </c>
      <c r="CP7" s="13">
        <v>4.8465203171626863</v>
      </c>
      <c r="CQ7" s="12">
        <v>334</v>
      </c>
      <c r="CR7" s="13">
        <v>350.46666666666664</v>
      </c>
      <c r="CS7" s="13">
        <v>0.83400494378301138</v>
      </c>
      <c r="CT7" t="s">
        <v>49</v>
      </c>
      <c r="CU7" t="s">
        <v>61</v>
      </c>
      <c r="CV7" t="s">
        <v>121</v>
      </c>
      <c r="CW7" t="s">
        <v>311</v>
      </c>
      <c r="CX7" t="s">
        <v>312</v>
      </c>
      <c r="CY7" t="s">
        <v>73</v>
      </c>
    </row>
    <row r="8" spans="1:103" x14ac:dyDescent="0.3">
      <c r="A8" t="s">
        <v>218</v>
      </c>
      <c r="B8" t="s">
        <v>218</v>
      </c>
      <c r="C8">
        <v>7</v>
      </c>
      <c r="D8" s="1">
        <v>2019</v>
      </c>
      <c r="E8" s="1" t="s">
        <v>131</v>
      </c>
      <c r="F8" t="s">
        <v>132</v>
      </c>
      <c r="G8" t="s">
        <v>132</v>
      </c>
      <c r="H8" t="s">
        <v>132</v>
      </c>
      <c r="I8" t="s">
        <v>42</v>
      </c>
      <c r="J8" t="s">
        <v>132</v>
      </c>
      <c r="K8" s="1">
        <v>3</v>
      </c>
      <c r="L8" s="1" t="s">
        <v>313</v>
      </c>
      <c r="M8" s="1" t="s">
        <v>300</v>
      </c>
      <c r="N8" s="1"/>
      <c r="O8" s="1" t="s">
        <v>301</v>
      </c>
      <c r="P8" t="s">
        <v>172</v>
      </c>
      <c r="Q8" s="12">
        <v>4833</v>
      </c>
      <c r="R8" t="s">
        <v>302</v>
      </c>
      <c r="S8" t="s">
        <v>342</v>
      </c>
      <c r="T8" t="s">
        <v>302</v>
      </c>
      <c r="U8" t="s">
        <v>303</v>
      </c>
      <c r="V8" t="s">
        <v>304</v>
      </c>
      <c r="W8" t="s">
        <v>305</v>
      </c>
      <c r="X8" t="s">
        <v>306</v>
      </c>
      <c r="Y8" t="s">
        <v>307</v>
      </c>
      <c r="Z8" t="s">
        <v>308</v>
      </c>
      <c r="AA8" t="s">
        <v>302</v>
      </c>
      <c r="AB8">
        <v>1674</v>
      </c>
      <c r="AC8">
        <v>999</v>
      </c>
      <c r="AD8">
        <v>558</v>
      </c>
      <c r="AE8" s="1" t="s">
        <v>309</v>
      </c>
      <c r="AF8" s="1" t="s">
        <v>44</v>
      </c>
      <c r="AG8" s="2">
        <v>0.53</v>
      </c>
      <c r="AH8" s="2">
        <v>0.08</v>
      </c>
      <c r="AI8" s="10">
        <f t="shared" si="0"/>
        <v>4.6474921080322694E-3</v>
      </c>
      <c r="AJ8" s="11">
        <f t="shared" si="1"/>
        <v>4.7317679067841723E-4</v>
      </c>
      <c r="AK8" s="12"/>
      <c r="AL8" s="12"/>
      <c r="AM8" s="2">
        <v>34.302181912251648</v>
      </c>
      <c r="AN8" s="2">
        <v>9.6836117452214925</v>
      </c>
      <c r="AO8" s="2">
        <v>7.5112136775766416</v>
      </c>
      <c r="AP8" s="1"/>
      <c r="AQ8" s="1"/>
      <c r="AR8" s="2"/>
      <c r="AS8" s="2"/>
      <c r="AT8" s="2"/>
      <c r="AU8" s="2"/>
      <c r="AV8" s="2"/>
      <c r="AW8" s="1"/>
      <c r="AX8" s="1"/>
      <c r="AY8" s="14"/>
      <c r="AZ8" s="14"/>
      <c r="BA8" s="14"/>
      <c r="BB8" s="14"/>
      <c r="BC8" s="2"/>
      <c r="BD8" s="1"/>
      <c r="BE8" s="1"/>
      <c r="BF8" s="14"/>
      <c r="BG8" s="1"/>
      <c r="BH8" s="1"/>
      <c r="BI8" s="1"/>
      <c r="BJ8" s="1"/>
      <c r="BK8" s="1"/>
      <c r="BL8" s="1"/>
      <c r="BM8" s="1"/>
      <c r="BN8" s="14"/>
      <c r="BO8" s="14"/>
      <c r="BP8" s="14"/>
      <c r="BQ8" s="1"/>
      <c r="BR8" s="16" t="s">
        <v>310</v>
      </c>
      <c r="BS8" s="13">
        <v>10106.1</v>
      </c>
      <c r="BT8" s="13">
        <v>1696.8</v>
      </c>
      <c r="BU8" s="13">
        <v>8935.2000000000007</v>
      </c>
      <c r="BV8" s="13">
        <v>5733.5</v>
      </c>
      <c r="BW8" s="13">
        <v>3518.8</v>
      </c>
      <c r="BX8" s="13">
        <v>2233.8000000000002</v>
      </c>
      <c r="BY8" s="13">
        <v>1371.52714285714</v>
      </c>
      <c r="BZ8" s="13">
        <v>21324.1514285714</v>
      </c>
      <c r="CA8" s="13">
        <v>12566.1337288136</v>
      </c>
      <c r="CB8" s="13">
        <v>3100.89142857143</v>
      </c>
      <c r="CC8" s="13">
        <v>2713.3719999999998</v>
      </c>
      <c r="CD8" s="13">
        <v>7724.0572727272702</v>
      </c>
      <c r="CE8" s="15"/>
      <c r="CF8" s="15"/>
      <c r="CG8" s="15"/>
      <c r="CH8" s="13">
        <v>5.86541085440206</v>
      </c>
      <c r="CI8" s="12">
        <v>543</v>
      </c>
      <c r="CJ8" s="13">
        <v>549.55172413793105</v>
      </c>
      <c r="CK8" s="13">
        <v>0.93144497838630436</v>
      </c>
      <c r="CL8" s="13">
        <v>5.5264846990354668</v>
      </c>
      <c r="CM8" s="12">
        <v>364</v>
      </c>
      <c r="CN8" s="13">
        <v>364.85714285714283</v>
      </c>
      <c r="CO8" s="13">
        <v>0.93714439593725274</v>
      </c>
      <c r="CP8" s="13">
        <v>4.3424479937651377</v>
      </c>
      <c r="CQ8" s="12">
        <v>302</v>
      </c>
      <c r="CR8" s="13">
        <v>336.45</v>
      </c>
      <c r="CS8" s="13">
        <v>0.76044190400342371</v>
      </c>
      <c r="CT8" t="s">
        <v>49</v>
      </c>
      <c r="CU8" t="s">
        <v>61</v>
      </c>
      <c r="CV8" t="s">
        <v>121</v>
      </c>
      <c r="CW8" t="s">
        <v>311</v>
      </c>
      <c r="CX8" t="s">
        <v>312</v>
      </c>
      <c r="CY8" t="s">
        <v>73</v>
      </c>
    </row>
    <row r="9" spans="1:103" x14ac:dyDescent="0.3">
      <c r="A9" t="s">
        <v>231</v>
      </c>
      <c r="B9" t="s">
        <v>231</v>
      </c>
      <c r="C9">
        <v>8</v>
      </c>
      <c r="D9" s="1">
        <v>2019</v>
      </c>
      <c r="E9" s="1" t="s">
        <v>131</v>
      </c>
      <c r="F9" t="s">
        <v>132</v>
      </c>
      <c r="G9" t="s">
        <v>132</v>
      </c>
      <c r="H9" t="s">
        <v>132</v>
      </c>
      <c r="I9" t="s">
        <v>42</v>
      </c>
      <c r="J9" t="s">
        <v>132</v>
      </c>
      <c r="K9" s="1">
        <v>4</v>
      </c>
      <c r="L9" s="1" t="s">
        <v>313</v>
      </c>
      <c r="M9" s="1" t="s">
        <v>300</v>
      </c>
      <c r="N9" s="1"/>
      <c r="O9" s="1" t="s">
        <v>301</v>
      </c>
      <c r="P9" t="s">
        <v>172</v>
      </c>
      <c r="Q9" s="12">
        <v>4833</v>
      </c>
      <c r="R9" t="s">
        <v>302</v>
      </c>
      <c r="S9" t="s">
        <v>342</v>
      </c>
      <c r="T9" t="s">
        <v>302</v>
      </c>
      <c r="U9" t="s">
        <v>303</v>
      </c>
      <c r="V9" t="s">
        <v>304</v>
      </c>
      <c r="W9" t="s">
        <v>305</v>
      </c>
      <c r="X9" t="s">
        <v>306</v>
      </c>
      <c r="Y9" t="s">
        <v>307</v>
      </c>
      <c r="Z9" t="s">
        <v>308</v>
      </c>
      <c r="AA9" t="s">
        <v>302</v>
      </c>
      <c r="AB9">
        <v>1674</v>
      </c>
      <c r="AC9">
        <v>999</v>
      </c>
      <c r="AD9">
        <v>558</v>
      </c>
      <c r="AE9" s="1" t="s">
        <v>309</v>
      </c>
      <c r="AF9" s="1" t="s">
        <v>44</v>
      </c>
      <c r="AG9" s="2">
        <v>0.72</v>
      </c>
      <c r="AH9" s="2">
        <v>0.12</v>
      </c>
      <c r="AI9" s="10">
        <f t="shared" si="0"/>
        <v>6.3135741844966668E-3</v>
      </c>
      <c r="AJ9" s="11">
        <f t="shared" si="1"/>
        <v>7.0976518601762579E-4</v>
      </c>
      <c r="AK9" s="12"/>
      <c r="AL9" s="12"/>
      <c r="AM9" s="2">
        <v>44.451245521172631</v>
      </c>
      <c r="AN9" s="2">
        <v>9.680029927374985</v>
      </c>
      <c r="AO9" s="2">
        <v>7.4144159251112622</v>
      </c>
      <c r="AP9" s="1"/>
      <c r="AQ9" s="1"/>
      <c r="AR9" s="2"/>
      <c r="AS9" s="2"/>
      <c r="AT9" s="2"/>
      <c r="AU9" s="2"/>
      <c r="AV9" s="2"/>
      <c r="AW9" s="1"/>
      <c r="AX9" s="1"/>
      <c r="AY9" s="14"/>
      <c r="AZ9" s="14"/>
      <c r="BA9" s="14"/>
      <c r="BB9" s="14"/>
      <c r="BC9" s="2"/>
      <c r="BD9" s="1"/>
      <c r="BE9" s="1"/>
      <c r="BF9" s="14"/>
      <c r="BG9" s="1"/>
      <c r="BH9" s="1"/>
      <c r="BI9" s="1"/>
      <c r="BJ9" s="1"/>
      <c r="BK9" s="1"/>
      <c r="BL9" s="1"/>
      <c r="BM9" s="1"/>
      <c r="BN9" s="14"/>
      <c r="BO9" s="14"/>
      <c r="BP9" s="14"/>
      <c r="BQ9" s="1"/>
      <c r="BR9" s="16" t="s">
        <v>310</v>
      </c>
      <c r="BS9" s="13">
        <v>9839.2800000000007</v>
      </c>
      <c r="BT9" s="13">
        <v>1259.83</v>
      </c>
      <c r="BU9" s="13">
        <v>6957.32</v>
      </c>
      <c r="BV9" s="13">
        <v>4908.67</v>
      </c>
      <c r="BW9" s="13">
        <v>2516.83</v>
      </c>
      <c r="BX9" s="13">
        <v>1739.33</v>
      </c>
      <c r="BY9" s="13">
        <v>1347.18285714285</v>
      </c>
      <c r="BZ9" s="13">
        <v>19561.060000000001</v>
      </c>
      <c r="CA9" s="13">
        <v>11860.807796610199</v>
      </c>
      <c r="CB9" s="13">
        <v>2895.7714285714301</v>
      </c>
      <c r="CC9" s="13">
        <v>2379.3980000000001</v>
      </c>
      <c r="CD9" s="13">
        <v>7362.2727272727298</v>
      </c>
      <c r="CE9" s="15"/>
      <c r="CF9" s="15"/>
      <c r="CG9" s="15"/>
      <c r="CH9" s="13">
        <v>5.8018504245759575</v>
      </c>
      <c r="CI9" s="12">
        <v>501</v>
      </c>
      <c r="CJ9" s="13">
        <v>502.4736842105263</v>
      </c>
      <c r="CK9" s="13">
        <v>0.93328261920334188</v>
      </c>
      <c r="CL9" s="13">
        <v>5.5956207631298955</v>
      </c>
      <c r="CM9" s="12">
        <v>396</v>
      </c>
      <c r="CN9" s="13">
        <v>396.125</v>
      </c>
      <c r="CO9" s="13">
        <v>0.93550129877334265</v>
      </c>
      <c r="CP9" s="13">
        <v>4.6414283642910377</v>
      </c>
      <c r="CQ9" s="12">
        <v>300</v>
      </c>
      <c r="CR9" s="13">
        <v>319</v>
      </c>
      <c r="CS9" s="13">
        <v>0.81374568278409021</v>
      </c>
      <c r="CT9" t="s">
        <v>49</v>
      </c>
      <c r="CU9" t="s">
        <v>61</v>
      </c>
      <c r="CV9" t="s">
        <v>121</v>
      </c>
      <c r="CW9" t="s">
        <v>311</v>
      </c>
      <c r="CX9" t="s">
        <v>312</v>
      </c>
      <c r="CY9" t="s">
        <v>73</v>
      </c>
    </row>
    <row r="10" spans="1:103" x14ac:dyDescent="0.3">
      <c r="A10" t="s">
        <v>242</v>
      </c>
      <c r="B10" t="s">
        <v>242</v>
      </c>
      <c r="C10">
        <v>9</v>
      </c>
      <c r="D10" s="1">
        <v>2019</v>
      </c>
      <c r="E10" s="1" t="s">
        <v>69</v>
      </c>
      <c r="F10" t="s">
        <v>29</v>
      </c>
      <c r="G10" t="s">
        <v>29</v>
      </c>
      <c r="H10" t="s">
        <v>119</v>
      </c>
      <c r="I10" t="s">
        <v>29</v>
      </c>
      <c r="J10" t="s">
        <v>29</v>
      </c>
      <c r="K10" s="1">
        <v>1</v>
      </c>
      <c r="L10" s="1" t="s">
        <v>299</v>
      </c>
      <c r="M10" s="1" t="s">
        <v>300</v>
      </c>
      <c r="N10" s="1"/>
      <c r="O10" s="1" t="s">
        <v>301</v>
      </c>
      <c r="P10" t="s">
        <v>70</v>
      </c>
      <c r="Q10">
        <v>2143.8000000000002</v>
      </c>
      <c r="R10" t="s">
        <v>302</v>
      </c>
      <c r="S10" t="s">
        <v>342</v>
      </c>
      <c r="T10" t="s">
        <v>302</v>
      </c>
      <c r="U10" t="s">
        <v>302</v>
      </c>
      <c r="V10" t="s">
        <v>314</v>
      </c>
      <c r="W10" t="s">
        <v>314</v>
      </c>
      <c r="X10" t="s">
        <v>306</v>
      </c>
      <c r="Y10" t="s">
        <v>315</v>
      </c>
      <c r="Z10" t="s">
        <v>316</v>
      </c>
      <c r="AA10" t="s">
        <v>302</v>
      </c>
      <c r="AB10">
        <v>793.8</v>
      </c>
      <c r="AC10">
        <v>432</v>
      </c>
      <c r="AD10">
        <v>264.59999999999997</v>
      </c>
      <c r="AE10" s="1" t="s">
        <v>309</v>
      </c>
      <c r="AF10" s="1" t="s">
        <v>74</v>
      </c>
      <c r="AG10" s="2">
        <v>0.28999999999999998</v>
      </c>
      <c r="AH10" s="2">
        <v>0.06</v>
      </c>
      <c r="AI10" s="10">
        <f t="shared" si="0"/>
        <v>2.5429673798667133E-3</v>
      </c>
      <c r="AJ10" s="11">
        <f t="shared" si="1"/>
        <v>3.5488259300881289E-4</v>
      </c>
      <c r="AK10" s="12"/>
      <c r="AL10" s="12">
        <v>8936</v>
      </c>
      <c r="AM10" s="2">
        <v>41.769867565910474</v>
      </c>
      <c r="AN10" s="2">
        <v>9.9166428597168199</v>
      </c>
      <c r="AO10" s="2">
        <v>8.0600166745306172</v>
      </c>
      <c r="AP10" s="1">
        <v>6.41</v>
      </c>
      <c r="AQ10" s="1">
        <v>6.85</v>
      </c>
      <c r="AR10">
        <v>52.583999999999996</v>
      </c>
      <c r="AS10">
        <v>2092.5</v>
      </c>
      <c r="AT10">
        <v>59.487999999999992</v>
      </c>
      <c r="AU10">
        <v>7.3465320512820558</v>
      </c>
      <c r="AV10" s="13">
        <v>65.925030769230801</v>
      </c>
      <c r="AW10" s="1">
        <v>3.61</v>
      </c>
      <c r="AX10" s="1">
        <v>279</v>
      </c>
      <c r="AY10" s="14">
        <v>31.3</v>
      </c>
      <c r="AZ10" s="14">
        <v>1395</v>
      </c>
      <c r="BA10" s="14">
        <v>33.799999999999997</v>
      </c>
      <c r="BB10" s="14">
        <v>1209</v>
      </c>
      <c r="BC10" s="2">
        <f>AX10/BB10*100</f>
        <v>23.076923076923077</v>
      </c>
      <c r="BD10" s="1">
        <v>0.33200000000000002</v>
      </c>
      <c r="BE10" s="1">
        <v>4.17</v>
      </c>
      <c r="BF10" s="14">
        <v>208</v>
      </c>
      <c r="BG10" s="1">
        <v>10</v>
      </c>
      <c r="BH10" s="1">
        <v>4.57</v>
      </c>
      <c r="BI10" s="1">
        <v>3.63</v>
      </c>
      <c r="BJ10" s="1">
        <v>383</v>
      </c>
      <c r="BK10" s="1">
        <v>1.95</v>
      </c>
      <c r="BL10" s="1">
        <v>0.13400000000000001</v>
      </c>
      <c r="BM10" s="1">
        <v>14.5</v>
      </c>
      <c r="BN10" s="14">
        <v>79</v>
      </c>
      <c r="BO10" s="14">
        <v>12</v>
      </c>
      <c r="BP10" s="14">
        <v>9</v>
      </c>
      <c r="BQ10" s="1" t="s">
        <v>144</v>
      </c>
      <c r="BR10" s="1" t="s">
        <v>310</v>
      </c>
      <c r="BS10" s="13">
        <v>6699.41</v>
      </c>
      <c r="BT10" s="13">
        <v>1079.67</v>
      </c>
      <c r="BU10" s="13">
        <v>5922.68</v>
      </c>
      <c r="BV10" s="13">
        <v>3578.66</v>
      </c>
      <c r="BW10" s="13">
        <v>2303.67</v>
      </c>
      <c r="BX10" s="13">
        <v>1480.67</v>
      </c>
      <c r="BY10" s="13">
        <v>906.99785714285701</v>
      </c>
      <c r="BZ10" s="13">
        <v>14839.48</v>
      </c>
      <c r="CA10" s="13">
        <v>8924.6086440677991</v>
      </c>
      <c r="CB10" s="13">
        <v>2181.78428571429</v>
      </c>
      <c r="CC10" s="13">
        <v>2159.152</v>
      </c>
      <c r="CD10" s="13">
        <v>4799.3554545454499</v>
      </c>
      <c r="CE10" s="15">
        <v>0.59316147949465003</v>
      </c>
      <c r="CF10" s="15">
        <v>0.63857846944670404</v>
      </c>
      <c r="CG10" s="13">
        <v>13.5409536186714</v>
      </c>
      <c r="CH10" s="13">
        <v>5.6075640769966952</v>
      </c>
      <c r="CI10" s="12">
        <v>414</v>
      </c>
      <c r="CJ10" s="13">
        <v>422.27272727272725</v>
      </c>
      <c r="CK10" s="13">
        <v>0.93058227669755578</v>
      </c>
      <c r="CL10" s="13">
        <v>5.2990415122124688</v>
      </c>
      <c r="CM10" s="12">
        <v>354</v>
      </c>
      <c r="CN10" s="13">
        <v>354.75</v>
      </c>
      <c r="CO10" s="13">
        <v>0.90284093489200723</v>
      </c>
      <c r="CP10" s="13">
        <v>3.5125904132107779</v>
      </c>
      <c r="CQ10" s="12">
        <v>203</v>
      </c>
      <c r="CR10" s="13">
        <v>226.43333333333334</v>
      </c>
      <c r="CS10" s="13">
        <v>0.66110563510362119</v>
      </c>
      <c r="CT10" t="s">
        <v>49</v>
      </c>
      <c r="CU10" t="s">
        <v>71</v>
      </c>
      <c r="CV10" t="s">
        <v>72</v>
      </c>
      <c r="CW10" t="s">
        <v>317</v>
      </c>
      <c r="CX10" t="s">
        <v>312</v>
      </c>
      <c r="CY10" t="s">
        <v>73</v>
      </c>
    </row>
    <row r="11" spans="1:103" x14ac:dyDescent="0.3">
      <c r="A11" t="s">
        <v>68</v>
      </c>
      <c r="B11" t="s">
        <v>68</v>
      </c>
      <c r="C11">
        <v>10</v>
      </c>
      <c r="D11" s="1">
        <v>2019</v>
      </c>
      <c r="E11" s="1" t="s">
        <v>69</v>
      </c>
      <c r="F11" t="s">
        <v>29</v>
      </c>
      <c r="G11" t="s">
        <v>29</v>
      </c>
      <c r="H11" t="s">
        <v>119</v>
      </c>
      <c r="I11" t="s">
        <v>29</v>
      </c>
      <c r="J11" t="s">
        <v>29</v>
      </c>
      <c r="K11" s="1">
        <v>2</v>
      </c>
      <c r="L11" s="1" t="s">
        <v>299</v>
      </c>
      <c r="M11" s="1" t="s">
        <v>300</v>
      </c>
      <c r="N11" s="1"/>
      <c r="O11" s="1" t="s">
        <v>301</v>
      </c>
      <c r="P11" t="s">
        <v>70</v>
      </c>
      <c r="Q11">
        <v>2143.8000000000002</v>
      </c>
      <c r="R11" t="s">
        <v>302</v>
      </c>
      <c r="S11" t="s">
        <v>342</v>
      </c>
      <c r="T11" t="s">
        <v>302</v>
      </c>
      <c r="U11" t="s">
        <v>302</v>
      </c>
      <c r="V11" t="s">
        <v>314</v>
      </c>
      <c r="W11" t="s">
        <v>314</v>
      </c>
      <c r="X11" t="s">
        <v>306</v>
      </c>
      <c r="Y11" t="s">
        <v>315</v>
      </c>
      <c r="Z11" t="s">
        <v>316</v>
      </c>
      <c r="AA11" t="s">
        <v>302</v>
      </c>
      <c r="AB11">
        <v>793.8</v>
      </c>
      <c r="AC11">
        <v>432</v>
      </c>
      <c r="AD11">
        <v>264.59999999999997</v>
      </c>
      <c r="AE11" s="1" t="s">
        <v>309</v>
      </c>
      <c r="AF11" s="1" t="s">
        <v>74</v>
      </c>
      <c r="AG11" s="2">
        <v>0.39</v>
      </c>
      <c r="AH11" s="2">
        <v>0.06</v>
      </c>
      <c r="AI11" s="10">
        <f t="shared" si="0"/>
        <v>3.4198526832690283E-3</v>
      </c>
      <c r="AJ11" s="11">
        <f t="shared" si="1"/>
        <v>3.5488259300881289E-4</v>
      </c>
      <c r="AK11" s="12"/>
      <c r="AL11" s="12">
        <v>10270</v>
      </c>
      <c r="AM11" s="2">
        <v>52.406221177432535</v>
      </c>
      <c r="AN11" s="2">
        <v>9.8077444689258613</v>
      </c>
      <c r="AO11" s="2">
        <v>7.9587027374528283</v>
      </c>
      <c r="AP11" s="1">
        <v>6.05</v>
      </c>
      <c r="AQ11" s="1">
        <v>6.76</v>
      </c>
      <c r="AR11">
        <v>75.936000000000007</v>
      </c>
      <c r="AS11">
        <v>1948.5</v>
      </c>
      <c r="AT11">
        <v>64.063999999999993</v>
      </c>
      <c r="AU11">
        <v>8.1155371794871822</v>
      </c>
      <c r="AV11" s="13">
        <v>68.841867692307716</v>
      </c>
      <c r="AW11" s="1">
        <v>3.59</v>
      </c>
      <c r="AX11" s="1">
        <v>194</v>
      </c>
      <c r="AY11" s="14">
        <v>45.2</v>
      </c>
      <c r="AZ11" s="14">
        <v>1299</v>
      </c>
      <c r="BA11" s="14">
        <v>36.4</v>
      </c>
      <c r="BB11" s="14">
        <v>1148</v>
      </c>
      <c r="BC11" s="2">
        <f>AX11/BB11*100</f>
        <v>16.898954703832754</v>
      </c>
      <c r="BD11" s="1">
        <v>0.31</v>
      </c>
      <c r="BE11" s="1">
        <v>2.77</v>
      </c>
      <c r="BF11" s="14">
        <v>240</v>
      </c>
      <c r="BG11" s="1">
        <v>10.3</v>
      </c>
      <c r="BH11" s="1">
        <v>3.29</v>
      </c>
      <c r="BI11" s="1">
        <v>3.85</v>
      </c>
      <c r="BJ11" s="1">
        <v>403</v>
      </c>
      <c r="BK11" s="1">
        <v>1.66</v>
      </c>
      <c r="BL11" s="1">
        <v>0.12</v>
      </c>
      <c r="BM11" s="1">
        <v>13.8</v>
      </c>
      <c r="BN11" s="14">
        <v>72</v>
      </c>
      <c r="BO11" s="14">
        <v>17</v>
      </c>
      <c r="BP11" s="14">
        <v>11</v>
      </c>
      <c r="BQ11" s="1" t="s">
        <v>75</v>
      </c>
      <c r="BR11" s="1" t="s">
        <v>310</v>
      </c>
      <c r="BS11" s="13">
        <v>7900.59</v>
      </c>
      <c r="BT11" s="13">
        <v>1142.8399999999999</v>
      </c>
      <c r="BU11" s="13">
        <v>6617.36</v>
      </c>
      <c r="BV11" s="13">
        <v>4657.0200000000004</v>
      </c>
      <c r="BW11" s="13">
        <v>2409.84</v>
      </c>
      <c r="BX11" s="13">
        <v>1654.34</v>
      </c>
      <c r="BY11" s="13">
        <v>1083.23642857142</v>
      </c>
      <c r="BZ11" s="13">
        <v>17778.9442857143</v>
      </c>
      <c r="CA11" s="13">
        <v>10822.1376271186</v>
      </c>
      <c r="CB11" s="13">
        <v>2495.8564285714301</v>
      </c>
      <c r="CC11" s="13">
        <v>2841.8719999999998</v>
      </c>
      <c r="CD11" s="13">
        <v>6114.25727272727</v>
      </c>
      <c r="CE11" s="15">
        <v>0.55085789144384001</v>
      </c>
      <c r="CF11" s="15">
        <v>0.76149727134142198</v>
      </c>
      <c r="CG11" s="13">
        <v>15.1798879562372</v>
      </c>
      <c r="CH11" s="13">
        <v>5.7826885655064091</v>
      </c>
      <c r="CI11" s="12">
        <v>495</v>
      </c>
      <c r="CJ11" s="13">
        <v>523.11111111111109</v>
      </c>
      <c r="CK11" s="13">
        <v>0.93200656465681331</v>
      </c>
      <c r="CL11" s="13">
        <v>5.158599098458108</v>
      </c>
      <c r="CM11" s="12">
        <v>332</v>
      </c>
      <c r="CN11" s="13">
        <v>332.33333333333331</v>
      </c>
      <c r="CO11" s="13">
        <v>0.8886269011969149</v>
      </c>
      <c r="CP11" s="13">
        <v>4.0880073117714044</v>
      </c>
      <c r="CQ11" s="12">
        <v>321</v>
      </c>
      <c r="CR11" s="13">
        <v>354.76785714285717</v>
      </c>
      <c r="CS11" s="13">
        <v>0.70831655812757599</v>
      </c>
      <c r="CT11" t="s">
        <v>49</v>
      </c>
      <c r="CU11" t="s">
        <v>71</v>
      </c>
      <c r="CV11" t="s">
        <v>72</v>
      </c>
      <c r="CW11" t="s">
        <v>317</v>
      </c>
      <c r="CX11" t="s">
        <v>312</v>
      </c>
      <c r="CY11" t="s">
        <v>73</v>
      </c>
    </row>
    <row r="12" spans="1:103" x14ac:dyDescent="0.3">
      <c r="A12" t="s">
        <v>93</v>
      </c>
      <c r="B12" t="s">
        <v>93</v>
      </c>
      <c r="C12">
        <v>11</v>
      </c>
      <c r="D12" s="1">
        <v>2019</v>
      </c>
      <c r="E12" s="1" t="s">
        <v>69</v>
      </c>
      <c r="F12" t="s">
        <v>29</v>
      </c>
      <c r="G12" t="s">
        <v>29</v>
      </c>
      <c r="H12" t="s">
        <v>119</v>
      </c>
      <c r="I12" t="s">
        <v>29</v>
      </c>
      <c r="J12" t="s">
        <v>29</v>
      </c>
      <c r="K12" s="1">
        <v>3</v>
      </c>
      <c r="L12" s="1" t="s">
        <v>299</v>
      </c>
      <c r="M12" s="1" t="s">
        <v>300</v>
      </c>
      <c r="N12" s="1"/>
      <c r="O12" s="1" t="s">
        <v>301</v>
      </c>
      <c r="P12" t="s">
        <v>70</v>
      </c>
      <c r="Q12">
        <v>2143.8000000000002</v>
      </c>
      <c r="R12" t="s">
        <v>302</v>
      </c>
      <c r="S12" t="s">
        <v>342</v>
      </c>
      <c r="T12" t="s">
        <v>302</v>
      </c>
      <c r="U12" t="s">
        <v>302</v>
      </c>
      <c r="V12" t="s">
        <v>314</v>
      </c>
      <c r="W12" t="s">
        <v>314</v>
      </c>
      <c r="X12" t="s">
        <v>306</v>
      </c>
      <c r="Y12" t="s">
        <v>315</v>
      </c>
      <c r="Z12" t="s">
        <v>316</v>
      </c>
      <c r="AA12" t="s">
        <v>302</v>
      </c>
      <c r="AB12">
        <v>793.8</v>
      </c>
      <c r="AC12">
        <v>432</v>
      </c>
      <c r="AD12">
        <v>264.59999999999997</v>
      </c>
      <c r="AE12" s="1" t="s">
        <v>309</v>
      </c>
      <c r="AF12" s="1" t="s">
        <v>74</v>
      </c>
      <c r="AG12" s="2">
        <v>0.55000000000000004</v>
      </c>
      <c r="AH12" s="2">
        <v>0.06</v>
      </c>
      <c r="AI12" s="10">
        <f t="shared" si="0"/>
        <v>4.8228691687127326E-3</v>
      </c>
      <c r="AJ12" s="11">
        <f t="shared" si="1"/>
        <v>3.5488259300881289E-4</v>
      </c>
      <c r="AK12" s="12"/>
      <c r="AL12" s="12">
        <v>9960</v>
      </c>
      <c r="AM12" s="2">
        <v>35.686784897025177</v>
      </c>
      <c r="AN12" s="2">
        <v>9.9607616174199194</v>
      </c>
      <c r="AO12" s="2">
        <v>8.0921405957249757</v>
      </c>
      <c r="AP12" s="1">
        <v>6.31</v>
      </c>
      <c r="AQ12" s="1">
        <v>6.84</v>
      </c>
      <c r="AR12">
        <v>124.82399999999998</v>
      </c>
      <c r="AS12">
        <v>2463</v>
      </c>
      <c r="AT12">
        <v>102.432</v>
      </c>
      <c r="AU12">
        <v>8.6643307692307712</v>
      </c>
      <c r="AV12" s="13">
        <v>70.173181538461563</v>
      </c>
      <c r="AW12" s="1">
        <v>3.4</v>
      </c>
      <c r="AX12" s="1">
        <v>254</v>
      </c>
      <c r="AY12" s="14">
        <v>74.3</v>
      </c>
      <c r="AZ12" s="14">
        <v>1642</v>
      </c>
      <c r="BA12" s="14">
        <v>58.2</v>
      </c>
      <c r="BB12" s="14">
        <v>1211</v>
      </c>
      <c r="BC12" s="2">
        <f>AX12/BB12*100</f>
        <v>20.974401321222132</v>
      </c>
      <c r="BD12" s="1">
        <v>0.435</v>
      </c>
      <c r="BE12" s="1">
        <v>2.66</v>
      </c>
      <c r="BF12" s="14">
        <v>280</v>
      </c>
      <c r="BG12" s="1">
        <v>11.2</v>
      </c>
      <c r="BH12" s="1">
        <v>4.0999999999999996</v>
      </c>
      <c r="BI12" s="1">
        <v>5.22</v>
      </c>
      <c r="BJ12" s="1">
        <v>479</v>
      </c>
      <c r="BK12" s="1">
        <v>1.77</v>
      </c>
      <c r="BL12" s="1">
        <v>0.14399999999999999</v>
      </c>
      <c r="BM12" s="1">
        <v>12.3</v>
      </c>
      <c r="BN12" s="14">
        <v>65</v>
      </c>
      <c r="BO12" s="14">
        <v>22</v>
      </c>
      <c r="BP12" s="14">
        <v>13</v>
      </c>
      <c r="BQ12" s="1" t="s">
        <v>75</v>
      </c>
      <c r="BR12" s="1" t="s">
        <v>310</v>
      </c>
      <c r="BS12" s="13">
        <v>7457.76</v>
      </c>
      <c r="BT12" s="13">
        <v>878.87</v>
      </c>
      <c r="BU12" s="13">
        <v>4175.4799999999996</v>
      </c>
      <c r="BV12" s="13">
        <v>3102.04</v>
      </c>
      <c r="BW12" s="13">
        <v>1553.87</v>
      </c>
      <c r="BX12" s="13">
        <v>1043.8699999999999</v>
      </c>
      <c r="BY12" s="13">
        <v>996.40857142857101</v>
      </c>
      <c r="BZ12" s="13">
        <v>15284.4257142857</v>
      </c>
      <c r="CA12" s="13">
        <v>9529.8352542372904</v>
      </c>
      <c r="CB12" s="13">
        <v>2590.23</v>
      </c>
      <c r="CC12" s="13">
        <v>2357.1660000000002</v>
      </c>
      <c r="CD12" s="13">
        <v>5393.2881818181804</v>
      </c>
      <c r="CE12" s="15">
        <v>0.67965769123328901</v>
      </c>
      <c r="CF12" s="15">
        <v>0.70933712132054405</v>
      </c>
      <c r="CG12" s="13">
        <v>16.066193697085101</v>
      </c>
      <c r="CH12" s="13">
        <v>5.6831402571939762</v>
      </c>
      <c r="CI12" s="12">
        <v>442</v>
      </c>
      <c r="CJ12" s="13">
        <v>450.75</v>
      </c>
      <c r="CK12" s="13">
        <v>0.93299148577473157</v>
      </c>
      <c r="CL12" s="13">
        <v>5.1537078708484216</v>
      </c>
      <c r="CM12" s="12">
        <v>341</v>
      </c>
      <c r="CN12" s="13">
        <v>343.5</v>
      </c>
      <c r="CO12" s="13">
        <v>0.88371257324256158</v>
      </c>
      <c r="CP12" s="13">
        <v>4.1485186280164408</v>
      </c>
      <c r="CQ12" s="12">
        <v>248</v>
      </c>
      <c r="CR12" s="13">
        <v>259.8125</v>
      </c>
      <c r="CS12" s="13">
        <v>0.7524389665690443</v>
      </c>
      <c r="CT12" t="s">
        <v>49</v>
      </c>
      <c r="CU12" t="s">
        <v>71</v>
      </c>
      <c r="CV12" t="s">
        <v>72</v>
      </c>
      <c r="CW12" t="s">
        <v>317</v>
      </c>
      <c r="CX12" t="s">
        <v>312</v>
      </c>
      <c r="CY12" t="s">
        <v>73</v>
      </c>
    </row>
    <row r="13" spans="1:103" x14ac:dyDescent="0.3">
      <c r="A13" t="s">
        <v>109</v>
      </c>
      <c r="B13" t="s">
        <v>109</v>
      </c>
      <c r="C13">
        <v>12</v>
      </c>
      <c r="D13" s="1">
        <v>2019</v>
      </c>
      <c r="E13" s="1" t="s">
        <v>69</v>
      </c>
      <c r="F13" t="s">
        <v>29</v>
      </c>
      <c r="G13" t="s">
        <v>29</v>
      </c>
      <c r="H13" t="s">
        <v>119</v>
      </c>
      <c r="I13" t="s">
        <v>29</v>
      </c>
      <c r="J13" t="s">
        <v>29</v>
      </c>
      <c r="K13" s="1">
        <v>4</v>
      </c>
      <c r="L13" s="1" t="s">
        <v>299</v>
      </c>
      <c r="M13" s="1" t="s">
        <v>300</v>
      </c>
      <c r="N13" s="1"/>
      <c r="O13" s="1" t="s">
        <v>301</v>
      </c>
      <c r="P13" t="s">
        <v>70</v>
      </c>
      <c r="Q13">
        <v>2143.8000000000002</v>
      </c>
      <c r="R13" t="s">
        <v>302</v>
      </c>
      <c r="S13" t="s">
        <v>342</v>
      </c>
      <c r="T13" t="s">
        <v>302</v>
      </c>
      <c r="U13" t="s">
        <v>302</v>
      </c>
      <c r="V13" t="s">
        <v>314</v>
      </c>
      <c r="W13" t="s">
        <v>314</v>
      </c>
      <c r="X13" t="s">
        <v>306</v>
      </c>
      <c r="Y13" t="s">
        <v>315</v>
      </c>
      <c r="Z13" t="s">
        <v>316</v>
      </c>
      <c r="AA13" t="s">
        <v>302</v>
      </c>
      <c r="AB13">
        <v>793.8</v>
      </c>
      <c r="AC13">
        <v>432</v>
      </c>
      <c r="AD13">
        <v>264.59999999999997</v>
      </c>
      <c r="AE13" s="1" t="s">
        <v>309</v>
      </c>
      <c r="AF13" s="1" t="s">
        <v>74</v>
      </c>
      <c r="AG13" s="2">
        <v>0.49</v>
      </c>
      <c r="AH13" s="2">
        <v>0.05</v>
      </c>
      <c r="AI13" s="10">
        <f t="shared" si="0"/>
        <v>4.2967379866713428E-3</v>
      </c>
      <c r="AJ13" s="11">
        <f t="shared" si="1"/>
        <v>2.9573549417401078E-4</v>
      </c>
      <c r="AK13" s="12"/>
      <c r="AL13" s="12">
        <v>9850</v>
      </c>
      <c r="AM13" s="2">
        <v>41.452524702939328</v>
      </c>
      <c r="AN13" s="2">
        <v>9.9042309479865125</v>
      </c>
      <c r="AO13" s="2">
        <v>7.990631765609324</v>
      </c>
      <c r="AP13" s="1">
        <v>6.27</v>
      </c>
      <c r="AQ13" s="1">
        <v>6.76</v>
      </c>
      <c r="AR13">
        <v>100.968</v>
      </c>
      <c r="AS13">
        <v>2761.5</v>
      </c>
      <c r="AT13">
        <v>103.664</v>
      </c>
      <c r="AU13">
        <v>10.34512948717949</v>
      </c>
      <c r="AV13" s="13">
        <v>80.964932307692322</v>
      </c>
      <c r="AW13" s="1">
        <v>4.3</v>
      </c>
      <c r="AX13" s="1">
        <v>299</v>
      </c>
      <c r="AY13" s="14">
        <v>60.1</v>
      </c>
      <c r="AZ13" s="14">
        <v>1841</v>
      </c>
      <c r="BA13" s="14">
        <v>58.9</v>
      </c>
      <c r="BB13" s="14">
        <v>1106</v>
      </c>
      <c r="BC13" s="2">
        <f>AX13/BB13*100</f>
        <v>27.034358047016276</v>
      </c>
      <c r="BD13" s="1">
        <v>0.46400000000000002</v>
      </c>
      <c r="BE13" s="1">
        <v>2.54</v>
      </c>
      <c r="BF13" s="14">
        <v>286</v>
      </c>
      <c r="BG13" s="1">
        <v>8.3000000000000007</v>
      </c>
      <c r="BH13" s="1">
        <v>4.95</v>
      </c>
      <c r="BI13" s="1">
        <v>4.74</v>
      </c>
      <c r="BJ13" s="1">
        <v>461</v>
      </c>
      <c r="BK13" s="1">
        <v>2.2200000000000002</v>
      </c>
      <c r="BL13" s="1">
        <v>0.17599999999999999</v>
      </c>
      <c r="BM13" s="1">
        <v>12.7</v>
      </c>
      <c r="BN13" s="14">
        <v>63</v>
      </c>
      <c r="BO13" s="14">
        <v>23</v>
      </c>
      <c r="BP13" s="14">
        <v>14</v>
      </c>
      <c r="BQ13" s="1" t="s">
        <v>75</v>
      </c>
      <c r="BR13" s="1" t="s">
        <v>310</v>
      </c>
      <c r="BS13" s="13">
        <v>7886.06</v>
      </c>
      <c r="BT13" s="13">
        <v>964.13</v>
      </c>
      <c r="BU13" s="13">
        <v>5124.5200000000004</v>
      </c>
      <c r="BV13" s="13">
        <v>3467.45</v>
      </c>
      <c r="BW13" s="13">
        <v>1725.13</v>
      </c>
      <c r="BX13" s="13">
        <v>1281.1300000000001</v>
      </c>
      <c r="BY13" s="13">
        <v>942.57499999999902</v>
      </c>
      <c r="BZ13" s="13">
        <v>16761.614285714299</v>
      </c>
      <c r="CA13" s="13">
        <v>10107.978474576301</v>
      </c>
      <c r="CB13" s="13">
        <v>2316.2707142857098</v>
      </c>
      <c r="CC13" s="13">
        <v>2065.8919999999998</v>
      </c>
      <c r="CD13" s="13">
        <v>5595.27545454546</v>
      </c>
      <c r="CE13" s="15">
        <v>0.55127436495100601</v>
      </c>
      <c r="CF13" s="15">
        <v>0.839446051953606</v>
      </c>
      <c r="CG13" s="13">
        <v>16.017530739186999</v>
      </c>
      <c r="CH13" s="13">
        <v>5.7546150059747392</v>
      </c>
      <c r="CI13" s="12">
        <v>479</v>
      </c>
      <c r="CJ13" s="13">
        <v>481.4</v>
      </c>
      <c r="CK13" s="13">
        <v>0.93241966539803522</v>
      </c>
      <c r="CL13" s="13">
        <v>5.1008552203803026</v>
      </c>
      <c r="CM13" s="12">
        <v>363</v>
      </c>
      <c r="CN13" s="13">
        <v>363.75</v>
      </c>
      <c r="CO13" s="13">
        <v>0.86537268724296157</v>
      </c>
      <c r="CP13" s="13">
        <v>3.9099473935558464</v>
      </c>
      <c r="CQ13" s="12">
        <v>252</v>
      </c>
      <c r="CR13" s="13">
        <v>268</v>
      </c>
      <c r="CS13" s="13">
        <v>0.70711593035648435</v>
      </c>
      <c r="CT13" t="s">
        <v>49</v>
      </c>
      <c r="CU13" t="s">
        <v>71</v>
      </c>
      <c r="CV13" t="s">
        <v>72</v>
      </c>
      <c r="CW13" t="s">
        <v>317</v>
      </c>
      <c r="CX13" t="s">
        <v>312</v>
      </c>
      <c r="CY13" t="s">
        <v>73</v>
      </c>
    </row>
    <row r="14" spans="1:103" x14ac:dyDescent="0.3">
      <c r="A14" t="s">
        <v>124</v>
      </c>
      <c r="B14" t="s">
        <v>124</v>
      </c>
      <c r="C14">
        <v>13</v>
      </c>
      <c r="D14" s="1">
        <v>2019</v>
      </c>
      <c r="E14" s="1" t="s">
        <v>69</v>
      </c>
      <c r="F14" t="s">
        <v>29</v>
      </c>
      <c r="G14" t="s">
        <v>29</v>
      </c>
      <c r="H14" t="s">
        <v>119</v>
      </c>
      <c r="I14" t="s">
        <v>29</v>
      </c>
      <c r="J14" t="s">
        <v>29</v>
      </c>
      <c r="K14" s="1">
        <v>1</v>
      </c>
      <c r="L14" s="1" t="s">
        <v>313</v>
      </c>
      <c r="M14" s="1" t="s">
        <v>300</v>
      </c>
      <c r="N14" s="1"/>
      <c r="O14" s="1" t="s">
        <v>301</v>
      </c>
      <c r="P14" t="s">
        <v>70</v>
      </c>
      <c r="Q14">
        <v>2143.8000000000002</v>
      </c>
      <c r="R14" t="s">
        <v>302</v>
      </c>
      <c r="S14" t="s">
        <v>342</v>
      </c>
      <c r="T14" t="s">
        <v>302</v>
      </c>
      <c r="U14" t="s">
        <v>302</v>
      </c>
      <c r="V14" t="s">
        <v>314</v>
      </c>
      <c r="W14" t="s">
        <v>314</v>
      </c>
      <c r="X14" t="s">
        <v>306</v>
      </c>
      <c r="Y14" t="s">
        <v>315</v>
      </c>
      <c r="Z14" t="s">
        <v>316</v>
      </c>
      <c r="AA14" t="s">
        <v>302</v>
      </c>
      <c r="AB14">
        <v>793.8</v>
      </c>
      <c r="AC14">
        <v>432</v>
      </c>
      <c r="AD14">
        <v>264.59999999999997</v>
      </c>
      <c r="AE14" s="1" t="s">
        <v>309</v>
      </c>
      <c r="AF14" s="1" t="s">
        <v>74</v>
      </c>
      <c r="AG14" s="2">
        <v>0.35</v>
      </c>
      <c r="AH14" s="2">
        <v>3.5000000000000003E-2</v>
      </c>
      <c r="AI14" s="10">
        <f t="shared" si="0"/>
        <v>3.0690985619081022E-3</v>
      </c>
      <c r="AJ14" s="11">
        <f t="shared" si="1"/>
        <v>2.0701484592180756E-4</v>
      </c>
      <c r="AK14" s="12"/>
      <c r="AL14" s="12"/>
      <c r="AM14" s="2">
        <v>38.159635894258571</v>
      </c>
      <c r="AN14" s="2">
        <v>9.7232834404278794</v>
      </c>
      <c r="AO14" s="2">
        <v>7.4980346157794919</v>
      </c>
      <c r="AP14" s="1"/>
      <c r="AQ14" s="1"/>
      <c r="AR14" s="2"/>
      <c r="AS14" s="2"/>
      <c r="AT14" s="2"/>
      <c r="AU14" s="2"/>
      <c r="AV14" s="2"/>
      <c r="AW14" s="1"/>
      <c r="AX14" s="1"/>
      <c r="AY14" s="14"/>
      <c r="AZ14" s="14"/>
      <c r="BA14" s="14"/>
      <c r="BB14" s="14"/>
      <c r="BC14" s="2"/>
      <c r="BD14" s="1"/>
      <c r="BE14" s="1"/>
      <c r="BF14" s="14"/>
      <c r="BG14" s="1"/>
      <c r="BH14" s="1"/>
      <c r="BI14" s="1"/>
      <c r="BJ14" s="1"/>
      <c r="BK14" s="1"/>
      <c r="BL14" s="1"/>
      <c r="BM14" s="1"/>
      <c r="BN14" s="14"/>
      <c r="BO14" s="14"/>
      <c r="BP14" s="14"/>
      <c r="BQ14" s="1"/>
      <c r="BR14" s="16" t="s">
        <v>310</v>
      </c>
      <c r="BS14" s="13">
        <v>7120.07</v>
      </c>
      <c r="BT14" s="13">
        <v>1152.5</v>
      </c>
      <c r="BU14" s="13">
        <v>5448</v>
      </c>
      <c r="BV14" s="13">
        <v>3783.93</v>
      </c>
      <c r="BW14" s="13">
        <v>2095</v>
      </c>
      <c r="BX14" s="13">
        <v>1362</v>
      </c>
      <c r="BY14" s="13">
        <v>998.436428571428</v>
      </c>
      <c r="BZ14" s="13">
        <v>16143.144285714299</v>
      </c>
      <c r="CA14" s="13">
        <v>9522.9394915254197</v>
      </c>
      <c r="CB14" s="13">
        <v>2348.3728571428601</v>
      </c>
      <c r="CC14" s="13">
        <v>2198.0419999999999</v>
      </c>
      <c r="CD14" s="13">
        <v>5473.95</v>
      </c>
      <c r="CE14" s="15"/>
      <c r="CF14" s="15"/>
      <c r="CG14" s="15"/>
      <c r="CH14" s="13">
        <v>5.5133293801760717</v>
      </c>
      <c r="CI14" s="12">
        <v>405</v>
      </c>
      <c r="CJ14" s="13">
        <v>413.25</v>
      </c>
      <c r="CK14" s="13">
        <v>0.91829331873710907</v>
      </c>
      <c r="CL14" s="13">
        <v>5.5819059106477873</v>
      </c>
      <c r="CM14" s="12">
        <v>450</v>
      </c>
      <c r="CN14" s="13">
        <v>455.625</v>
      </c>
      <c r="CO14" s="13">
        <v>0.9136814043018433</v>
      </c>
      <c r="CP14" s="13">
        <v>4.3904896992380049</v>
      </c>
      <c r="CQ14" s="12">
        <v>317</v>
      </c>
      <c r="CR14" s="13">
        <v>338.06382978723406</v>
      </c>
      <c r="CS14" s="13">
        <v>0.76238315422456526</v>
      </c>
      <c r="CT14" t="s">
        <v>49</v>
      </c>
      <c r="CU14" t="s">
        <v>71</v>
      </c>
      <c r="CV14" t="s">
        <v>72</v>
      </c>
      <c r="CW14" t="s">
        <v>317</v>
      </c>
      <c r="CX14" t="s">
        <v>312</v>
      </c>
      <c r="CY14" t="s">
        <v>73</v>
      </c>
    </row>
    <row r="15" spans="1:103" x14ac:dyDescent="0.3">
      <c r="A15" t="s">
        <v>138</v>
      </c>
      <c r="B15" t="s">
        <v>138</v>
      </c>
      <c r="C15">
        <v>14</v>
      </c>
      <c r="D15" s="1">
        <v>2019</v>
      </c>
      <c r="E15" s="1" t="s">
        <v>69</v>
      </c>
      <c r="F15" t="s">
        <v>29</v>
      </c>
      <c r="G15" t="s">
        <v>29</v>
      </c>
      <c r="H15" t="s">
        <v>119</v>
      </c>
      <c r="I15" t="s">
        <v>29</v>
      </c>
      <c r="J15" t="s">
        <v>29</v>
      </c>
      <c r="K15" s="1">
        <v>2</v>
      </c>
      <c r="L15" s="1" t="s">
        <v>313</v>
      </c>
      <c r="M15" s="1" t="s">
        <v>300</v>
      </c>
      <c r="N15" s="1"/>
      <c r="O15" s="1" t="s">
        <v>301</v>
      </c>
      <c r="P15" t="s">
        <v>70</v>
      </c>
      <c r="Q15">
        <v>2143.8000000000002</v>
      </c>
      <c r="R15" t="s">
        <v>302</v>
      </c>
      <c r="S15" t="s">
        <v>342</v>
      </c>
      <c r="T15" t="s">
        <v>302</v>
      </c>
      <c r="U15" t="s">
        <v>302</v>
      </c>
      <c r="V15" t="s">
        <v>314</v>
      </c>
      <c r="W15" t="s">
        <v>314</v>
      </c>
      <c r="X15" t="s">
        <v>306</v>
      </c>
      <c r="Y15" t="s">
        <v>315</v>
      </c>
      <c r="Z15" t="s">
        <v>316</v>
      </c>
      <c r="AA15" t="s">
        <v>302</v>
      </c>
      <c r="AB15">
        <v>793.8</v>
      </c>
      <c r="AC15">
        <v>432</v>
      </c>
      <c r="AD15">
        <v>264.59999999999997</v>
      </c>
      <c r="AE15" s="1" t="s">
        <v>309</v>
      </c>
      <c r="AF15" s="1" t="s">
        <v>74</v>
      </c>
      <c r="AG15" s="2">
        <v>0.23</v>
      </c>
      <c r="AH15" s="2">
        <v>3.5000000000000003E-2</v>
      </c>
      <c r="AI15" s="10">
        <f t="shared" si="0"/>
        <v>2.0168361978253244E-3</v>
      </c>
      <c r="AJ15" s="11">
        <f t="shared" si="1"/>
        <v>2.0701484592180756E-4</v>
      </c>
      <c r="AK15" s="12"/>
      <c r="AL15" s="12"/>
      <c r="AM15" s="2">
        <v>42.655622135040261</v>
      </c>
      <c r="AN15" s="2">
        <v>9.6902383037530626</v>
      </c>
      <c r="AO15" s="2">
        <v>7.5900370679102105</v>
      </c>
      <c r="AP15" s="1"/>
      <c r="AQ15" s="1"/>
      <c r="AR15" s="2"/>
      <c r="AS15" s="2"/>
      <c r="AT15" s="2"/>
      <c r="AU15" s="2"/>
      <c r="AV15" s="2"/>
      <c r="AW15" s="1"/>
      <c r="AX15" s="1"/>
      <c r="AY15" s="14"/>
      <c r="AZ15" s="14"/>
      <c r="BA15" s="14"/>
      <c r="BB15" s="14"/>
      <c r="BC15" s="2"/>
      <c r="BD15" s="1"/>
      <c r="BE15" s="1"/>
      <c r="BF15" s="14"/>
      <c r="BG15" s="1"/>
      <c r="BH15" s="1"/>
      <c r="BI15" s="1"/>
      <c r="BJ15" s="1"/>
      <c r="BK15" s="1"/>
      <c r="BL15" s="1"/>
      <c r="BM15" s="1"/>
      <c r="BN15" s="14"/>
      <c r="BO15" s="14"/>
      <c r="BP15" s="14"/>
      <c r="BQ15" s="1"/>
      <c r="BR15" s="16" t="s">
        <v>310</v>
      </c>
      <c r="BS15" s="13">
        <v>10313.530000000001</v>
      </c>
      <c r="BT15" s="13">
        <v>1343.83</v>
      </c>
      <c r="BU15" s="13">
        <v>7093.32</v>
      </c>
      <c r="BV15" s="13">
        <v>5278.33</v>
      </c>
      <c r="BW15" s="13">
        <v>2514.83</v>
      </c>
      <c r="BX15" s="13">
        <v>1773.33</v>
      </c>
      <c r="BY15" s="13">
        <v>1472.5628571428499</v>
      </c>
      <c r="BZ15" s="13">
        <v>22871.032857142902</v>
      </c>
      <c r="CA15" s="13">
        <v>13608.2250847458</v>
      </c>
      <c r="CB15" s="13">
        <v>3036.8428571428599</v>
      </c>
      <c r="CC15" s="13">
        <v>3069.348</v>
      </c>
      <c r="CD15" s="13">
        <v>7616.4018181818201</v>
      </c>
      <c r="CE15" s="15"/>
      <c r="CF15" s="15"/>
      <c r="CG15" s="15"/>
      <c r="CH15" s="13">
        <v>5.8324994664799679</v>
      </c>
      <c r="CI15" s="12">
        <v>556</v>
      </c>
      <c r="CJ15" s="13">
        <v>562.17647058823525</v>
      </c>
      <c r="CK15" s="13">
        <v>0.92275166482296977</v>
      </c>
      <c r="CL15" s="13">
        <v>4.938645171785657</v>
      </c>
      <c r="CM15" s="12">
        <v>304</v>
      </c>
      <c r="CN15" s="13">
        <v>305</v>
      </c>
      <c r="CO15" s="13">
        <v>0.86384838935989317</v>
      </c>
      <c r="CP15" s="13">
        <v>4.1634368659057923</v>
      </c>
      <c r="CQ15" s="12">
        <v>310</v>
      </c>
      <c r="CR15" s="13">
        <v>330.41666666666669</v>
      </c>
      <c r="CS15" s="13">
        <v>0.72577083491745076</v>
      </c>
      <c r="CT15" t="s">
        <v>49</v>
      </c>
      <c r="CU15" t="s">
        <v>71</v>
      </c>
      <c r="CV15" t="s">
        <v>72</v>
      </c>
      <c r="CW15" t="s">
        <v>317</v>
      </c>
      <c r="CX15" t="s">
        <v>312</v>
      </c>
      <c r="CY15" t="s">
        <v>73</v>
      </c>
    </row>
    <row r="16" spans="1:103" x14ac:dyDescent="0.3">
      <c r="A16" t="s">
        <v>151</v>
      </c>
      <c r="B16" t="s">
        <v>151</v>
      </c>
      <c r="C16">
        <v>15</v>
      </c>
      <c r="D16" s="1">
        <v>2019</v>
      </c>
      <c r="E16" s="1" t="s">
        <v>69</v>
      </c>
      <c r="F16" t="s">
        <v>29</v>
      </c>
      <c r="G16" t="s">
        <v>29</v>
      </c>
      <c r="H16" t="s">
        <v>119</v>
      </c>
      <c r="I16" t="s">
        <v>29</v>
      </c>
      <c r="J16" t="s">
        <v>29</v>
      </c>
      <c r="K16" s="1">
        <v>3</v>
      </c>
      <c r="L16" s="1" t="s">
        <v>313</v>
      </c>
      <c r="M16" s="1" t="s">
        <v>300</v>
      </c>
      <c r="N16" s="1"/>
      <c r="O16" s="1" t="s">
        <v>301</v>
      </c>
      <c r="P16" t="s">
        <v>70</v>
      </c>
      <c r="Q16">
        <v>2143.8000000000002</v>
      </c>
      <c r="R16" t="s">
        <v>302</v>
      </c>
      <c r="S16" t="s">
        <v>342</v>
      </c>
      <c r="T16" t="s">
        <v>302</v>
      </c>
      <c r="U16" t="s">
        <v>302</v>
      </c>
      <c r="V16" t="s">
        <v>314</v>
      </c>
      <c r="W16" t="s">
        <v>314</v>
      </c>
      <c r="X16" t="s">
        <v>306</v>
      </c>
      <c r="Y16" t="s">
        <v>315</v>
      </c>
      <c r="Z16" t="s">
        <v>316</v>
      </c>
      <c r="AA16" t="s">
        <v>302</v>
      </c>
      <c r="AB16">
        <v>793.8</v>
      </c>
      <c r="AC16">
        <v>432</v>
      </c>
      <c r="AD16">
        <v>264.59999999999997</v>
      </c>
      <c r="AE16" s="1" t="s">
        <v>309</v>
      </c>
      <c r="AF16" s="1" t="s">
        <v>74</v>
      </c>
      <c r="AG16" s="2">
        <v>0.22</v>
      </c>
      <c r="AH16" s="2">
        <v>3.5000000000000003E-2</v>
      </c>
      <c r="AI16" s="10">
        <f t="shared" si="0"/>
        <v>1.9291476674850928E-3</v>
      </c>
      <c r="AJ16" s="11">
        <f t="shared" si="1"/>
        <v>2.0701484592180756E-4</v>
      </c>
      <c r="AK16" s="12"/>
      <c r="AL16" s="12"/>
      <c r="AM16" s="2">
        <v>37.076845523329126</v>
      </c>
      <c r="AN16" s="2">
        <v>9.8126256468726645</v>
      </c>
      <c r="AO16" s="2">
        <v>7.52408809924151</v>
      </c>
      <c r="AP16" s="1"/>
      <c r="AQ16" s="1"/>
      <c r="AR16" s="2"/>
      <c r="AS16" s="2"/>
      <c r="AT16" s="2"/>
      <c r="AU16" s="2"/>
      <c r="AV16" s="2"/>
      <c r="AW16" s="1"/>
      <c r="AX16" s="1"/>
      <c r="AY16" s="14"/>
      <c r="AZ16" s="14"/>
      <c r="BA16" s="14"/>
      <c r="BB16" s="14"/>
      <c r="BC16" s="2"/>
      <c r="BD16" s="1"/>
      <c r="BE16" s="1"/>
      <c r="BF16" s="14"/>
      <c r="BG16" s="1"/>
      <c r="BH16" s="1"/>
      <c r="BI16" s="1"/>
      <c r="BJ16" s="1"/>
      <c r="BK16" s="1"/>
      <c r="BL16" s="1"/>
      <c r="BM16" s="1"/>
      <c r="BN16" s="14"/>
      <c r="BO16" s="14"/>
      <c r="BP16" s="14"/>
      <c r="BQ16" s="1"/>
      <c r="BR16" s="16" t="s">
        <v>310</v>
      </c>
      <c r="BS16" s="13">
        <v>8528.19</v>
      </c>
      <c r="BT16" s="13">
        <v>884.73</v>
      </c>
      <c r="BU16" s="13">
        <v>4264.92</v>
      </c>
      <c r="BV16" s="13">
        <v>4100.3999999999996</v>
      </c>
      <c r="BW16" s="13">
        <v>1494.23</v>
      </c>
      <c r="BX16" s="13">
        <v>1066.23</v>
      </c>
      <c r="BY16" s="13">
        <v>1065.10071428571</v>
      </c>
      <c r="BZ16" s="13">
        <v>19434.7914285714</v>
      </c>
      <c r="CA16" s="13">
        <v>11685.2642372881</v>
      </c>
      <c r="CB16" s="13">
        <v>2503.00714285714</v>
      </c>
      <c r="CC16" s="13">
        <v>2470.4079999999999</v>
      </c>
      <c r="CD16" s="13">
        <v>5929.1763636363603</v>
      </c>
      <c r="CE16" s="15"/>
      <c r="CF16" s="15"/>
      <c r="CG16" s="15"/>
      <c r="CH16" s="13">
        <v>5.8383947969010555</v>
      </c>
      <c r="CI16" s="12">
        <v>528</v>
      </c>
      <c r="CJ16" s="13">
        <v>535.28571428571433</v>
      </c>
      <c r="CK16" s="13">
        <v>0.93129767556376131</v>
      </c>
      <c r="CL16" s="13">
        <v>5.4294609184099265</v>
      </c>
      <c r="CM16" s="12">
        <v>398</v>
      </c>
      <c r="CN16" s="13">
        <v>402.2</v>
      </c>
      <c r="CO16" s="13">
        <v>0.90695806357708419</v>
      </c>
      <c r="CP16" s="13">
        <v>4.1403219369377577</v>
      </c>
      <c r="CQ16" s="12">
        <v>283</v>
      </c>
      <c r="CR16" s="13">
        <v>303.5</v>
      </c>
      <c r="CS16" s="13">
        <v>0.73339135271402289</v>
      </c>
      <c r="CT16" t="s">
        <v>49</v>
      </c>
      <c r="CU16" t="s">
        <v>71</v>
      </c>
      <c r="CV16" t="s">
        <v>72</v>
      </c>
      <c r="CW16" t="s">
        <v>317</v>
      </c>
      <c r="CX16" t="s">
        <v>312</v>
      </c>
      <c r="CY16" t="s">
        <v>73</v>
      </c>
    </row>
    <row r="17" spans="1:103" x14ac:dyDescent="0.3">
      <c r="A17" t="s">
        <v>166</v>
      </c>
      <c r="B17" t="s">
        <v>166</v>
      </c>
      <c r="C17">
        <v>16</v>
      </c>
      <c r="D17" s="1">
        <v>2019</v>
      </c>
      <c r="E17" s="1" t="s">
        <v>69</v>
      </c>
      <c r="F17" t="s">
        <v>29</v>
      </c>
      <c r="G17" t="s">
        <v>29</v>
      </c>
      <c r="H17" t="s">
        <v>119</v>
      </c>
      <c r="I17" t="s">
        <v>29</v>
      </c>
      <c r="J17" t="s">
        <v>29</v>
      </c>
      <c r="K17" s="1">
        <v>4</v>
      </c>
      <c r="L17" s="1" t="s">
        <v>313</v>
      </c>
      <c r="M17" s="1" t="s">
        <v>300</v>
      </c>
      <c r="N17" s="1"/>
      <c r="O17" s="1" t="s">
        <v>301</v>
      </c>
      <c r="P17" t="s">
        <v>70</v>
      </c>
      <c r="Q17">
        <v>2143.8000000000002</v>
      </c>
      <c r="R17" t="s">
        <v>302</v>
      </c>
      <c r="S17" t="s">
        <v>342</v>
      </c>
      <c r="T17" t="s">
        <v>302</v>
      </c>
      <c r="U17" t="s">
        <v>302</v>
      </c>
      <c r="V17" t="s">
        <v>314</v>
      </c>
      <c r="W17" t="s">
        <v>314</v>
      </c>
      <c r="X17" t="s">
        <v>306</v>
      </c>
      <c r="Y17" t="s">
        <v>315</v>
      </c>
      <c r="Z17" t="s">
        <v>316</v>
      </c>
      <c r="AA17" t="s">
        <v>302</v>
      </c>
      <c r="AB17">
        <v>793.8</v>
      </c>
      <c r="AC17">
        <v>432</v>
      </c>
      <c r="AD17">
        <v>264.59999999999997</v>
      </c>
      <c r="AE17" s="1" t="s">
        <v>309</v>
      </c>
      <c r="AF17" s="1" t="s">
        <v>74</v>
      </c>
      <c r="AG17" s="2">
        <v>0.25</v>
      </c>
      <c r="AH17" s="2">
        <v>3.5000000000000003E-2</v>
      </c>
      <c r="AI17" s="10">
        <f t="shared" si="0"/>
        <v>2.1922132585057872E-3</v>
      </c>
      <c r="AJ17" s="11">
        <f t="shared" si="1"/>
        <v>2.0701484592180756E-4</v>
      </c>
      <c r="AK17" s="12"/>
      <c r="AL17" s="12"/>
      <c r="AM17" s="2">
        <v>29.471251215559153</v>
      </c>
      <c r="AN17" s="2">
        <v>9.877379754148075</v>
      </c>
      <c r="AO17" s="2">
        <v>7.5933102178341185</v>
      </c>
      <c r="AP17" s="1"/>
      <c r="AQ17" s="1"/>
      <c r="AR17" s="2"/>
      <c r="AS17" s="2"/>
      <c r="AT17" s="2"/>
      <c r="AU17" s="2"/>
      <c r="AV17" s="2"/>
      <c r="AW17" s="1"/>
      <c r="AX17" s="1"/>
      <c r="AY17" s="14"/>
      <c r="AZ17" s="14"/>
      <c r="BA17" s="14"/>
      <c r="BB17" s="14"/>
      <c r="BC17" s="2"/>
      <c r="BD17" s="1"/>
      <c r="BE17" s="1"/>
      <c r="BF17" s="14"/>
      <c r="BG17" s="1"/>
      <c r="BH17" s="1"/>
      <c r="BI17" s="1"/>
      <c r="BJ17" s="1"/>
      <c r="BK17" s="1"/>
      <c r="BL17" s="1"/>
      <c r="BM17" s="1"/>
      <c r="BN17" s="14"/>
      <c r="BO17" s="14"/>
      <c r="BP17" s="14"/>
      <c r="BQ17" s="1"/>
      <c r="BR17" s="16" t="s">
        <v>310</v>
      </c>
      <c r="BS17" s="13">
        <v>9491.32</v>
      </c>
      <c r="BT17" s="13">
        <v>1109.17</v>
      </c>
      <c r="BU17" s="13">
        <v>5794.68</v>
      </c>
      <c r="BV17" s="13">
        <v>3773.32</v>
      </c>
      <c r="BW17" s="13">
        <v>2059.67</v>
      </c>
      <c r="BX17" s="13">
        <v>1448.67</v>
      </c>
      <c r="BY17" s="13">
        <v>1219.7542857142801</v>
      </c>
      <c r="BZ17" s="13">
        <v>19731.095714285701</v>
      </c>
      <c r="CA17" s="13">
        <v>11947.332033898299</v>
      </c>
      <c r="CB17" s="13">
        <v>2767.8092857142901</v>
      </c>
      <c r="CC17" s="13">
        <v>2448.8020000000001</v>
      </c>
      <c r="CD17" s="13">
        <v>6468.9809090909102</v>
      </c>
      <c r="CE17" s="15"/>
      <c r="CF17" s="15"/>
      <c r="CG17" s="15"/>
      <c r="CH17" s="13">
        <v>5.7286461364785382</v>
      </c>
      <c r="CI17" s="12">
        <v>490</v>
      </c>
      <c r="CJ17" s="13">
        <v>499.5</v>
      </c>
      <c r="CK17" s="13">
        <v>0.92480969112951883</v>
      </c>
      <c r="CL17" s="13">
        <v>5.2245695655812945</v>
      </c>
      <c r="CM17" s="12">
        <v>397</v>
      </c>
      <c r="CN17" s="13">
        <v>399</v>
      </c>
      <c r="CO17" s="13">
        <v>0.87309913082518797</v>
      </c>
      <c r="CP17" s="13">
        <v>4.1676381442572206</v>
      </c>
      <c r="CQ17" s="12">
        <v>264</v>
      </c>
      <c r="CR17" s="13">
        <v>274.81395348837208</v>
      </c>
      <c r="CS17" s="13">
        <v>0.74743116681347865</v>
      </c>
      <c r="CT17" t="s">
        <v>49</v>
      </c>
      <c r="CU17" t="s">
        <v>71</v>
      </c>
      <c r="CV17" t="s">
        <v>72</v>
      </c>
      <c r="CW17" t="s">
        <v>317</v>
      </c>
      <c r="CX17" t="s">
        <v>312</v>
      </c>
      <c r="CY17" t="s">
        <v>73</v>
      </c>
    </row>
    <row r="18" spans="1:103" x14ac:dyDescent="0.3">
      <c r="A18" t="s">
        <v>167</v>
      </c>
      <c r="B18" t="s">
        <v>167</v>
      </c>
      <c r="C18">
        <v>17</v>
      </c>
      <c r="D18" s="1">
        <v>2019</v>
      </c>
      <c r="E18" s="1" t="s">
        <v>154</v>
      </c>
      <c r="F18" t="s">
        <v>155</v>
      </c>
      <c r="G18" t="s">
        <v>155</v>
      </c>
      <c r="H18" t="s">
        <v>42</v>
      </c>
      <c r="I18" t="s">
        <v>119</v>
      </c>
      <c r="J18" t="s">
        <v>42</v>
      </c>
      <c r="K18" s="1">
        <v>1</v>
      </c>
      <c r="L18" s="1" t="s">
        <v>299</v>
      </c>
      <c r="M18" s="1" t="s">
        <v>300</v>
      </c>
      <c r="N18" s="1"/>
      <c r="O18" s="1" t="s">
        <v>301</v>
      </c>
      <c r="P18" t="s">
        <v>168</v>
      </c>
      <c r="Q18">
        <v>5400</v>
      </c>
      <c r="R18" t="s">
        <v>303</v>
      </c>
      <c r="S18" t="s">
        <v>341</v>
      </c>
      <c r="T18" t="s">
        <v>303</v>
      </c>
      <c r="U18" t="s">
        <v>302</v>
      </c>
      <c r="V18" t="s">
        <v>314</v>
      </c>
      <c r="W18" t="s">
        <v>314</v>
      </c>
      <c r="X18" t="s">
        <v>45</v>
      </c>
      <c r="Y18" t="s">
        <v>318</v>
      </c>
      <c r="Z18" t="s">
        <v>318</v>
      </c>
      <c r="AA18" t="s">
        <v>303</v>
      </c>
      <c r="AB18">
        <v>4590</v>
      </c>
      <c r="AC18">
        <v>1080</v>
      </c>
      <c r="AD18">
        <v>1530</v>
      </c>
      <c r="AE18" s="1" t="s">
        <v>309</v>
      </c>
      <c r="AF18" s="1" t="s">
        <v>74</v>
      </c>
      <c r="AG18" s="2">
        <v>0.6</v>
      </c>
      <c r="AH18" s="2">
        <v>0.13</v>
      </c>
      <c r="AI18" s="10">
        <f t="shared" si="0"/>
        <v>5.261311820413889E-3</v>
      </c>
      <c r="AJ18" s="11">
        <f t="shared" si="1"/>
        <v>7.6891228485242806E-4</v>
      </c>
      <c r="AK18" s="12">
        <v>12682.378207594938</v>
      </c>
      <c r="AM18" s="2">
        <v>24.032382480844898</v>
      </c>
      <c r="AN18" s="2">
        <v>9.6984165416608192</v>
      </c>
      <c r="AO18" s="2">
        <v>7.3878234782692029</v>
      </c>
      <c r="AP18" s="1">
        <v>7.4</v>
      </c>
      <c r="AQ18" s="1">
        <v>7.26</v>
      </c>
      <c r="AR18">
        <v>120.456</v>
      </c>
      <c r="AS18">
        <v>4519.5</v>
      </c>
      <c r="AT18">
        <v>157.87200000000001</v>
      </c>
      <c r="AU18">
        <v>8.9909807692307719</v>
      </c>
      <c r="AV18" s="13">
        <v>64.665061538461572</v>
      </c>
      <c r="AW18" s="1">
        <v>4.13</v>
      </c>
      <c r="AX18" s="1">
        <v>58.6</v>
      </c>
      <c r="AY18" s="14">
        <v>71.7</v>
      </c>
      <c r="AZ18" s="14">
        <v>3013</v>
      </c>
      <c r="BA18" s="14">
        <v>89.7</v>
      </c>
      <c r="BB18" s="14">
        <v>521</v>
      </c>
      <c r="BC18" s="2">
        <f>AX18/BB18*100</f>
        <v>11.247600767754319</v>
      </c>
      <c r="BD18" s="1">
        <v>0.55700000000000005</v>
      </c>
      <c r="BE18" s="1">
        <v>1.37</v>
      </c>
      <c r="BF18" s="14">
        <v>259</v>
      </c>
      <c r="BG18" s="1">
        <v>36.5</v>
      </c>
      <c r="BH18" s="1">
        <v>2.89</v>
      </c>
      <c r="BI18" s="1">
        <v>4.32</v>
      </c>
      <c r="BJ18" s="1">
        <v>469</v>
      </c>
      <c r="BK18" s="1">
        <v>2.36</v>
      </c>
      <c r="BL18" s="1">
        <v>0.191</v>
      </c>
      <c r="BM18" s="1">
        <v>12.3</v>
      </c>
      <c r="BN18" s="14">
        <v>36</v>
      </c>
      <c r="BO18" s="14">
        <v>45</v>
      </c>
      <c r="BP18" s="14">
        <v>19</v>
      </c>
      <c r="BQ18" s="1" t="s">
        <v>158</v>
      </c>
      <c r="BR18" s="1" t="s">
        <v>319</v>
      </c>
      <c r="BS18" s="13">
        <v>7560.2</v>
      </c>
      <c r="BT18" s="13">
        <v>1056.9000000000001</v>
      </c>
      <c r="BU18" s="13">
        <v>5255.6</v>
      </c>
      <c r="BV18" s="13">
        <v>4023.9</v>
      </c>
      <c r="BW18" s="13">
        <v>1683.9</v>
      </c>
      <c r="BX18" s="13">
        <v>1313.9</v>
      </c>
      <c r="BY18" s="13">
        <v>896.28428571428503</v>
      </c>
      <c r="BZ18" s="13">
        <v>19168.8828571429</v>
      </c>
      <c r="CA18" s="13">
        <v>11630.4355932203</v>
      </c>
      <c r="CB18" s="13">
        <v>2319.0292857142899</v>
      </c>
      <c r="CC18" s="13">
        <v>1979.5940000000001</v>
      </c>
      <c r="CD18" s="13">
        <v>5869.1245454545497</v>
      </c>
      <c r="CE18" s="15">
        <v>0.69550836437901797</v>
      </c>
      <c r="CF18" s="15">
        <v>0.63718196336126298</v>
      </c>
      <c r="CG18" s="13">
        <v>18.514931215112501</v>
      </c>
      <c r="CH18" s="13">
        <v>5.9660494073848724</v>
      </c>
      <c r="CI18" s="12">
        <v>605</v>
      </c>
      <c r="CJ18" s="13">
        <v>612.90625</v>
      </c>
      <c r="CK18" s="13">
        <v>0.93143428785973603</v>
      </c>
      <c r="CL18" s="13">
        <v>5.5913860694784372</v>
      </c>
      <c r="CM18" s="12">
        <v>371</v>
      </c>
      <c r="CN18" s="13">
        <v>371.14285714285717</v>
      </c>
      <c r="CO18" s="13">
        <v>0.9450972110668846</v>
      </c>
      <c r="CP18" s="13">
        <v>5.0659085176271974</v>
      </c>
      <c r="CQ18" s="12">
        <v>352</v>
      </c>
      <c r="CR18" s="13">
        <v>381.4</v>
      </c>
      <c r="CS18" s="13">
        <v>0.86395415501393114</v>
      </c>
      <c r="CT18" t="s">
        <v>44</v>
      </c>
      <c r="CU18" t="s">
        <v>71</v>
      </c>
      <c r="CV18" t="s">
        <v>72</v>
      </c>
      <c r="CW18" t="s">
        <v>317</v>
      </c>
      <c r="CX18" t="s">
        <v>318</v>
      </c>
      <c r="CY18" t="s">
        <v>157</v>
      </c>
    </row>
    <row r="19" spans="1:103" x14ac:dyDescent="0.3">
      <c r="A19" t="s">
        <v>169</v>
      </c>
      <c r="B19" t="s">
        <v>169</v>
      </c>
      <c r="C19">
        <v>18</v>
      </c>
      <c r="D19" s="1">
        <v>2019</v>
      </c>
      <c r="E19" s="1" t="s">
        <v>154</v>
      </c>
      <c r="F19" t="s">
        <v>155</v>
      </c>
      <c r="G19" t="s">
        <v>155</v>
      </c>
      <c r="H19" t="s">
        <v>42</v>
      </c>
      <c r="I19" t="s">
        <v>119</v>
      </c>
      <c r="J19" t="s">
        <v>42</v>
      </c>
      <c r="K19" s="1">
        <v>2</v>
      </c>
      <c r="L19" s="1" t="s">
        <v>299</v>
      </c>
      <c r="M19" s="1" t="s">
        <v>300</v>
      </c>
      <c r="N19" s="1"/>
      <c r="O19" s="1" t="s">
        <v>301</v>
      </c>
      <c r="P19" t="s">
        <v>168</v>
      </c>
      <c r="Q19">
        <v>5400</v>
      </c>
      <c r="R19" t="s">
        <v>303</v>
      </c>
      <c r="S19" t="s">
        <v>341</v>
      </c>
      <c r="T19" t="s">
        <v>303</v>
      </c>
      <c r="U19" t="s">
        <v>302</v>
      </c>
      <c r="V19" t="s">
        <v>314</v>
      </c>
      <c r="W19" t="s">
        <v>314</v>
      </c>
      <c r="X19" t="s">
        <v>45</v>
      </c>
      <c r="Y19" t="s">
        <v>318</v>
      </c>
      <c r="Z19" t="s">
        <v>318</v>
      </c>
      <c r="AA19" t="s">
        <v>303</v>
      </c>
      <c r="AB19">
        <v>4590</v>
      </c>
      <c r="AC19">
        <v>1080</v>
      </c>
      <c r="AD19">
        <v>1530</v>
      </c>
      <c r="AE19" s="1" t="s">
        <v>309</v>
      </c>
      <c r="AF19" s="1" t="s">
        <v>74</v>
      </c>
      <c r="AG19" s="2">
        <v>0.56999999999999995</v>
      </c>
      <c r="AH19" s="2">
        <v>0.17</v>
      </c>
      <c r="AI19" s="10">
        <f t="shared" si="0"/>
        <v>4.998246229393195E-3</v>
      </c>
      <c r="AJ19" s="11">
        <f t="shared" si="1"/>
        <v>1.0055006801916366E-3</v>
      </c>
      <c r="AK19" s="12">
        <v>12567.975311392405</v>
      </c>
      <c r="AL19" s="12"/>
      <c r="AM19" s="2">
        <v>36.177964676719697</v>
      </c>
      <c r="AN19" s="2">
        <v>9.7673135038833827</v>
      </c>
      <c r="AO19" s="2">
        <v>7.8029417930637406</v>
      </c>
      <c r="AP19" s="1">
        <v>6.11</v>
      </c>
      <c r="AQ19" s="1">
        <v>6.71</v>
      </c>
      <c r="AR19">
        <v>135.57599999999999</v>
      </c>
      <c r="AS19">
        <v>2778</v>
      </c>
      <c r="AT19">
        <v>234.08</v>
      </c>
      <c r="AU19">
        <v>11.574148717948718</v>
      </c>
      <c r="AV19" s="13">
        <v>80.643870769230773</v>
      </c>
      <c r="AW19" s="1">
        <v>3.8</v>
      </c>
      <c r="AX19" s="1">
        <v>69.400000000000006</v>
      </c>
      <c r="AY19" s="14">
        <v>80.7</v>
      </c>
      <c r="AZ19" s="14">
        <v>1852</v>
      </c>
      <c r="BA19" s="14">
        <v>133</v>
      </c>
      <c r="BB19" s="14">
        <v>730</v>
      </c>
      <c r="BC19" s="2">
        <f>AX19/BB19*100</f>
        <v>9.5068493150684947</v>
      </c>
      <c r="BD19" s="1">
        <v>0.32500000000000001</v>
      </c>
      <c r="BE19" s="1">
        <v>1.1499999999999999</v>
      </c>
      <c r="BF19" s="14">
        <v>321</v>
      </c>
      <c r="BG19" s="1">
        <v>31.7</v>
      </c>
      <c r="BH19" s="1">
        <v>4.3499999999999996</v>
      </c>
      <c r="BI19" s="1">
        <v>5.35</v>
      </c>
      <c r="BJ19" s="1">
        <v>473</v>
      </c>
      <c r="BK19" s="1">
        <v>2</v>
      </c>
      <c r="BL19" s="1">
        <v>0.161</v>
      </c>
      <c r="BM19" s="1">
        <v>12.4</v>
      </c>
      <c r="BN19" s="14">
        <v>38</v>
      </c>
      <c r="BO19" s="14">
        <v>41</v>
      </c>
      <c r="BP19" s="14">
        <v>21</v>
      </c>
      <c r="BQ19" s="1" t="s">
        <v>158</v>
      </c>
      <c r="BR19" s="1" t="s">
        <v>319</v>
      </c>
      <c r="BS19" s="13">
        <v>10314.99</v>
      </c>
      <c r="BT19" s="13">
        <v>1505.8</v>
      </c>
      <c r="BU19" s="13">
        <v>7699.2</v>
      </c>
      <c r="BV19" s="13">
        <v>4956.45</v>
      </c>
      <c r="BW19" s="13">
        <v>2571.3000000000002</v>
      </c>
      <c r="BX19" s="13">
        <v>1924.8</v>
      </c>
      <c r="BY19" s="13">
        <v>1182.65857142857</v>
      </c>
      <c r="BZ19" s="13">
        <v>20967.4014285714</v>
      </c>
      <c r="CA19" s="13">
        <v>12692.653050847501</v>
      </c>
      <c r="CB19" s="13">
        <v>2780.66857142857</v>
      </c>
      <c r="CC19" s="13">
        <v>2661.7919999999999</v>
      </c>
      <c r="CD19" s="13">
        <v>7286.0981818181799</v>
      </c>
      <c r="CE19" s="15">
        <v>0.53667346170985997</v>
      </c>
      <c r="CF19" s="15">
        <v>0.84450094694935995</v>
      </c>
      <c r="CG19" s="13">
        <v>20.179822545815199</v>
      </c>
      <c r="CH19" s="13">
        <v>5.8495656168551022</v>
      </c>
      <c r="CI19" s="12">
        <v>565</v>
      </c>
      <c r="CJ19" s="13">
        <v>571.57692307692309</v>
      </c>
      <c r="CK19" s="13">
        <v>0.92310659390609673</v>
      </c>
      <c r="CL19" s="13">
        <v>5.42880250996439</v>
      </c>
      <c r="CM19" s="12">
        <v>343</v>
      </c>
      <c r="CN19" s="13">
        <v>343.16666666666669</v>
      </c>
      <c r="CO19" s="13">
        <v>0.92995087030781409</v>
      </c>
      <c r="CP19" s="13">
        <v>4.8505929850949121</v>
      </c>
      <c r="CQ19" s="12">
        <v>330</v>
      </c>
      <c r="CR19" s="13">
        <v>346.24528301886789</v>
      </c>
      <c r="CS19" s="13">
        <v>0.83643998710107692</v>
      </c>
      <c r="CT19" t="s">
        <v>44</v>
      </c>
      <c r="CU19" t="s">
        <v>71</v>
      </c>
      <c r="CV19" t="s">
        <v>72</v>
      </c>
      <c r="CW19" t="s">
        <v>317</v>
      </c>
      <c r="CX19" t="s">
        <v>318</v>
      </c>
      <c r="CY19" t="s">
        <v>157</v>
      </c>
    </row>
    <row r="20" spans="1:103" x14ac:dyDescent="0.3">
      <c r="A20" t="s">
        <v>170</v>
      </c>
      <c r="B20" t="s">
        <v>170</v>
      </c>
      <c r="C20">
        <v>19</v>
      </c>
      <c r="D20" s="1">
        <v>2019</v>
      </c>
      <c r="E20" s="1" t="s">
        <v>154</v>
      </c>
      <c r="F20" t="s">
        <v>155</v>
      </c>
      <c r="G20" t="s">
        <v>155</v>
      </c>
      <c r="H20" t="s">
        <v>42</v>
      </c>
      <c r="I20" t="s">
        <v>119</v>
      </c>
      <c r="J20" t="s">
        <v>42</v>
      </c>
      <c r="K20" s="1">
        <v>3</v>
      </c>
      <c r="L20" s="1" t="s">
        <v>299</v>
      </c>
      <c r="M20" s="1" t="s">
        <v>300</v>
      </c>
      <c r="N20" s="1"/>
      <c r="O20" s="1" t="s">
        <v>301</v>
      </c>
      <c r="P20" t="s">
        <v>168</v>
      </c>
      <c r="Q20">
        <v>5400</v>
      </c>
      <c r="R20" t="s">
        <v>303</v>
      </c>
      <c r="S20" t="s">
        <v>341</v>
      </c>
      <c r="T20" t="s">
        <v>303</v>
      </c>
      <c r="U20" t="s">
        <v>302</v>
      </c>
      <c r="V20" t="s">
        <v>314</v>
      </c>
      <c r="W20" t="s">
        <v>314</v>
      </c>
      <c r="X20" t="s">
        <v>45</v>
      </c>
      <c r="Y20" t="s">
        <v>318</v>
      </c>
      <c r="Z20" t="s">
        <v>318</v>
      </c>
      <c r="AA20" t="s">
        <v>303</v>
      </c>
      <c r="AB20">
        <v>4590</v>
      </c>
      <c r="AC20">
        <v>1080</v>
      </c>
      <c r="AD20">
        <v>1530</v>
      </c>
      <c r="AE20" s="1" t="s">
        <v>309</v>
      </c>
      <c r="AF20" s="1" t="s">
        <v>74</v>
      </c>
      <c r="AG20" s="2">
        <v>0.56000000000000005</v>
      </c>
      <c r="AH20" s="2">
        <v>0.25</v>
      </c>
      <c r="AI20" s="10">
        <f t="shared" si="0"/>
        <v>4.9105576990529642E-3</v>
      </c>
      <c r="AJ20" s="11">
        <f t="shared" si="1"/>
        <v>1.478677470870054E-3</v>
      </c>
      <c r="AK20" s="12">
        <v>12192.08008101266</v>
      </c>
      <c r="AL20" s="12"/>
      <c r="AM20" s="2">
        <v>30.752368971885897</v>
      </c>
      <c r="AN20" s="2">
        <v>9.7833113546108947</v>
      </c>
      <c r="AO20" s="2">
        <v>7.8051862369273142</v>
      </c>
      <c r="AP20" s="1">
        <v>6.19</v>
      </c>
      <c r="AQ20" s="1">
        <v>6.73</v>
      </c>
      <c r="AR20">
        <v>149.184</v>
      </c>
      <c r="AS20">
        <v>2797.5</v>
      </c>
      <c r="AT20">
        <v>234.08</v>
      </c>
      <c r="AU20">
        <v>11.400344871794868</v>
      </c>
      <c r="AV20" s="13">
        <v>79.392483076923043</v>
      </c>
      <c r="AW20" s="1">
        <v>3.81</v>
      </c>
      <c r="AX20" s="1">
        <v>35.799999999999997</v>
      </c>
      <c r="AY20" s="14">
        <v>88.8</v>
      </c>
      <c r="AZ20" s="14">
        <v>1865</v>
      </c>
      <c r="BA20" s="14">
        <v>133</v>
      </c>
      <c r="BB20" s="14">
        <v>720</v>
      </c>
      <c r="BC20" s="2">
        <f>AX20/BB20*100</f>
        <v>4.9722222222222214</v>
      </c>
      <c r="BD20" s="1">
        <v>0.30499999999999999</v>
      </c>
      <c r="BE20" s="1">
        <v>1.19</v>
      </c>
      <c r="BF20" s="14">
        <v>279</v>
      </c>
      <c r="BG20" s="1">
        <v>33.200000000000003</v>
      </c>
      <c r="BH20" s="1">
        <v>3.25</v>
      </c>
      <c r="BI20" s="1">
        <v>5.29</v>
      </c>
      <c r="BJ20" s="1">
        <v>433</v>
      </c>
      <c r="BK20" s="1">
        <v>1.89</v>
      </c>
      <c r="BL20" s="1">
        <v>0.16200000000000001</v>
      </c>
      <c r="BM20" s="1">
        <v>11.7</v>
      </c>
      <c r="BN20" s="14">
        <v>43</v>
      </c>
      <c r="BO20" s="14">
        <v>36</v>
      </c>
      <c r="BP20" s="14">
        <v>21</v>
      </c>
      <c r="BQ20" s="1" t="s">
        <v>158</v>
      </c>
      <c r="BR20" s="1" t="s">
        <v>319</v>
      </c>
      <c r="BS20" s="13">
        <v>9423.84</v>
      </c>
      <c r="BT20" s="13">
        <v>1300.69</v>
      </c>
      <c r="BU20" s="13">
        <v>6550.76</v>
      </c>
      <c r="BV20" s="13">
        <v>4507.88</v>
      </c>
      <c r="BW20" s="13">
        <v>2215.69</v>
      </c>
      <c r="BX20" s="13">
        <v>1637.69</v>
      </c>
      <c r="BY20" s="13">
        <v>1123.1342857142799</v>
      </c>
      <c r="BZ20" s="13">
        <v>19806.0814285714</v>
      </c>
      <c r="CA20" s="13">
        <v>11957.6357627119</v>
      </c>
      <c r="CB20" s="13">
        <v>2678.9592857142902</v>
      </c>
      <c r="CC20" s="13">
        <v>2376.2979999999998</v>
      </c>
      <c r="CD20" s="13">
        <v>6772.9427272727298</v>
      </c>
      <c r="CE20" s="15">
        <v>0.66476356622138799</v>
      </c>
      <c r="CF20" s="15">
        <v>0.68460023017065796</v>
      </c>
      <c r="CG20" s="13">
        <v>20.290718544788898</v>
      </c>
      <c r="CH20" s="13">
        <v>5.8295144868134114</v>
      </c>
      <c r="CI20" s="12">
        <v>541</v>
      </c>
      <c r="CJ20" s="13">
        <v>542.12</v>
      </c>
      <c r="CK20" s="13">
        <v>0.9262873214895514</v>
      </c>
      <c r="CL20" s="13">
        <v>5.3840558301200723</v>
      </c>
      <c r="CM20" s="12">
        <v>347</v>
      </c>
      <c r="CN20" s="13">
        <v>347.25</v>
      </c>
      <c r="CO20" s="13">
        <v>0.92045766522969275</v>
      </c>
      <c r="CP20" s="13">
        <v>4.7355371226513494</v>
      </c>
      <c r="CQ20" s="12">
        <v>303</v>
      </c>
      <c r="CR20" s="13">
        <v>329.55882352941177</v>
      </c>
      <c r="CS20" s="13">
        <v>0.82879919027455906</v>
      </c>
      <c r="CT20" t="s">
        <v>44</v>
      </c>
      <c r="CU20" t="s">
        <v>71</v>
      </c>
      <c r="CV20" t="s">
        <v>72</v>
      </c>
      <c r="CW20" t="s">
        <v>317</v>
      </c>
      <c r="CX20" t="s">
        <v>318</v>
      </c>
      <c r="CY20" t="s">
        <v>157</v>
      </c>
    </row>
    <row r="21" spans="1:103" x14ac:dyDescent="0.3">
      <c r="A21" t="s">
        <v>173</v>
      </c>
      <c r="B21" t="s">
        <v>173</v>
      </c>
      <c r="C21">
        <v>20</v>
      </c>
      <c r="D21" s="1">
        <v>2019</v>
      </c>
      <c r="E21" s="1" t="s">
        <v>154</v>
      </c>
      <c r="F21" t="s">
        <v>155</v>
      </c>
      <c r="G21" t="s">
        <v>155</v>
      </c>
      <c r="H21" t="s">
        <v>42</v>
      </c>
      <c r="I21" t="s">
        <v>119</v>
      </c>
      <c r="J21" t="s">
        <v>42</v>
      </c>
      <c r="K21" s="1">
        <v>4</v>
      </c>
      <c r="L21" s="1" t="s">
        <v>299</v>
      </c>
      <c r="M21" s="1" t="s">
        <v>300</v>
      </c>
      <c r="N21" s="1"/>
      <c r="O21" s="1" t="s">
        <v>301</v>
      </c>
      <c r="P21" t="s">
        <v>168</v>
      </c>
      <c r="Q21">
        <v>5400</v>
      </c>
      <c r="R21" t="s">
        <v>303</v>
      </c>
      <c r="S21" t="s">
        <v>341</v>
      </c>
      <c r="T21" t="s">
        <v>303</v>
      </c>
      <c r="U21" t="s">
        <v>302</v>
      </c>
      <c r="V21" t="s">
        <v>314</v>
      </c>
      <c r="W21" t="s">
        <v>314</v>
      </c>
      <c r="X21" t="s">
        <v>45</v>
      </c>
      <c r="Y21" t="s">
        <v>318</v>
      </c>
      <c r="Z21" t="s">
        <v>318</v>
      </c>
      <c r="AA21" t="s">
        <v>303</v>
      </c>
      <c r="AB21">
        <v>4590</v>
      </c>
      <c r="AC21">
        <v>1080</v>
      </c>
      <c r="AD21">
        <v>1530</v>
      </c>
      <c r="AE21" s="1" t="s">
        <v>309</v>
      </c>
      <c r="AF21" s="1" t="s">
        <v>74</v>
      </c>
      <c r="AG21" s="2">
        <v>0.5</v>
      </c>
      <c r="AH21" s="2">
        <v>0.43</v>
      </c>
      <c r="AI21" s="10">
        <f t="shared" si="0"/>
        <v>4.3844265170115745E-3</v>
      </c>
      <c r="AJ21" s="11">
        <f t="shared" si="1"/>
        <v>2.5433252498964927E-3</v>
      </c>
      <c r="AK21" s="12">
        <v>12551.632040506331</v>
      </c>
      <c r="AL21" s="12"/>
      <c r="AM21" s="2">
        <v>39.421336877214927</v>
      </c>
      <c r="AN21" s="2">
        <v>9.9349362517633235</v>
      </c>
      <c r="AO21" s="2">
        <v>7.6391312072879352</v>
      </c>
      <c r="AP21" s="1">
        <v>6.81</v>
      </c>
      <c r="AQ21" s="1">
        <v>7.04</v>
      </c>
      <c r="AR21">
        <v>108.52799999999999</v>
      </c>
      <c r="AS21">
        <v>3052.5</v>
      </c>
      <c r="AT21">
        <v>211.2</v>
      </c>
      <c r="AU21">
        <v>8.1703884615384617</v>
      </c>
      <c r="AV21" s="13">
        <v>62.686796923076926</v>
      </c>
      <c r="AW21" s="1">
        <v>3.78</v>
      </c>
      <c r="AX21" s="1">
        <v>38.5</v>
      </c>
      <c r="AY21" s="14">
        <v>64.599999999999994</v>
      </c>
      <c r="AZ21" s="14">
        <v>2035</v>
      </c>
      <c r="BA21" s="14">
        <v>120</v>
      </c>
      <c r="BB21" s="14">
        <v>612</v>
      </c>
      <c r="BC21" s="2">
        <f>AX21/BB21*100</f>
        <v>6.2908496732026142</v>
      </c>
      <c r="BD21" s="1">
        <v>0.48799999999999999</v>
      </c>
      <c r="BE21" s="1">
        <v>1.3</v>
      </c>
      <c r="BF21" s="14">
        <v>241</v>
      </c>
      <c r="BG21" s="1">
        <v>67.900000000000006</v>
      </c>
      <c r="BH21" s="1">
        <v>3.26</v>
      </c>
      <c r="BI21" s="1">
        <v>4.41</v>
      </c>
      <c r="BJ21" s="1">
        <v>521</v>
      </c>
      <c r="BK21" s="1">
        <v>1.86</v>
      </c>
      <c r="BL21" s="1">
        <v>0.16600000000000001</v>
      </c>
      <c r="BM21" s="1">
        <v>11.2</v>
      </c>
      <c r="BN21" s="14">
        <v>52</v>
      </c>
      <c r="BO21" s="14">
        <v>32</v>
      </c>
      <c r="BP21" s="14">
        <v>16</v>
      </c>
      <c r="BQ21" s="1" t="s">
        <v>75</v>
      </c>
      <c r="BR21" s="1" t="s">
        <v>319</v>
      </c>
      <c r="BS21" s="13">
        <v>6680.67</v>
      </c>
      <c r="BT21" s="13">
        <v>1067</v>
      </c>
      <c r="BU21" s="13">
        <v>5384</v>
      </c>
      <c r="BV21" s="13">
        <v>3426.84</v>
      </c>
      <c r="BW21" s="13">
        <v>1737</v>
      </c>
      <c r="BX21" s="13">
        <v>1346</v>
      </c>
      <c r="BY21" s="13">
        <v>843.418571428571</v>
      </c>
      <c r="BZ21" s="13">
        <v>16955.447142857101</v>
      </c>
      <c r="CA21" s="13">
        <v>10314.4608474576</v>
      </c>
      <c r="CB21" s="13">
        <v>2378.9785714285699</v>
      </c>
      <c r="CC21" s="13">
        <v>2185</v>
      </c>
      <c r="CD21" s="13">
        <v>5322.8345454545497</v>
      </c>
      <c r="CE21" s="15">
        <v>0.35193943283061302</v>
      </c>
      <c r="CF21" s="15">
        <v>0.836142811761037</v>
      </c>
      <c r="CG21" s="13">
        <v>17.896046621490399</v>
      </c>
      <c r="CH21" s="13">
        <v>5.7690912013460629</v>
      </c>
      <c r="CI21" s="12">
        <v>478</v>
      </c>
      <c r="CJ21" s="13">
        <v>483.5</v>
      </c>
      <c r="CK21" s="13">
        <v>0.93508187979573665</v>
      </c>
      <c r="CL21" s="13">
        <v>5.4478960860079013</v>
      </c>
      <c r="CM21" s="12">
        <v>352</v>
      </c>
      <c r="CN21" s="13">
        <v>353.2</v>
      </c>
      <c r="CO21" s="13">
        <v>0.92909937935381992</v>
      </c>
      <c r="CP21" s="13">
        <v>5.1558548723031556</v>
      </c>
      <c r="CQ21" s="12">
        <v>357</v>
      </c>
      <c r="CR21" s="13">
        <v>378.06382978723406</v>
      </c>
      <c r="CS21" s="13">
        <v>0.8771838448890068</v>
      </c>
      <c r="CT21" t="s">
        <v>44</v>
      </c>
      <c r="CU21" t="s">
        <v>71</v>
      </c>
      <c r="CV21" t="s">
        <v>72</v>
      </c>
      <c r="CW21" t="s">
        <v>317</v>
      </c>
      <c r="CX21" t="s">
        <v>318</v>
      </c>
      <c r="CY21" t="s">
        <v>157</v>
      </c>
    </row>
    <row r="22" spans="1:103" x14ac:dyDescent="0.3">
      <c r="A22" t="s">
        <v>174</v>
      </c>
      <c r="B22" t="s">
        <v>174</v>
      </c>
      <c r="C22">
        <v>21</v>
      </c>
      <c r="D22" s="1">
        <v>2019</v>
      </c>
      <c r="E22" s="1" t="s">
        <v>154</v>
      </c>
      <c r="F22" t="s">
        <v>155</v>
      </c>
      <c r="G22" t="s">
        <v>155</v>
      </c>
      <c r="H22" t="s">
        <v>42</v>
      </c>
      <c r="I22" t="s">
        <v>119</v>
      </c>
      <c r="J22" t="s">
        <v>42</v>
      </c>
      <c r="K22" s="1">
        <v>1</v>
      </c>
      <c r="L22" s="1" t="s">
        <v>313</v>
      </c>
      <c r="M22" s="1" t="s">
        <v>300</v>
      </c>
      <c r="N22" s="1"/>
      <c r="O22" s="1" t="s">
        <v>301</v>
      </c>
      <c r="P22" t="s">
        <v>168</v>
      </c>
      <c r="Q22">
        <v>5400</v>
      </c>
      <c r="R22" t="s">
        <v>303</v>
      </c>
      <c r="S22" t="s">
        <v>341</v>
      </c>
      <c r="T22" t="s">
        <v>303</v>
      </c>
      <c r="U22" t="s">
        <v>302</v>
      </c>
      <c r="V22" t="s">
        <v>314</v>
      </c>
      <c r="W22" t="s">
        <v>314</v>
      </c>
      <c r="X22" t="s">
        <v>45</v>
      </c>
      <c r="Y22" t="s">
        <v>318</v>
      </c>
      <c r="Z22" t="s">
        <v>318</v>
      </c>
      <c r="AA22" t="s">
        <v>303</v>
      </c>
      <c r="AB22">
        <v>4590</v>
      </c>
      <c r="AC22">
        <v>1080</v>
      </c>
      <c r="AD22">
        <v>1530</v>
      </c>
      <c r="AE22" s="1" t="s">
        <v>309</v>
      </c>
      <c r="AF22" s="1" t="s">
        <v>74</v>
      </c>
      <c r="AG22" s="2">
        <v>0.2</v>
      </c>
      <c r="AH22" s="2">
        <v>0.06</v>
      </c>
      <c r="AI22" s="10">
        <f t="shared" si="0"/>
        <v>1.75377060680463E-3</v>
      </c>
      <c r="AJ22" s="11">
        <f t="shared" si="1"/>
        <v>3.5488259300881289E-4</v>
      </c>
      <c r="AK22" s="12"/>
      <c r="AL22" s="12"/>
      <c r="AM22" s="2">
        <v>20.161818531613974</v>
      </c>
      <c r="AN22" s="2">
        <v>9.6364714899641761</v>
      </c>
      <c r="AO22" s="2">
        <v>7.0547371327751085</v>
      </c>
      <c r="AP22" s="1"/>
      <c r="AQ22" s="1"/>
      <c r="AR22" s="2"/>
      <c r="AS22" s="2"/>
      <c r="AT22" s="2"/>
      <c r="AU22" s="2"/>
      <c r="AV22" s="2"/>
      <c r="AW22" s="1"/>
      <c r="AX22" s="1"/>
      <c r="AY22" s="14"/>
      <c r="AZ22" s="14"/>
      <c r="BA22" s="14"/>
      <c r="BB22" s="14"/>
      <c r="BC22" s="2"/>
      <c r="BD22" s="1"/>
      <c r="BE22" s="1"/>
      <c r="BF22" s="14"/>
      <c r="BG22" s="1"/>
      <c r="BH22" s="1"/>
      <c r="BI22" s="1"/>
      <c r="BJ22" s="1"/>
      <c r="BK22" s="1"/>
      <c r="BL22" s="1"/>
      <c r="BM22" s="1"/>
      <c r="BN22" s="14"/>
      <c r="BO22" s="14"/>
      <c r="BP22" s="14"/>
      <c r="BQ22" s="1"/>
      <c r="BR22" s="16" t="s">
        <v>319</v>
      </c>
      <c r="BS22" s="13">
        <v>6547.19</v>
      </c>
      <c r="BT22" s="13">
        <v>959.84</v>
      </c>
      <c r="BU22" s="13">
        <v>4594.3599999999997</v>
      </c>
      <c r="BV22" s="13">
        <v>3595.35</v>
      </c>
      <c r="BW22" s="13">
        <v>1526.34</v>
      </c>
      <c r="BX22" s="13">
        <v>1140.3399999999999</v>
      </c>
      <c r="BY22" s="13">
        <v>872.49571428571403</v>
      </c>
      <c r="BZ22" s="13">
        <v>18797.774285714298</v>
      </c>
      <c r="CA22" s="13">
        <v>11323.0223728814</v>
      </c>
      <c r="CB22" s="13">
        <v>2406.55071428571</v>
      </c>
      <c r="CC22" s="13">
        <v>1904.606</v>
      </c>
      <c r="CD22" s="13">
        <v>5537.2163636363603</v>
      </c>
      <c r="CE22" s="15"/>
      <c r="CF22" s="15"/>
      <c r="CG22" s="15"/>
      <c r="CH22" s="13">
        <v>5.7978783603695874</v>
      </c>
      <c r="CI22" s="12">
        <v>547</v>
      </c>
      <c r="CJ22" s="13">
        <v>553.55172413793105</v>
      </c>
      <c r="CK22" s="13">
        <v>0.9196487341037991</v>
      </c>
      <c r="CL22" s="13">
        <v>5.6829314803301703</v>
      </c>
      <c r="CM22" s="12">
        <v>372</v>
      </c>
      <c r="CN22" s="13">
        <v>375</v>
      </c>
      <c r="CO22" s="13">
        <v>0.96013404197599816</v>
      </c>
      <c r="CP22" s="13">
        <v>4.9827943125651588</v>
      </c>
      <c r="CQ22" s="12">
        <v>334</v>
      </c>
      <c r="CR22" s="13">
        <v>356</v>
      </c>
      <c r="CS22" s="13">
        <v>0.85745541513918255</v>
      </c>
      <c r="CT22" t="s">
        <v>44</v>
      </c>
      <c r="CU22" t="s">
        <v>71</v>
      </c>
      <c r="CV22" t="s">
        <v>72</v>
      </c>
      <c r="CW22" t="s">
        <v>317</v>
      </c>
      <c r="CX22" t="s">
        <v>318</v>
      </c>
      <c r="CY22" t="s">
        <v>157</v>
      </c>
    </row>
    <row r="23" spans="1:103" x14ac:dyDescent="0.3">
      <c r="A23" t="s">
        <v>175</v>
      </c>
      <c r="B23" t="s">
        <v>175</v>
      </c>
      <c r="C23">
        <v>22</v>
      </c>
      <c r="D23" s="1">
        <v>2019</v>
      </c>
      <c r="E23" s="1" t="s">
        <v>154</v>
      </c>
      <c r="F23" t="s">
        <v>155</v>
      </c>
      <c r="G23" t="s">
        <v>155</v>
      </c>
      <c r="H23" t="s">
        <v>42</v>
      </c>
      <c r="I23" t="s">
        <v>119</v>
      </c>
      <c r="J23" t="s">
        <v>42</v>
      </c>
      <c r="K23" s="1">
        <v>2</v>
      </c>
      <c r="L23" s="1" t="s">
        <v>313</v>
      </c>
      <c r="M23" s="1" t="s">
        <v>300</v>
      </c>
      <c r="N23" s="1"/>
      <c r="O23" s="1" t="s">
        <v>301</v>
      </c>
      <c r="P23" t="s">
        <v>168</v>
      </c>
      <c r="Q23">
        <v>5400</v>
      </c>
      <c r="R23" t="s">
        <v>303</v>
      </c>
      <c r="S23" t="s">
        <v>341</v>
      </c>
      <c r="T23" t="s">
        <v>303</v>
      </c>
      <c r="U23" t="s">
        <v>302</v>
      </c>
      <c r="V23" t="s">
        <v>314</v>
      </c>
      <c r="W23" t="s">
        <v>314</v>
      </c>
      <c r="X23" t="s">
        <v>45</v>
      </c>
      <c r="Y23" t="s">
        <v>318</v>
      </c>
      <c r="Z23" t="s">
        <v>318</v>
      </c>
      <c r="AA23" t="s">
        <v>303</v>
      </c>
      <c r="AB23">
        <v>4590</v>
      </c>
      <c r="AC23">
        <v>1080</v>
      </c>
      <c r="AD23">
        <v>1530</v>
      </c>
      <c r="AE23" s="1" t="s">
        <v>309</v>
      </c>
      <c r="AF23" s="1" t="s">
        <v>74</v>
      </c>
      <c r="AG23" s="2">
        <v>0.06</v>
      </c>
      <c r="AH23" s="2">
        <v>3.5000000000000003E-2</v>
      </c>
      <c r="AI23" s="10">
        <f t="shared" si="0"/>
        <v>5.261311820413889E-4</v>
      </c>
      <c r="AJ23" s="11">
        <f t="shared" si="1"/>
        <v>2.0701484592180756E-4</v>
      </c>
      <c r="AK23" s="12"/>
      <c r="AL23" s="12"/>
      <c r="AM23" s="2">
        <v>16.465981340923467</v>
      </c>
      <c r="AN23" s="2">
        <v>9.4372086688591477</v>
      </c>
      <c r="AO23" s="2">
        <v>6.8822625697689492</v>
      </c>
      <c r="AP23" s="1"/>
      <c r="AQ23" s="1"/>
      <c r="AR23" s="2"/>
      <c r="AS23" s="2"/>
      <c r="AT23" s="2"/>
      <c r="AU23" s="2"/>
      <c r="AV23" s="2"/>
      <c r="AW23" s="1"/>
      <c r="AX23" s="1"/>
      <c r="AY23" s="14"/>
      <c r="AZ23" s="14"/>
      <c r="BA23" s="14"/>
      <c r="BB23" s="14"/>
      <c r="BC23" s="2"/>
      <c r="BD23" s="1"/>
      <c r="BE23" s="1"/>
      <c r="BF23" s="14"/>
      <c r="BG23" s="1"/>
      <c r="BH23" s="1"/>
      <c r="BI23" s="1"/>
      <c r="BJ23" s="1"/>
      <c r="BK23" s="1"/>
      <c r="BL23" s="1"/>
      <c r="BM23" s="1"/>
      <c r="BN23" s="14"/>
      <c r="BO23" s="14"/>
      <c r="BP23" s="14"/>
      <c r="BQ23" s="1"/>
      <c r="BR23" s="16" t="s">
        <v>319</v>
      </c>
      <c r="BS23" s="13">
        <v>7961.67</v>
      </c>
      <c r="BT23" s="13">
        <v>1059.97</v>
      </c>
      <c r="BU23" s="13">
        <v>5401.88</v>
      </c>
      <c r="BV23" s="13">
        <v>4207.3</v>
      </c>
      <c r="BW23" s="13">
        <v>1793.47</v>
      </c>
      <c r="BX23" s="13">
        <v>1350.47</v>
      </c>
      <c r="BY23" s="13">
        <v>944.70928571428499</v>
      </c>
      <c r="BZ23" s="13">
        <v>19410.6171428571</v>
      </c>
      <c r="CA23" s="13">
        <v>11460.666440678</v>
      </c>
      <c r="CB23" s="13">
        <v>2301.2321428571399</v>
      </c>
      <c r="CC23" s="13">
        <v>2107.5279999999998</v>
      </c>
      <c r="CD23" s="13">
        <v>5949.3645454545403</v>
      </c>
      <c r="CE23" s="15"/>
      <c r="CF23" s="15"/>
      <c r="CG23" s="15"/>
      <c r="CH23" s="13">
        <v>5.8257593044495017</v>
      </c>
      <c r="CI23" s="12">
        <v>540</v>
      </c>
      <c r="CJ23" s="13">
        <v>545.71428571428567</v>
      </c>
      <c r="CK23" s="13">
        <v>0.92596285206816953</v>
      </c>
      <c r="CL23" s="13">
        <v>5.5173337938969347</v>
      </c>
      <c r="CM23" s="12">
        <v>330</v>
      </c>
      <c r="CN23" s="13">
        <v>332</v>
      </c>
      <c r="CO23" s="13">
        <v>0.95141328525819147</v>
      </c>
      <c r="CP23" s="13">
        <v>5.0692756489579489</v>
      </c>
      <c r="CQ23" s="12">
        <v>334</v>
      </c>
      <c r="CR23" s="13">
        <v>360.75675675675677</v>
      </c>
      <c r="CS23" s="13">
        <v>0.87233740414913963</v>
      </c>
      <c r="CT23" t="s">
        <v>44</v>
      </c>
      <c r="CU23" t="s">
        <v>71</v>
      </c>
      <c r="CV23" t="s">
        <v>72</v>
      </c>
      <c r="CW23" t="s">
        <v>317</v>
      </c>
      <c r="CX23" t="s">
        <v>318</v>
      </c>
      <c r="CY23" t="s">
        <v>157</v>
      </c>
    </row>
    <row r="24" spans="1:103" x14ac:dyDescent="0.3">
      <c r="A24" t="s">
        <v>176</v>
      </c>
      <c r="B24" t="s">
        <v>176</v>
      </c>
      <c r="C24">
        <v>23</v>
      </c>
      <c r="D24" s="1">
        <v>2019</v>
      </c>
      <c r="E24" s="1" t="s">
        <v>154</v>
      </c>
      <c r="F24" t="s">
        <v>155</v>
      </c>
      <c r="G24" t="s">
        <v>155</v>
      </c>
      <c r="H24" t="s">
        <v>42</v>
      </c>
      <c r="I24" t="s">
        <v>119</v>
      </c>
      <c r="J24" t="s">
        <v>42</v>
      </c>
      <c r="K24" s="1">
        <v>3</v>
      </c>
      <c r="L24" s="1" t="s">
        <v>313</v>
      </c>
      <c r="M24" s="1" t="s">
        <v>300</v>
      </c>
      <c r="N24" s="1"/>
      <c r="O24" s="1" t="s">
        <v>301</v>
      </c>
      <c r="P24" t="s">
        <v>168</v>
      </c>
      <c r="Q24">
        <v>5400</v>
      </c>
      <c r="R24" t="s">
        <v>303</v>
      </c>
      <c r="S24" t="s">
        <v>341</v>
      </c>
      <c r="T24" t="s">
        <v>303</v>
      </c>
      <c r="U24" t="s">
        <v>302</v>
      </c>
      <c r="V24" t="s">
        <v>314</v>
      </c>
      <c r="W24" t="s">
        <v>314</v>
      </c>
      <c r="X24" t="s">
        <v>45</v>
      </c>
      <c r="Y24" t="s">
        <v>318</v>
      </c>
      <c r="Z24" t="s">
        <v>318</v>
      </c>
      <c r="AA24" t="s">
        <v>303</v>
      </c>
      <c r="AB24">
        <v>4590</v>
      </c>
      <c r="AC24">
        <v>1080</v>
      </c>
      <c r="AD24">
        <v>1530</v>
      </c>
      <c r="AE24" s="1" t="s">
        <v>309</v>
      </c>
      <c r="AF24" s="1" t="s">
        <v>74</v>
      </c>
      <c r="AG24" s="2">
        <v>0.06</v>
      </c>
      <c r="AH24" s="2">
        <v>0.09</v>
      </c>
      <c r="AI24" s="10">
        <f t="shared" si="0"/>
        <v>5.261311820413889E-4</v>
      </c>
      <c r="AJ24" s="11">
        <f t="shared" si="1"/>
        <v>5.3232388951321939E-4</v>
      </c>
      <c r="AK24" s="12"/>
      <c r="AL24" s="12"/>
      <c r="AM24" s="2">
        <v>18.935821652719667</v>
      </c>
      <c r="AN24" s="2">
        <v>9.5884939546126802</v>
      </c>
      <c r="AO24" s="2">
        <v>7.1950085659838265</v>
      </c>
      <c r="AP24" s="1"/>
      <c r="AQ24" s="1"/>
      <c r="AR24" s="2"/>
      <c r="AS24" s="2"/>
      <c r="AT24" s="2"/>
      <c r="AU24" s="2"/>
      <c r="AV24" s="2"/>
      <c r="AW24" s="1"/>
      <c r="AX24" s="1"/>
      <c r="AY24" s="14"/>
      <c r="AZ24" s="14"/>
      <c r="BA24" s="14"/>
      <c r="BB24" s="14"/>
      <c r="BC24" s="2"/>
      <c r="BD24" s="1"/>
      <c r="BE24" s="1"/>
      <c r="BF24" s="14"/>
      <c r="BG24" s="1"/>
      <c r="BH24" s="1"/>
      <c r="BI24" s="1"/>
      <c r="BJ24" s="1"/>
      <c r="BK24" s="1"/>
      <c r="BL24" s="1"/>
      <c r="BM24" s="1"/>
      <c r="BN24" s="14"/>
      <c r="BO24" s="14"/>
      <c r="BP24" s="14"/>
      <c r="BQ24" s="1"/>
      <c r="BR24" s="16" t="s">
        <v>319</v>
      </c>
      <c r="BS24" s="13">
        <v>8289.81</v>
      </c>
      <c r="BT24" s="13">
        <v>1097.6600000000001</v>
      </c>
      <c r="BU24" s="13">
        <v>5868.64</v>
      </c>
      <c r="BV24" s="13">
        <v>4587.99</v>
      </c>
      <c r="BW24" s="13">
        <v>1972.16</v>
      </c>
      <c r="BX24" s="13">
        <v>1467.16</v>
      </c>
      <c r="BY24" s="13">
        <v>1034.53428571428</v>
      </c>
      <c r="BZ24" s="13">
        <v>20262.295714285701</v>
      </c>
      <c r="CA24" s="13">
        <v>12100.1540677966</v>
      </c>
      <c r="CB24" s="13">
        <v>2618.6057142857098</v>
      </c>
      <c r="CC24" s="13">
        <v>2242.596</v>
      </c>
      <c r="CD24" s="13">
        <v>6212.1881818181801</v>
      </c>
      <c r="CE24" s="15"/>
      <c r="CF24" s="15"/>
      <c r="CG24" s="15"/>
      <c r="CH24" s="13">
        <v>5.8169580249591002</v>
      </c>
      <c r="CI24" s="12">
        <v>538</v>
      </c>
      <c r="CJ24" s="13">
        <v>555.5</v>
      </c>
      <c r="CK24" s="13">
        <v>0.92510955348356816</v>
      </c>
      <c r="CL24" s="13">
        <v>5.4664407365461614</v>
      </c>
      <c r="CM24" s="12">
        <v>315</v>
      </c>
      <c r="CN24" s="13">
        <v>315</v>
      </c>
      <c r="CO24" s="13">
        <v>0.95026018440022963</v>
      </c>
      <c r="CP24" s="13">
        <v>4.8072301115323306</v>
      </c>
      <c r="CQ24" s="12">
        <v>292</v>
      </c>
      <c r="CR24" s="13">
        <v>308</v>
      </c>
      <c r="CS24" s="13">
        <v>0.84682730288769748</v>
      </c>
      <c r="CT24" t="s">
        <v>44</v>
      </c>
      <c r="CU24" t="s">
        <v>71</v>
      </c>
      <c r="CV24" t="s">
        <v>72</v>
      </c>
      <c r="CW24" t="s">
        <v>317</v>
      </c>
      <c r="CX24" t="s">
        <v>318</v>
      </c>
      <c r="CY24" t="s">
        <v>157</v>
      </c>
    </row>
    <row r="25" spans="1:103" x14ac:dyDescent="0.3">
      <c r="A25" t="s">
        <v>177</v>
      </c>
      <c r="B25" t="s">
        <v>177</v>
      </c>
      <c r="C25">
        <v>24</v>
      </c>
      <c r="D25" s="1">
        <v>2019</v>
      </c>
      <c r="E25" s="1" t="s">
        <v>154</v>
      </c>
      <c r="F25" t="s">
        <v>155</v>
      </c>
      <c r="G25" t="s">
        <v>155</v>
      </c>
      <c r="H25" t="s">
        <v>42</v>
      </c>
      <c r="I25" t="s">
        <v>119</v>
      </c>
      <c r="J25" t="s">
        <v>42</v>
      </c>
      <c r="K25" s="1">
        <v>4</v>
      </c>
      <c r="L25" s="1" t="s">
        <v>313</v>
      </c>
      <c r="M25" s="1" t="s">
        <v>300</v>
      </c>
      <c r="N25" s="1"/>
      <c r="O25" s="1" t="s">
        <v>301</v>
      </c>
      <c r="P25" t="s">
        <v>168</v>
      </c>
      <c r="Q25">
        <v>5400</v>
      </c>
      <c r="R25" t="s">
        <v>303</v>
      </c>
      <c r="S25" t="s">
        <v>341</v>
      </c>
      <c r="T25" t="s">
        <v>303</v>
      </c>
      <c r="U25" t="s">
        <v>302</v>
      </c>
      <c r="V25" t="s">
        <v>314</v>
      </c>
      <c r="W25" t="s">
        <v>314</v>
      </c>
      <c r="X25" t="s">
        <v>45</v>
      </c>
      <c r="Y25" t="s">
        <v>318</v>
      </c>
      <c r="Z25" t="s">
        <v>318</v>
      </c>
      <c r="AA25" t="s">
        <v>303</v>
      </c>
      <c r="AB25">
        <v>4590</v>
      </c>
      <c r="AC25">
        <v>1080</v>
      </c>
      <c r="AD25">
        <v>1530</v>
      </c>
      <c r="AE25" s="1" t="s">
        <v>309</v>
      </c>
      <c r="AF25" s="1" t="s">
        <v>74</v>
      </c>
      <c r="AG25" s="2">
        <v>0.11</v>
      </c>
      <c r="AH25" s="2">
        <v>7.0000000000000007E-2</v>
      </c>
      <c r="AI25" s="10">
        <f t="shared" si="0"/>
        <v>9.6457383374254639E-4</v>
      </c>
      <c r="AJ25" s="11">
        <f t="shared" si="1"/>
        <v>4.1402969184361511E-4</v>
      </c>
      <c r="AK25" s="12"/>
      <c r="AL25" s="12"/>
      <c r="AM25" s="2">
        <v>23.392291554821387</v>
      </c>
      <c r="AN25" s="2">
        <v>9.7104802572505307</v>
      </c>
      <c r="AO25" s="2">
        <v>7.4312569194269313</v>
      </c>
      <c r="AP25" s="1"/>
      <c r="AQ25" s="1"/>
      <c r="AR25" s="2"/>
      <c r="AS25" s="2"/>
      <c r="AT25" s="2"/>
      <c r="AU25" s="2"/>
      <c r="AV25" s="2"/>
      <c r="AW25" s="1"/>
      <c r="AX25" s="1"/>
      <c r="AY25" s="14"/>
      <c r="AZ25" s="14"/>
      <c r="BA25" s="14"/>
      <c r="BB25" s="14"/>
      <c r="BC25" s="2"/>
      <c r="BD25" s="1"/>
      <c r="BE25" s="1"/>
      <c r="BF25" s="14"/>
      <c r="BG25" s="1"/>
      <c r="BH25" s="1"/>
      <c r="BI25" s="1"/>
      <c r="BJ25" s="1"/>
      <c r="BK25" s="1"/>
      <c r="BL25" s="1"/>
      <c r="BM25" s="1"/>
      <c r="BN25" s="14"/>
      <c r="BO25" s="14"/>
      <c r="BP25" s="14"/>
      <c r="BQ25" s="1"/>
      <c r="BR25" s="16" t="s">
        <v>319</v>
      </c>
      <c r="BS25" s="13">
        <v>8001.81</v>
      </c>
      <c r="BT25" s="13">
        <v>1035.96</v>
      </c>
      <c r="BU25" s="13">
        <v>5265.84</v>
      </c>
      <c r="BV25" s="13">
        <v>3952.78</v>
      </c>
      <c r="BW25" s="13">
        <v>1785.46</v>
      </c>
      <c r="BX25" s="13">
        <v>1316.46</v>
      </c>
      <c r="BY25" s="13">
        <v>1106.52357142857</v>
      </c>
      <c r="BZ25" s="13">
        <v>19406.664285714302</v>
      </c>
      <c r="CA25" s="13">
        <v>11845.5903389831</v>
      </c>
      <c r="CB25" s="13">
        <v>2820.4985714285699</v>
      </c>
      <c r="CC25" s="13">
        <v>2471.1039999999998</v>
      </c>
      <c r="CD25" s="13">
        <v>6352.5772727272697</v>
      </c>
      <c r="CE25" s="15"/>
      <c r="CF25" s="15"/>
      <c r="CG25" s="15"/>
      <c r="CH25" s="13">
        <v>5.821646767756155</v>
      </c>
      <c r="CI25" s="12">
        <v>507</v>
      </c>
      <c r="CJ25" s="13">
        <v>514.79999999999995</v>
      </c>
      <c r="CK25" s="13">
        <v>0.93467712658764801</v>
      </c>
      <c r="CL25" s="13">
        <v>5.428129432738892</v>
      </c>
      <c r="CM25" s="12">
        <v>340</v>
      </c>
      <c r="CN25" s="13">
        <v>340.6</v>
      </c>
      <c r="CO25" s="13">
        <v>0.93123693182856548</v>
      </c>
      <c r="CP25" s="13">
        <v>4.3603986720770624</v>
      </c>
      <c r="CQ25" s="12">
        <v>265</v>
      </c>
      <c r="CR25" s="13">
        <v>279.17142857142858</v>
      </c>
      <c r="CS25" s="13">
        <v>0.78147129127463766</v>
      </c>
      <c r="CT25" t="s">
        <v>44</v>
      </c>
      <c r="CU25" t="s">
        <v>71</v>
      </c>
      <c r="CV25" t="s">
        <v>72</v>
      </c>
      <c r="CW25" t="s">
        <v>317</v>
      </c>
      <c r="CX25" t="s">
        <v>318</v>
      </c>
      <c r="CY25" t="s">
        <v>157</v>
      </c>
    </row>
    <row r="26" spans="1:103" x14ac:dyDescent="0.3">
      <c r="A26" t="s">
        <v>180</v>
      </c>
      <c r="B26" t="s">
        <v>180</v>
      </c>
      <c r="C26">
        <v>49</v>
      </c>
      <c r="D26" s="1">
        <v>2019</v>
      </c>
      <c r="E26" s="1" t="s">
        <v>80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s="1">
        <v>1</v>
      </c>
      <c r="L26" s="1" t="s">
        <v>299</v>
      </c>
      <c r="M26" s="1" t="s">
        <v>300</v>
      </c>
      <c r="N26" s="1"/>
      <c r="O26" s="1" t="s">
        <v>301</v>
      </c>
      <c r="P26" t="s">
        <v>181</v>
      </c>
      <c r="Q26">
        <v>10530</v>
      </c>
      <c r="R26" t="s">
        <v>303</v>
      </c>
      <c r="S26" t="s">
        <v>341</v>
      </c>
      <c r="T26" t="s">
        <v>303</v>
      </c>
      <c r="U26" t="s">
        <v>303</v>
      </c>
      <c r="V26" t="s">
        <v>320</v>
      </c>
      <c r="W26" t="s">
        <v>321</v>
      </c>
      <c r="X26" t="s">
        <v>45</v>
      </c>
      <c r="Y26" t="s">
        <v>318</v>
      </c>
      <c r="Z26" t="s">
        <v>318</v>
      </c>
      <c r="AA26" t="s">
        <v>303</v>
      </c>
      <c r="AB26">
        <v>8100</v>
      </c>
      <c r="AC26">
        <v>2700</v>
      </c>
      <c r="AD26">
        <v>2700</v>
      </c>
      <c r="AE26" s="1" t="s">
        <v>309</v>
      </c>
      <c r="AF26" s="1" t="s">
        <v>84</v>
      </c>
      <c r="AG26" s="2">
        <v>0.48</v>
      </c>
      <c r="AH26" s="2">
        <v>0.23</v>
      </c>
      <c r="AI26" s="10">
        <f t="shared" si="0"/>
        <v>4.2090494563311112E-3</v>
      </c>
      <c r="AJ26" s="11">
        <f t="shared" si="1"/>
        <v>1.3603832732004496E-3</v>
      </c>
      <c r="AL26" s="12"/>
      <c r="AM26" s="2">
        <v>33.161954732510281</v>
      </c>
      <c r="AN26" s="2">
        <v>9.8045399410577279</v>
      </c>
      <c r="AO26" s="2">
        <v>7.9045221804252543</v>
      </c>
      <c r="AP26" s="1">
        <v>6.53</v>
      </c>
      <c r="AQ26" s="1">
        <v>6.93</v>
      </c>
      <c r="AR26">
        <v>505.68</v>
      </c>
      <c r="AS26">
        <v>2413.5</v>
      </c>
      <c r="AT26">
        <v>649.44000000000005</v>
      </c>
      <c r="AU26">
        <v>10.228057692307697</v>
      </c>
      <c r="AV26" s="13">
        <v>49.992015384615421</v>
      </c>
      <c r="AW26" s="1">
        <v>2.92</v>
      </c>
      <c r="AX26" s="1">
        <v>77.8</v>
      </c>
      <c r="AY26" s="14">
        <v>301</v>
      </c>
      <c r="AZ26" s="14">
        <v>1609</v>
      </c>
      <c r="BA26" s="14">
        <v>369</v>
      </c>
      <c r="BB26" s="14">
        <v>677</v>
      </c>
      <c r="BC26" s="2">
        <f>AX26/BB26*100</f>
        <v>11.491875923190547</v>
      </c>
      <c r="BD26" s="1">
        <v>0.61299999999999999</v>
      </c>
      <c r="BE26" s="1">
        <v>5.61</v>
      </c>
      <c r="BF26" s="14">
        <v>220</v>
      </c>
      <c r="BG26" s="1">
        <v>19.2</v>
      </c>
      <c r="BH26" s="1">
        <v>8.81</v>
      </c>
      <c r="BI26" s="1">
        <v>11.4</v>
      </c>
      <c r="BJ26" s="1">
        <v>415</v>
      </c>
      <c r="BK26" s="1">
        <v>1.66</v>
      </c>
      <c r="BL26" s="1">
        <v>0.14899999999999999</v>
      </c>
      <c r="BM26" s="1">
        <v>11.1</v>
      </c>
      <c r="BN26" s="14">
        <v>35</v>
      </c>
      <c r="BO26" s="14">
        <v>28</v>
      </c>
      <c r="BP26" s="14">
        <v>37</v>
      </c>
      <c r="BQ26" s="1" t="s">
        <v>85</v>
      </c>
      <c r="BR26" s="1" t="s">
        <v>322</v>
      </c>
      <c r="BS26" s="13">
        <v>9462</v>
      </c>
      <c r="BT26" s="13">
        <v>1227.67</v>
      </c>
      <c r="BU26" s="13">
        <v>6306.68</v>
      </c>
      <c r="BV26" s="13">
        <v>5145.16</v>
      </c>
      <c r="BW26" s="13">
        <v>2319.67</v>
      </c>
      <c r="BX26" s="13">
        <v>1576.67</v>
      </c>
      <c r="BY26" s="13">
        <v>1217.6071428571399</v>
      </c>
      <c r="BZ26" s="13">
        <v>19634.7771428571</v>
      </c>
      <c r="CA26" s="13">
        <v>12495.6557627119</v>
      </c>
      <c r="CB26" s="13">
        <v>3296.6385714285698</v>
      </c>
      <c r="CC26" s="13">
        <v>3132.1039999999998</v>
      </c>
      <c r="CD26" s="13">
        <v>7513.5354545454502</v>
      </c>
      <c r="CE26" s="15">
        <v>0.61755509230624495</v>
      </c>
      <c r="CF26" s="15">
        <v>0.68757157656833001</v>
      </c>
      <c r="CG26" s="13">
        <v>17.601445650134199</v>
      </c>
      <c r="CH26" s="13">
        <v>5.7142449648662845</v>
      </c>
      <c r="CI26" s="12">
        <v>504</v>
      </c>
      <c r="CJ26" s="13">
        <v>505.95652173913044</v>
      </c>
      <c r="CK26" s="13">
        <v>0.91830854596136002</v>
      </c>
      <c r="CL26" s="13">
        <v>5.1098450700176006</v>
      </c>
      <c r="CM26" s="12">
        <v>363</v>
      </c>
      <c r="CN26" s="13">
        <v>364.36363636363637</v>
      </c>
      <c r="CO26" s="13">
        <v>0.86689783743884552</v>
      </c>
      <c r="CP26" s="13">
        <v>4.4917572105289967</v>
      </c>
      <c r="CQ26" s="12">
        <v>243</v>
      </c>
      <c r="CR26" s="13">
        <v>250.44117647058823</v>
      </c>
      <c r="CS26" s="13">
        <v>0.81771472190148686</v>
      </c>
      <c r="CT26" t="s">
        <v>44</v>
      </c>
      <c r="CU26" t="s">
        <v>46</v>
      </c>
      <c r="CV26" t="s">
        <v>47</v>
      </c>
      <c r="CW26" t="s">
        <v>323</v>
      </c>
      <c r="CX26" t="s">
        <v>318</v>
      </c>
      <c r="CY26" t="s">
        <v>83</v>
      </c>
    </row>
    <row r="27" spans="1:103" x14ac:dyDescent="0.3">
      <c r="A27" t="s">
        <v>183</v>
      </c>
      <c r="B27" t="s">
        <v>183</v>
      </c>
      <c r="C27">
        <v>50</v>
      </c>
      <c r="D27" s="1">
        <v>2019</v>
      </c>
      <c r="E27" s="1" t="s">
        <v>80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s="1">
        <v>2</v>
      </c>
      <c r="L27" s="1" t="s">
        <v>299</v>
      </c>
      <c r="M27" s="1" t="s">
        <v>300</v>
      </c>
      <c r="N27" s="1"/>
      <c r="O27" s="1" t="s">
        <v>301</v>
      </c>
      <c r="P27" t="s">
        <v>181</v>
      </c>
      <c r="Q27">
        <v>10530</v>
      </c>
      <c r="R27" t="s">
        <v>303</v>
      </c>
      <c r="S27" t="s">
        <v>341</v>
      </c>
      <c r="T27" t="s">
        <v>303</v>
      </c>
      <c r="U27" t="s">
        <v>303</v>
      </c>
      <c r="V27" t="s">
        <v>320</v>
      </c>
      <c r="W27" t="s">
        <v>321</v>
      </c>
      <c r="X27" t="s">
        <v>45</v>
      </c>
      <c r="Y27" t="s">
        <v>318</v>
      </c>
      <c r="Z27" t="s">
        <v>318</v>
      </c>
      <c r="AA27" t="s">
        <v>303</v>
      </c>
      <c r="AB27">
        <v>8100</v>
      </c>
      <c r="AC27">
        <v>2700</v>
      </c>
      <c r="AD27">
        <v>2700</v>
      </c>
      <c r="AE27" s="1" t="s">
        <v>309</v>
      </c>
      <c r="AF27" s="1" t="s">
        <v>84</v>
      </c>
      <c r="AG27" s="2">
        <v>0.4</v>
      </c>
      <c r="AH27" s="2">
        <v>0.19</v>
      </c>
      <c r="AI27" s="10">
        <f t="shared" si="0"/>
        <v>3.5075412136092599E-3</v>
      </c>
      <c r="AJ27" s="11">
        <f t="shared" si="1"/>
        <v>1.123794877861241E-3</v>
      </c>
      <c r="AK27" s="12"/>
      <c r="AL27" s="12"/>
      <c r="AM27" s="2">
        <v>75.606218518518503</v>
      </c>
      <c r="AN27" s="2">
        <v>9.7920816452169905</v>
      </c>
      <c r="AO27" s="2">
        <v>7.7830478301383899</v>
      </c>
      <c r="AP27" s="1">
        <v>6.67</v>
      </c>
      <c r="AQ27" s="1">
        <v>7.01</v>
      </c>
      <c r="AR27">
        <v>337.68</v>
      </c>
      <c r="AS27">
        <v>2403</v>
      </c>
      <c r="AT27">
        <v>612.48</v>
      </c>
      <c r="AU27">
        <v>8.8724230769230807</v>
      </c>
      <c r="AV27" s="13">
        <v>45.47144615384618</v>
      </c>
      <c r="AW27" s="1">
        <v>2.58</v>
      </c>
      <c r="AX27" s="1">
        <v>47</v>
      </c>
      <c r="AY27" s="14">
        <v>201</v>
      </c>
      <c r="AZ27" s="14">
        <v>1602</v>
      </c>
      <c r="BA27" s="14">
        <v>348</v>
      </c>
      <c r="BB27" s="14">
        <v>688</v>
      </c>
      <c r="BC27" s="2">
        <f>AX27/BB27*100</f>
        <v>6.8313953488372086</v>
      </c>
      <c r="BD27" s="1">
        <v>0.52300000000000002</v>
      </c>
      <c r="BE27" s="1">
        <v>4.9400000000000004</v>
      </c>
      <c r="BF27" s="14">
        <v>177</v>
      </c>
      <c r="BG27" s="1">
        <v>19.3</v>
      </c>
      <c r="BH27" s="1">
        <v>4.4000000000000004</v>
      </c>
      <c r="BI27" s="1">
        <v>12.3</v>
      </c>
      <c r="BJ27" s="1">
        <v>393</v>
      </c>
      <c r="BK27" s="1">
        <v>1.34</v>
      </c>
      <c r="BL27" s="1">
        <v>0.115</v>
      </c>
      <c r="BM27" s="1">
        <v>11.7</v>
      </c>
      <c r="BN27" s="14">
        <v>38</v>
      </c>
      <c r="BO27" s="14">
        <v>29</v>
      </c>
      <c r="BP27" s="14">
        <v>33</v>
      </c>
      <c r="BQ27" s="1" t="s">
        <v>85</v>
      </c>
      <c r="BR27" s="1" t="s">
        <v>322</v>
      </c>
      <c r="BS27" s="13">
        <v>8091.99</v>
      </c>
      <c r="BT27" s="13">
        <v>1083.8</v>
      </c>
      <c r="BU27" s="13">
        <v>5827.2</v>
      </c>
      <c r="BV27" s="13">
        <v>4681.62</v>
      </c>
      <c r="BW27" s="13">
        <v>2054.8000000000002</v>
      </c>
      <c r="BX27" s="13">
        <v>1456.8</v>
      </c>
      <c r="BY27" s="13">
        <v>992.49785714285701</v>
      </c>
      <c r="BZ27" s="13">
        <v>17592.725714285702</v>
      </c>
      <c r="CA27" s="13">
        <v>10998.054576271201</v>
      </c>
      <c r="CB27" s="13">
        <v>2733.625</v>
      </c>
      <c r="CC27" s="13">
        <v>2582.192</v>
      </c>
      <c r="CD27" s="13">
        <v>6514.2009090909096</v>
      </c>
      <c r="CE27" s="15">
        <v>0.56696842048900098</v>
      </c>
      <c r="CF27" s="15">
        <v>0.78435235738950204</v>
      </c>
      <c r="CG27" s="13">
        <v>17.507970262627801</v>
      </c>
      <c r="CH27" s="13">
        <v>5.7433132991132521</v>
      </c>
      <c r="CI27" s="12">
        <v>492</v>
      </c>
      <c r="CJ27" s="13">
        <v>495.54545454545456</v>
      </c>
      <c r="CK27" s="13">
        <v>0.92656820516814942</v>
      </c>
      <c r="CL27" s="13">
        <v>5.1854573424547024</v>
      </c>
      <c r="CM27" s="12">
        <v>395</v>
      </c>
      <c r="CN27" s="13">
        <v>404</v>
      </c>
      <c r="CO27" s="13">
        <v>0.86729493526967538</v>
      </c>
      <c r="CP27" s="13">
        <v>4.9589439763560517</v>
      </c>
      <c r="CQ27" s="12">
        <v>317</v>
      </c>
      <c r="CR27" s="13">
        <v>327.38888888888891</v>
      </c>
      <c r="CS27" s="13">
        <v>0.86109195313073672</v>
      </c>
      <c r="CT27" t="s">
        <v>44</v>
      </c>
      <c r="CU27" t="s">
        <v>46</v>
      </c>
      <c r="CV27" t="s">
        <v>47</v>
      </c>
      <c r="CW27" t="s">
        <v>323</v>
      </c>
      <c r="CX27" t="s">
        <v>318</v>
      </c>
      <c r="CY27" t="s">
        <v>83</v>
      </c>
    </row>
    <row r="28" spans="1:103" x14ac:dyDescent="0.3">
      <c r="A28" t="s">
        <v>184</v>
      </c>
      <c r="B28" t="s">
        <v>184</v>
      </c>
      <c r="C28">
        <v>51</v>
      </c>
      <c r="D28" s="1">
        <v>2019</v>
      </c>
      <c r="E28" s="1" t="s">
        <v>80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s="1">
        <v>3</v>
      </c>
      <c r="L28" s="1" t="s">
        <v>299</v>
      </c>
      <c r="M28" s="1" t="s">
        <v>300</v>
      </c>
      <c r="N28" s="1"/>
      <c r="O28" s="1" t="s">
        <v>301</v>
      </c>
      <c r="P28" t="s">
        <v>181</v>
      </c>
      <c r="Q28">
        <v>10530</v>
      </c>
      <c r="R28" t="s">
        <v>303</v>
      </c>
      <c r="S28" t="s">
        <v>341</v>
      </c>
      <c r="T28" t="s">
        <v>303</v>
      </c>
      <c r="U28" t="s">
        <v>303</v>
      </c>
      <c r="V28" t="s">
        <v>320</v>
      </c>
      <c r="W28" t="s">
        <v>321</v>
      </c>
      <c r="X28" t="s">
        <v>45</v>
      </c>
      <c r="Y28" t="s">
        <v>318</v>
      </c>
      <c r="Z28" t="s">
        <v>318</v>
      </c>
      <c r="AA28" t="s">
        <v>303</v>
      </c>
      <c r="AB28">
        <v>8100</v>
      </c>
      <c r="AC28">
        <v>2700</v>
      </c>
      <c r="AD28">
        <v>2700</v>
      </c>
      <c r="AE28" s="1" t="s">
        <v>309</v>
      </c>
      <c r="AF28" s="1" t="s">
        <v>84</v>
      </c>
      <c r="AG28" s="2">
        <v>0.33</v>
      </c>
      <c r="AH28" s="2">
        <v>0.13</v>
      </c>
      <c r="AI28" s="10">
        <f t="shared" si="0"/>
        <v>2.8937215012276394E-3</v>
      </c>
      <c r="AJ28" s="11">
        <f t="shared" si="1"/>
        <v>7.6891228485242806E-4</v>
      </c>
      <c r="AL28" s="12"/>
      <c r="AM28" s="2">
        <v>35.883890055589859</v>
      </c>
      <c r="AN28" s="2">
        <v>9.8189074175078908</v>
      </c>
      <c r="AO28" s="2">
        <v>7.6945427226370304</v>
      </c>
      <c r="AP28" s="1">
        <v>6.35</v>
      </c>
      <c r="AQ28" s="1">
        <v>6.9</v>
      </c>
      <c r="AR28">
        <v>255.35999999999999</v>
      </c>
      <c r="AS28">
        <v>2412</v>
      </c>
      <c r="AT28">
        <v>510.4</v>
      </c>
      <c r="AU28">
        <v>9.6840512820512785</v>
      </c>
      <c r="AV28" s="13">
        <v>57.865169230769212</v>
      </c>
      <c r="AW28" s="1">
        <v>2.86</v>
      </c>
      <c r="AX28" s="1">
        <v>37.4</v>
      </c>
      <c r="AY28" s="14">
        <v>152</v>
      </c>
      <c r="AZ28" s="14">
        <v>1608</v>
      </c>
      <c r="BA28" s="14">
        <v>290</v>
      </c>
      <c r="BB28" s="14">
        <v>698</v>
      </c>
      <c r="BC28" s="2">
        <f>AX28/BB28*100</f>
        <v>5.3581661891117474</v>
      </c>
      <c r="BD28" s="1">
        <v>0.54300000000000004</v>
      </c>
      <c r="BE28" s="1">
        <v>4.45</v>
      </c>
      <c r="BF28" s="14">
        <v>186</v>
      </c>
      <c r="BG28" s="1">
        <v>10.4</v>
      </c>
      <c r="BH28" s="1">
        <v>4.21</v>
      </c>
      <c r="BI28" s="1">
        <v>10.199999999999999</v>
      </c>
      <c r="BJ28" s="1">
        <v>414</v>
      </c>
      <c r="BK28" s="1">
        <v>1.56</v>
      </c>
      <c r="BL28" s="1">
        <v>0.14199999999999999</v>
      </c>
      <c r="BM28" s="1">
        <v>11</v>
      </c>
      <c r="BN28" s="14">
        <v>39</v>
      </c>
      <c r="BO28" s="14">
        <v>33</v>
      </c>
      <c r="BP28" s="14">
        <v>28</v>
      </c>
      <c r="BQ28" s="1" t="s">
        <v>85</v>
      </c>
      <c r="BR28" s="1" t="s">
        <v>322</v>
      </c>
      <c r="BS28" s="13">
        <v>8895.76</v>
      </c>
      <c r="BT28" s="13">
        <v>1284.07</v>
      </c>
      <c r="BU28" s="13">
        <v>6798.28</v>
      </c>
      <c r="BV28" s="13">
        <v>5075.5600000000004</v>
      </c>
      <c r="BW28" s="13">
        <v>2379.5700000000002</v>
      </c>
      <c r="BX28" s="13">
        <v>1699.57</v>
      </c>
      <c r="BY28" s="13">
        <v>1101.5157142857099</v>
      </c>
      <c r="BZ28" s="13">
        <v>19063.487142857099</v>
      </c>
      <c r="CA28" s="13">
        <v>11924.9718644068</v>
      </c>
      <c r="CB28" s="13">
        <v>3047.2271428571398</v>
      </c>
      <c r="CC28" s="13">
        <v>2756.9319999999998</v>
      </c>
      <c r="CD28" s="13">
        <v>7000.1354545454597</v>
      </c>
      <c r="CE28" s="15">
        <v>0.71385081362635805</v>
      </c>
      <c r="CF28" s="15">
        <v>0.68434475133003903</v>
      </c>
      <c r="CG28" s="13">
        <v>20.013960741506601</v>
      </c>
      <c r="CH28" s="13">
        <v>5.6829068722301566</v>
      </c>
      <c r="CI28" s="12">
        <v>505</v>
      </c>
      <c r="CJ28" s="13">
        <v>510.35294117647061</v>
      </c>
      <c r="CK28" s="13">
        <v>0.91298152901935881</v>
      </c>
      <c r="CL28" s="13">
        <v>5.3765612378408809</v>
      </c>
      <c r="CM28" s="12">
        <v>367</v>
      </c>
      <c r="CN28" s="13">
        <v>368.2</v>
      </c>
      <c r="CO28" s="13">
        <v>0.91045415610088398</v>
      </c>
      <c r="CP28" s="13">
        <v>4.9857274113454837</v>
      </c>
      <c r="CQ28" s="12">
        <v>319</v>
      </c>
      <c r="CR28" s="13">
        <v>337</v>
      </c>
      <c r="CS28" s="13">
        <v>0.86479829071705105</v>
      </c>
      <c r="CT28" t="s">
        <v>44</v>
      </c>
      <c r="CU28" t="s">
        <v>46</v>
      </c>
      <c r="CV28" t="s">
        <v>47</v>
      </c>
      <c r="CW28" t="s">
        <v>323</v>
      </c>
      <c r="CX28" t="s">
        <v>318</v>
      </c>
      <c r="CY28" t="s">
        <v>83</v>
      </c>
    </row>
    <row r="29" spans="1:103" x14ac:dyDescent="0.3">
      <c r="A29" t="s">
        <v>185</v>
      </c>
      <c r="B29" t="s">
        <v>185</v>
      </c>
      <c r="C29">
        <v>52</v>
      </c>
      <c r="D29" s="1">
        <v>2019</v>
      </c>
      <c r="E29" s="1" t="s">
        <v>80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s="1">
        <v>4</v>
      </c>
      <c r="L29" s="1" t="s">
        <v>299</v>
      </c>
      <c r="M29" s="1" t="s">
        <v>300</v>
      </c>
      <c r="N29" s="1"/>
      <c r="O29" s="1" t="s">
        <v>301</v>
      </c>
      <c r="P29" t="s">
        <v>181</v>
      </c>
      <c r="Q29">
        <v>10530</v>
      </c>
      <c r="R29" t="s">
        <v>303</v>
      </c>
      <c r="S29" t="s">
        <v>341</v>
      </c>
      <c r="T29" t="s">
        <v>303</v>
      </c>
      <c r="U29" t="s">
        <v>303</v>
      </c>
      <c r="V29" t="s">
        <v>320</v>
      </c>
      <c r="W29" t="s">
        <v>321</v>
      </c>
      <c r="X29" t="s">
        <v>45</v>
      </c>
      <c r="Y29" t="s">
        <v>318</v>
      </c>
      <c r="Z29" t="s">
        <v>318</v>
      </c>
      <c r="AA29" t="s">
        <v>303</v>
      </c>
      <c r="AB29">
        <v>8100</v>
      </c>
      <c r="AC29">
        <v>2700</v>
      </c>
      <c r="AD29">
        <v>2700</v>
      </c>
      <c r="AE29" s="1" t="s">
        <v>309</v>
      </c>
      <c r="AF29" s="1" t="s">
        <v>84</v>
      </c>
      <c r="AG29" s="2">
        <v>0.36</v>
      </c>
      <c r="AH29" s="2">
        <v>0.12</v>
      </c>
      <c r="AI29" s="10">
        <f t="shared" si="0"/>
        <v>3.1567870922483334E-3</v>
      </c>
      <c r="AJ29" s="11">
        <f t="shared" si="1"/>
        <v>7.0976518601762579E-4</v>
      </c>
      <c r="AK29" s="12"/>
      <c r="AL29" s="12"/>
      <c r="AM29" s="2">
        <v>32.381601300548667</v>
      </c>
      <c r="AN29" s="2">
        <v>9.8876978830227404</v>
      </c>
      <c r="AO29" s="2">
        <v>7.7069643899923008</v>
      </c>
      <c r="AP29" s="1">
        <v>6.5</v>
      </c>
      <c r="AQ29" s="1">
        <v>6.96</v>
      </c>
      <c r="AR29">
        <v>253.67999999999998</v>
      </c>
      <c r="AS29">
        <v>2425.5</v>
      </c>
      <c r="AT29">
        <v>475.2</v>
      </c>
      <c r="AU29">
        <v>8.8489807692307689</v>
      </c>
      <c r="AV29" s="13">
        <v>51.85266153846154</v>
      </c>
      <c r="AW29" s="1">
        <v>3.21</v>
      </c>
      <c r="AX29" s="1">
        <v>33.9</v>
      </c>
      <c r="AY29" s="14">
        <v>151</v>
      </c>
      <c r="AZ29" s="14">
        <v>1617</v>
      </c>
      <c r="BA29" s="14">
        <v>270</v>
      </c>
      <c r="BB29" s="14">
        <v>593</v>
      </c>
      <c r="BC29" s="2">
        <f>AX29/BB29*100</f>
        <v>5.7166947723440131</v>
      </c>
      <c r="BD29" s="1">
        <v>0.54500000000000004</v>
      </c>
      <c r="BE29" s="1">
        <v>3.97</v>
      </c>
      <c r="BF29" s="14">
        <v>187</v>
      </c>
      <c r="BG29" s="1">
        <v>14</v>
      </c>
      <c r="BH29" s="1">
        <v>3.5</v>
      </c>
      <c r="BI29" s="1">
        <v>8.99</v>
      </c>
      <c r="BJ29" s="1">
        <v>431</v>
      </c>
      <c r="BK29" s="1">
        <v>2</v>
      </c>
      <c r="BL29" s="1">
        <v>0.152</v>
      </c>
      <c r="BM29" s="1">
        <v>13.2</v>
      </c>
      <c r="BN29" s="14">
        <v>49</v>
      </c>
      <c r="BO29" s="14">
        <v>23</v>
      </c>
      <c r="BP29" s="14">
        <v>28</v>
      </c>
      <c r="BQ29" s="1" t="s">
        <v>89</v>
      </c>
      <c r="BR29" s="1" t="s">
        <v>319</v>
      </c>
      <c r="BS29" s="13">
        <v>8922.1</v>
      </c>
      <c r="BT29" s="13">
        <v>1020.5</v>
      </c>
      <c r="BU29" s="13">
        <v>5392</v>
      </c>
      <c r="BV29" s="13">
        <v>4659.5</v>
      </c>
      <c r="BW29" s="13">
        <v>1894</v>
      </c>
      <c r="BX29" s="13">
        <v>1348</v>
      </c>
      <c r="BY29" s="13">
        <v>1175.1671428571401</v>
      </c>
      <c r="BZ29" s="13">
        <v>18624.152857142901</v>
      </c>
      <c r="CA29" s="13">
        <v>11698.516779661</v>
      </c>
      <c r="CB29" s="13">
        <v>2936.7071428571398</v>
      </c>
      <c r="CC29" s="13">
        <v>2693.5680000000002</v>
      </c>
      <c r="CD29" s="13">
        <v>6980.8090909090897</v>
      </c>
      <c r="CE29" s="15">
        <v>0.50734223236428799</v>
      </c>
      <c r="CF29" s="15">
        <v>0.83380007016798596</v>
      </c>
      <c r="CG29" s="13">
        <v>19.0635276694933</v>
      </c>
      <c r="CH29" s="13">
        <v>5.6588248435146884</v>
      </c>
      <c r="CI29" s="12">
        <v>486</v>
      </c>
      <c r="CJ29" s="13">
        <v>488.03703703703701</v>
      </c>
      <c r="CK29" s="13">
        <v>0.91474846510215457</v>
      </c>
      <c r="CL29" s="13">
        <v>5.3378003635940807</v>
      </c>
      <c r="CM29" s="12">
        <v>364</v>
      </c>
      <c r="CN29" s="13">
        <v>365</v>
      </c>
      <c r="CO29" s="13">
        <v>0.90514856546098255</v>
      </c>
      <c r="CP29" s="13">
        <v>4.785547949234533</v>
      </c>
      <c r="CQ29" s="12">
        <v>304</v>
      </c>
      <c r="CR29" s="13">
        <v>327</v>
      </c>
      <c r="CS29" s="13">
        <v>0.83706922533494599</v>
      </c>
      <c r="CT29" t="s">
        <v>44</v>
      </c>
      <c r="CU29" t="s">
        <v>46</v>
      </c>
      <c r="CV29" t="s">
        <v>47</v>
      </c>
      <c r="CW29" t="s">
        <v>323</v>
      </c>
      <c r="CX29" t="s">
        <v>318</v>
      </c>
      <c r="CY29" t="s">
        <v>83</v>
      </c>
    </row>
    <row r="30" spans="1:103" x14ac:dyDescent="0.3">
      <c r="A30" t="s">
        <v>186</v>
      </c>
      <c r="B30" t="s">
        <v>186</v>
      </c>
      <c r="C30">
        <v>53</v>
      </c>
      <c r="D30" s="1">
        <v>2019</v>
      </c>
      <c r="E30" s="1" t="s">
        <v>80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s="1">
        <v>1</v>
      </c>
      <c r="L30" s="1" t="s">
        <v>313</v>
      </c>
      <c r="M30" s="1" t="s">
        <v>300</v>
      </c>
      <c r="N30" s="1"/>
      <c r="O30" s="1" t="s">
        <v>301</v>
      </c>
      <c r="P30" t="s">
        <v>181</v>
      </c>
      <c r="Q30">
        <v>10530</v>
      </c>
      <c r="R30" t="s">
        <v>303</v>
      </c>
      <c r="S30" t="s">
        <v>341</v>
      </c>
      <c r="T30" t="s">
        <v>303</v>
      </c>
      <c r="U30" t="s">
        <v>303</v>
      </c>
      <c r="V30" t="s">
        <v>320</v>
      </c>
      <c r="W30" t="s">
        <v>321</v>
      </c>
      <c r="X30" t="s">
        <v>45</v>
      </c>
      <c r="Y30" t="s">
        <v>318</v>
      </c>
      <c r="Z30" t="s">
        <v>318</v>
      </c>
      <c r="AA30" t="s">
        <v>303</v>
      </c>
      <c r="AB30">
        <v>8100</v>
      </c>
      <c r="AC30">
        <v>2700</v>
      </c>
      <c r="AD30">
        <v>2700</v>
      </c>
      <c r="AE30" s="1" t="s">
        <v>309</v>
      </c>
      <c r="AF30" s="1" t="s">
        <v>84</v>
      </c>
      <c r="AG30" s="2">
        <v>0.06</v>
      </c>
      <c r="AH30" s="2">
        <v>0.17</v>
      </c>
      <c r="AI30" s="10">
        <f t="shared" si="0"/>
        <v>5.261311820413889E-4</v>
      </c>
      <c r="AJ30" s="11">
        <f t="shared" si="1"/>
        <v>1.0055006801916366E-3</v>
      </c>
      <c r="AK30" s="12"/>
      <c r="AL30" s="12"/>
      <c r="AM30" s="2">
        <v>23.298656113309729</v>
      </c>
      <c r="AN30" s="2">
        <v>9.7589829742433878</v>
      </c>
      <c r="AO30" s="2">
        <v>7.5131760749511232</v>
      </c>
      <c r="AP30" s="1"/>
      <c r="AQ30" s="1"/>
      <c r="AR30" s="2"/>
      <c r="AS30" s="2"/>
      <c r="AT30" s="2"/>
      <c r="AU30" s="2"/>
      <c r="AV30" s="2"/>
      <c r="AW30" s="1"/>
      <c r="AX30" s="1"/>
      <c r="AY30" s="14"/>
      <c r="AZ30" s="14"/>
      <c r="BA30" s="14"/>
      <c r="BB30" s="14"/>
      <c r="BC30" s="2"/>
      <c r="BD30" s="1"/>
      <c r="BE30" s="1"/>
      <c r="BF30" s="14"/>
      <c r="BG30" s="1"/>
      <c r="BH30" s="1"/>
      <c r="BI30" s="1"/>
      <c r="BJ30" s="1"/>
      <c r="BK30" s="1"/>
      <c r="BL30" s="1"/>
      <c r="BM30" s="1"/>
      <c r="BN30" s="14"/>
      <c r="BO30" s="14"/>
      <c r="BP30" s="14"/>
      <c r="BQ30" s="1"/>
      <c r="BR30" s="16" t="s">
        <v>322</v>
      </c>
      <c r="BS30" s="13">
        <v>8974.8799999999992</v>
      </c>
      <c r="BT30" s="13">
        <v>1043.17</v>
      </c>
      <c r="BU30" s="13">
        <v>5048.68</v>
      </c>
      <c r="BV30" s="13">
        <v>4268.1499999999996</v>
      </c>
      <c r="BW30" s="13">
        <v>1872.17</v>
      </c>
      <c r="BX30" s="13">
        <v>1262.17</v>
      </c>
      <c r="BY30" s="13">
        <v>1153.82714285714</v>
      </c>
      <c r="BZ30" s="13">
        <v>17901.392857142899</v>
      </c>
      <c r="CA30" s="13">
        <v>11429.6372881356</v>
      </c>
      <c r="CB30" s="13">
        <v>2852.9349999999999</v>
      </c>
      <c r="CC30" s="13">
        <v>2651.2359999999999</v>
      </c>
      <c r="CD30" s="13">
        <v>6886.3954545454599</v>
      </c>
      <c r="CE30" s="15"/>
      <c r="CF30" s="15"/>
      <c r="CG30" s="15"/>
      <c r="CH30" s="13">
        <v>5.6505809559113587</v>
      </c>
      <c r="CI30" s="12">
        <v>450</v>
      </c>
      <c r="CJ30" s="13">
        <v>450.2</v>
      </c>
      <c r="CK30" s="13">
        <v>0.92492256687271701</v>
      </c>
      <c r="CL30" s="13">
        <v>5.2683891612488907</v>
      </c>
      <c r="CM30" s="12">
        <v>365</v>
      </c>
      <c r="CN30" s="13">
        <v>367.14285714285717</v>
      </c>
      <c r="CO30" s="13">
        <v>0.89296285096381534</v>
      </c>
      <c r="CP30" s="13">
        <v>4.9246306602005676</v>
      </c>
      <c r="CQ30" s="12">
        <v>333</v>
      </c>
      <c r="CR30" s="13">
        <v>349.3488372093023</v>
      </c>
      <c r="CS30" s="13">
        <v>0.84788392652142885</v>
      </c>
      <c r="CT30" t="s">
        <v>44</v>
      </c>
      <c r="CU30" t="s">
        <v>46</v>
      </c>
      <c r="CV30" t="s">
        <v>47</v>
      </c>
      <c r="CW30" t="s">
        <v>323</v>
      </c>
      <c r="CX30" t="s">
        <v>318</v>
      </c>
      <c r="CY30" t="s">
        <v>83</v>
      </c>
    </row>
    <row r="31" spans="1:103" x14ac:dyDescent="0.3">
      <c r="A31" t="s">
        <v>187</v>
      </c>
      <c r="B31" t="s">
        <v>187</v>
      </c>
      <c r="C31">
        <v>54</v>
      </c>
      <c r="D31" s="1">
        <v>2019</v>
      </c>
      <c r="E31" s="1" t="s">
        <v>80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s="1">
        <v>2</v>
      </c>
      <c r="L31" s="1" t="s">
        <v>313</v>
      </c>
      <c r="M31" s="1" t="s">
        <v>300</v>
      </c>
      <c r="N31" s="1"/>
      <c r="O31" s="1" t="s">
        <v>301</v>
      </c>
      <c r="P31" t="s">
        <v>181</v>
      </c>
      <c r="Q31">
        <v>10530</v>
      </c>
      <c r="R31" t="s">
        <v>303</v>
      </c>
      <c r="S31" t="s">
        <v>341</v>
      </c>
      <c r="T31" t="s">
        <v>303</v>
      </c>
      <c r="U31" t="s">
        <v>303</v>
      </c>
      <c r="V31" t="s">
        <v>320</v>
      </c>
      <c r="W31" t="s">
        <v>321</v>
      </c>
      <c r="X31" t="s">
        <v>45</v>
      </c>
      <c r="Y31" t="s">
        <v>318</v>
      </c>
      <c r="Z31" t="s">
        <v>318</v>
      </c>
      <c r="AA31" t="s">
        <v>303</v>
      </c>
      <c r="AB31">
        <v>8100</v>
      </c>
      <c r="AC31">
        <v>2700</v>
      </c>
      <c r="AD31">
        <v>2700</v>
      </c>
      <c r="AE31" s="1" t="s">
        <v>309</v>
      </c>
      <c r="AF31" s="1" t="s">
        <v>84</v>
      </c>
      <c r="AG31" s="2">
        <v>0.02</v>
      </c>
      <c r="AH31" s="2">
        <v>0.22</v>
      </c>
      <c r="AI31" s="10">
        <f t="shared" si="0"/>
        <v>1.7537706068046299E-4</v>
      </c>
      <c r="AJ31" s="11">
        <f t="shared" si="1"/>
        <v>1.3012361743656475E-3</v>
      </c>
      <c r="AK31" s="12"/>
      <c r="AL31" s="12"/>
      <c r="AM31" s="2">
        <v>18.118201378734067</v>
      </c>
      <c r="AN31" s="2">
        <v>9.5301614038576581</v>
      </c>
      <c r="AO31" s="2">
        <v>7.1849426034262436</v>
      </c>
      <c r="AP31" s="1"/>
      <c r="AQ31" s="1"/>
      <c r="AR31" s="2"/>
      <c r="AS31" s="2"/>
      <c r="AT31" s="2"/>
      <c r="AU31" s="2"/>
      <c r="AV31" s="2"/>
      <c r="AW31" s="1"/>
      <c r="AX31" s="1"/>
      <c r="AY31" s="14"/>
      <c r="AZ31" s="14"/>
      <c r="BA31" s="14"/>
      <c r="BB31" s="14"/>
      <c r="BC31" s="2"/>
      <c r="BD31" s="1"/>
      <c r="BE31" s="1"/>
      <c r="BF31" s="14"/>
      <c r="BG31" s="1"/>
      <c r="BH31" s="1"/>
      <c r="BI31" s="1"/>
      <c r="BJ31" s="1"/>
      <c r="BK31" s="1"/>
      <c r="BL31" s="1"/>
      <c r="BM31" s="1"/>
      <c r="BN31" s="14"/>
      <c r="BO31" s="14"/>
      <c r="BP31" s="14"/>
      <c r="BQ31" s="1"/>
      <c r="BR31" s="16" t="s">
        <v>322</v>
      </c>
      <c r="BS31" s="13">
        <v>8668.83</v>
      </c>
      <c r="BT31" s="13">
        <v>1066</v>
      </c>
      <c r="BU31" s="13">
        <v>5084</v>
      </c>
      <c r="BV31" s="13">
        <v>4070</v>
      </c>
      <c r="BW31" s="13">
        <v>1792</v>
      </c>
      <c r="BX31" s="13">
        <v>1271</v>
      </c>
      <c r="BY31" s="13">
        <v>1003.08285714285</v>
      </c>
      <c r="BZ31" s="13">
        <v>18698.554285714301</v>
      </c>
      <c r="CA31" s="13">
        <v>11650.121864406799</v>
      </c>
      <c r="CB31" s="13">
        <v>2821.28785714286</v>
      </c>
      <c r="CC31" s="13">
        <v>2586.4319999999998</v>
      </c>
      <c r="CD31" s="13">
        <v>6571.8890909090896</v>
      </c>
      <c r="CE31" s="15"/>
      <c r="CF31" s="15"/>
      <c r="CG31" s="15"/>
      <c r="CH31" s="13">
        <v>5.7132769912287911</v>
      </c>
      <c r="CI31" s="12">
        <v>496</v>
      </c>
      <c r="CJ31" s="13">
        <v>497.71428571428572</v>
      </c>
      <c r="CK31" s="13">
        <v>0.92051995475121184</v>
      </c>
      <c r="CL31" s="13">
        <v>5.449544577983608</v>
      </c>
      <c r="CM31" s="12">
        <v>364</v>
      </c>
      <c r="CN31" s="13">
        <v>366.5</v>
      </c>
      <c r="CO31" s="13">
        <v>0.92409740364592008</v>
      </c>
      <c r="CP31" s="13">
        <v>4.1194632027388511</v>
      </c>
      <c r="CQ31" s="12">
        <v>240</v>
      </c>
      <c r="CR31" s="13">
        <v>253.59375</v>
      </c>
      <c r="CS31" s="13">
        <v>0.75163922680512574</v>
      </c>
      <c r="CT31" t="s">
        <v>44</v>
      </c>
      <c r="CU31" t="s">
        <v>46</v>
      </c>
      <c r="CV31" t="s">
        <v>47</v>
      </c>
      <c r="CW31" t="s">
        <v>323</v>
      </c>
      <c r="CX31" t="s">
        <v>318</v>
      </c>
      <c r="CY31" t="s">
        <v>83</v>
      </c>
    </row>
    <row r="32" spans="1:103" x14ac:dyDescent="0.3">
      <c r="A32" t="s">
        <v>188</v>
      </c>
      <c r="B32" t="s">
        <v>188</v>
      </c>
      <c r="C32">
        <v>55</v>
      </c>
      <c r="D32" s="1">
        <v>2019</v>
      </c>
      <c r="E32" s="1" t="s">
        <v>80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s="1">
        <v>3</v>
      </c>
      <c r="L32" s="1" t="s">
        <v>313</v>
      </c>
      <c r="M32" s="1" t="s">
        <v>300</v>
      </c>
      <c r="N32" s="1"/>
      <c r="O32" s="1" t="s">
        <v>301</v>
      </c>
      <c r="P32" t="s">
        <v>181</v>
      </c>
      <c r="Q32">
        <v>10530</v>
      </c>
      <c r="R32" t="s">
        <v>303</v>
      </c>
      <c r="S32" t="s">
        <v>341</v>
      </c>
      <c r="T32" t="s">
        <v>303</v>
      </c>
      <c r="U32" t="s">
        <v>303</v>
      </c>
      <c r="V32" t="s">
        <v>320</v>
      </c>
      <c r="W32" t="s">
        <v>321</v>
      </c>
      <c r="X32" t="s">
        <v>45</v>
      </c>
      <c r="Y32" t="s">
        <v>318</v>
      </c>
      <c r="Z32" t="s">
        <v>318</v>
      </c>
      <c r="AA32" t="s">
        <v>303</v>
      </c>
      <c r="AB32">
        <v>8100</v>
      </c>
      <c r="AC32">
        <v>2700</v>
      </c>
      <c r="AD32">
        <v>2700</v>
      </c>
      <c r="AE32" s="1" t="s">
        <v>309</v>
      </c>
      <c r="AF32" s="1" t="s">
        <v>84</v>
      </c>
      <c r="AG32" s="2">
        <v>0.02</v>
      </c>
      <c r="AH32" s="2">
        <v>0.17</v>
      </c>
      <c r="AI32" s="10">
        <f t="shared" si="0"/>
        <v>1.7537706068046299E-4</v>
      </c>
      <c r="AJ32" s="11">
        <f t="shared" si="1"/>
        <v>1.0055006801916366E-3</v>
      </c>
      <c r="AK32" s="12"/>
      <c r="AL32" s="12"/>
      <c r="AM32" s="2">
        <v>22.220319237147596</v>
      </c>
      <c r="AN32" s="2">
        <v>9.6613259659508799</v>
      </c>
      <c r="AO32" s="2">
        <v>7.3527805159682336</v>
      </c>
      <c r="AP32" s="1"/>
      <c r="AQ32" s="1"/>
      <c r="AR32" s="2"/>
      <c r="AS32" s="2"/>
      <c r="AT32" s="2"/>
      <c r="AU32" s="2"/>
      <c r="AV32" s="2"/>
      <c r="AW32" s="1"/>
      <c r="AX32" s="1"/>
      <c r="AY32" s="14"/>
      <c r="AZ32" s="14"/>
      <c r="BA32" s="14"/>
      <c r="BB32" s="14"/>
      <c r="BC32" s="2"/>
      <c r="BD32" s="1"/>
      <c r="BE32" s="1"/>
      <c r="BF32" s="14"/>
      <c r="BG32" s="1"/>
      <c r="BH32" s="1"/>
      <c r="BI32" s="1"/>
      <c r="BJ32" s="1"/>
      <c r="BK32" s="1"/>
      <c r="BL32" s="1"/>
      <c r="BM32" s="1"/>
      <c r="BN32" s="14"/>
      <c r="BO32" s="14"/>
      <c r="BP32" s="14"/>
      <c r="BQ32" s="1"/>
      <c r="BR32" s="16" t="s">
        <v>322</v>
      </c>
      <c r="BS32" s="13">
        <v>7508.12</v>
      </c>
      <c r="BT32" s="13">
        <v>1028.8399999999999</v>
      </c>
      <c r="BU32" s="13">
        <v>4979.3599999999997</v>
      </c>
      <c r="BV32" s="13">
        <v>3778</v>
      </c>
      <c r="BW32" s="13">
        <v>1694.84</v>
      </c>
      <c r="BX32" s="13">
        <v>1244.8399999999999</v>
      </c>
      <c r="BY32" s="13">
        <v>946.14071428571401</v>
      </c>
      <c r="BZ32" s="13">
        <v>17213.765714285699</v>
      </c>
      <c r="CA32" s="13">
        <v>10641.333728813601</v>
      </c>
      <c r="CB32" s="13">
        <v>2581.7635714285698</v>
      </c>
      <c r="CC32" s="13">
        <v>2384.404</v>
      </c>
      <c r="CD32" s="13">
        <v>5918.0836363636399</v>
      </c>
      <c r="CE32" s="15"/>
      <c r="CF32" s="15"/>
      <c r="CG32" s="15"/>
      <c r="CH32" s="13">
        <v>5.6231783391756673</v>
      </c>
      <c r="CI32" s="12">
        <v>455</v>
      </c>
      <c r="CJ32" s="13">
        <v>458.66666666666669</v>
      </c>
      <c r="CK32" s="13">
        <v>0.91877533953889257</v>
      </c>
      <c r="CL32" s="13">
        <v>5.3568137996697489</v>
      </c>
      <c r="CM32" s="12">
        <v>349</v>
      </c>
      <c r="CN32" s="13">
        <v>349</v>
      </c>
      <c r="CO32" s="13">
        <v>0.91490145139920764</v>
      </c>
      <c r="CP32" s="13">
        <v>5.1894123495849067</v>
      </c>
      <c r="CQ32" s="12">
        <v>369</v>
      </c>
      <c r="CR32" s="13">
        <v>382</v>
      </c>
      <c r="CS32" s="13">
        <v>0.87795481084889881</v>
      </c>
      <c r="CT32" t="s">
        <v>44</v>
      </c>
      <c r="CU32" t="s">
        <v>46</v>
      </c>
      <c r="CV32" t="s">
        <v>47</v>
      </c>
      <c r="CW32" t="s">
        <v>323</v>
      </c>
      <c r="CX32" t="s">
        <v>318</v>
      </c>
      <c r="CY32" t="s">
        <v>83</v>
      </c>
    </row>
    <row r="33" spans="1:103" x14ac:dyDescent="0.3">
      <c r="A33" t="s">
        <v>189</v>
      </c>
      <c r="B33" t="s">
        <v>189</v>
      </c>
      <c r="C33">
        <v>56</v>
      </c>
      <c r="D33" s="1">
        <v>2019</v>
      </c>
      <c r="E33" s="1" t="s">
        <v>80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s="1">
        <v>4</v>
      </c>
      <c r="L33" s="1" t="s">
        <v>313</v>
      </c>
      <c r="M33" s="1" t="s">
        <v>300</v>
      </c>
      <c r="N33" s="1"/>
      <c r="O33" s="1" t="s">
        <v>301</v>
      </c>
      <c r="P33" t="s">
        <v>181</v>
      </c>
      <c r="Q33">
        <v>10530</v>
      </c>
      <c r="R33" t="s">
        <v>303</v>
      </c>
      <c r="S33" t="s">
        <v>341</v>
      </c>
      <c r="T33" t="s">
        <v>303</v>
      </c>
      <c r="U33" t="s">
        <v>303</v>
      </c>
      <c r="V33" t="s">
        <v>320</v>
      </c>
      <c r="W33" t="s">
        <v>321</v>
      </c>
      <c r="X33" t="s">
        <v>45</v>
      </c>
      <c r="Y33" t="s">
        <v>318</v>
      </c>
      <c r="Z33" t="s">
        <v>318</v>
      </c>
      <c r="AA33" t="s">
        <v>303</v>
      </c>
      <c r="AB33">
        <v>8100</v>
      </c>
      <c r="AC33">
        <v>2700</v>
      </c>
      <c r="AD33">
        <v>2700</v>
      </c>
      <c r="AE33" s="1" t="s">
        <v>309</v>
      </c>
      <c r="AF33" s="1" t="s">
        <v>84</v>
      </c>
      <c r="AG33" s="2">
        <v>0.02</v>
      </c>
      <c r="AH33" s="2">
        <v>0.15</v>
      </c>
      <c r="AI33" s="10">
        <f t="shared" si="0"/>
        <v>1.7537706068046299E-4</v>
      </c>
      <c r="AJ33" s="11">
        <f t="shared" si="1"/>
        <v>8.8720648252203229E-4</v>
      </c>
      <c r="AK33" s="12"/>
      <c r="AL33" s="12"/>
      <c r="AM33" s="2">
        <v>24.660501999579029</v>
      </c>
      <c r="AN33" s="2">
        <v>9.8034036498186712</v>
      </c>
      <c r="AO33" s="2">
        <v>7.314046912347969</v>
      </c>
      <c r="AP33" s="1"/>
      <c r="AQ33" s="1"/>
      <c r="AR33" s="2"/>
      <c r="AS33" s="2"/>
      <c r="AT33" s="2"/>
      <c r="AU33" s="2"/>
      <c r="AV33" s="2"/>
      <c r="AW33" s="1"/>
      <c r="AX33" s="1"/>
      <c r="AY33" s="14"/>
      <c r="AZ33" s="14"/>
      <c r="BA33" s="14"/>
      <c r="BB33" s="14"/>
      <c r="BC33" s="2"/>
      <c r="BD33" s="1"/>
      <c r="BE33" s="1"/>
      <c r="BF33" s="14"/>
      <c r="BG33" s="1"/>
      <c r="BH33" s="1"/>
      <c r="BI33" s="1"/>
      <c r="BJ33" s="1"/>
      <c r="BK33" s="1"/>
      <c r="BL33" s="1"/>
      <c r="BM33" s="1"/>
      <c r="BN33" s="14"/>
      <c r="BO33" s="14"/>
      <c r="BP33" s="14"/>
      <c r="BR33" s="16" t="s">
        <v>319</v>
      </c>
      <c r="BS33" s="13">
        <v>7873.66</v>
      </c>
      <c r="BT33" s="13">
        <v>849.83</v>
      </c>
      <c r="BU33" s="13">
        <v>4651.32</v>
      </c>
      <c r="BV33" s="13">
        <v>3663.17</v>
      </c>
      <c r="BW33" s="13">
        <v>1646.83</v>
      </c>
      <c r="BX33" s="13">
        <v>1162.83</v>
      </c>
      <c r="BY33" s="13">
        <v>972.44499999999903</v>
      </c>
      <c r="BZ33" s="13">
        <v>17015.3871428571</v>
      </c>
      <c r="CA33" s="13">
        <v>10522.3176271186</v>
      </c>
      <c r="CB33" s="13">
        <v>2464.9585714285699</v>
      </c>
      <c r="CC33" s="13">
        <v>2207.6660000000002</v>
      </c>
      <c r="CD33" s="13">
        <v>5897.4654545454596</v>
      </c>
      <c r="CE33" s="15"/>
      <c r="CF33" s="15"/>
      <c r="CG33" s="15"/>
      <c r="CH33" s="13">
        <v>5.5930366571702423</v>
      </c>
      <c r="CI33" s="12">
        <v>441</v>
      </c>
      <c r="CJ33" s="13">
        <v>452.14285714285717</v>
      </c>
      <c r="CK33" s="13">
        <v>0.91854088310685933</v>
      </c>
      <c r="CL33" s="13">
        <v>5.1371682614321026</v>
      </c>
      <c r="CM33" s="12">
        <v>320</v>
      </c>
      <c r="CN33" s="13">
        <v>320.33333333333331</v>
      </c>
      <c r="CO33" s="13">
        <v>0.8905829382896856</v>
      </c>
      <c r="CP33" s="13">
        <v>5.0264129704482459</v>
      </c>
      <c r="CQ33" s="12">
        <v>341</v>
      </c>
      <c r="CR33" s="13">
        <v>370.2162162162162</v>
      </c>
      <c r="CS33" s="13">
        <v>0.8618851614426809</v>
      </c>
      <c r="CT33" t="s">
        <v>44</v>
      </c>
      <c r="CU33" t="s">
        <v>46</v>
      </c>
      <c r="CV33" t="s">
        <v>47</v>
      </c>
      <c r="CW33" t="s">
        <v>323</v>
      </c>
      <c r="CX33" t="s">
        <v>318</v>
      </c>
      <c r="CY33" t="s">
        <v>83</v>
      </c>
    </row>
    <row r="34" spans="1:103" x14ac:dyDescent="0.3">
      <c r="A34" t="s">
        <v>190</v>
      </c>
      <c r="B34" t="s">
        <v>190</v>
      </c>
      <c r="C34">
        <v>57</v>
      </c>
      <c r="D34" s="1">
        <v>2019</v>
      </c>
      <c r="E34" s="1" t="s">
        <v>96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s="1">
        <v>1</v>
      </c>
      <c r="L34" s="1" t="s">
        <v>299</v>
      </c>
      <c r="M34" s="1" t="s">
        <v>300</v>
      </c>
      <c r="N34" s="1"/>
      <c r="O34" s="1" t="s">
        <v>301</v>
      </c>
      <c r="P34" t="s">
        <v>191</v>
      </c>
      <c r="Q34">
        <v>9612</v>
      </c>
      <c r="R34" t="s">
        <v>303</v>
      </c>
      <c r="S34" t="s">
        <v>341</v>
      </c>
      <c r="T34" t="s">
        <v>303</v>
      </c>
      <c r="U34" t="s">
        <v>303</v>
      </c>
      <c r="V34" t="s">
        <v>320</v>
      </c>
      <c r="W34" t="s">
        <v>305</v>
      </c>
      <c r="X34" t="s">
        <v>45</v>
      </c>
      <c r="Y34" t="s">
        <v>318</v>
      </c>
      <c r="Z34" t="s">
        <v>318</v>
      </c>
      <c r="AA34" t="s">
        <v>303</v>
      </c>
      <c r="AB34">
        <v>7182</v>
      </c>
      <c r="AC34">
        <v>2700</v>
      </c>
      <c r="AD34">
        <v>2394</v>
      </c>
      <c r="AE34" s="1" t="s">
        <v>309</v>
      </c>
      <c r="AF34" s="1" t="s">
        <v>44</v>
      </c>
      <c r="AG34" s="2">
        <v>1.22</v>
      </c>
      <c r="AH34" s="2">
        <v>0.53</v>
      </c>
      <c r="AI34" s="10">
        <f t="shared" ref="AI34:AI65" si="2">AG34/114.04</f>
        <v>1.0698000701508241E-2</v>
      </c>
      <c r="AJ34" s="11">
        <f t="shared" ref="AJ34:AJ65" si="3">AH34/169.07</f>
        <v>3.1347962382445144E-3</v>
      </c>
      <c r="AK34" s="12"/>
      <c r="AL34" s="12"/>
      <c r="AM34" s="2">
        <v>38.251059162303655</v>
      </c>
      <c r="AN34" s="2">
        <v>9.9335607314997763</v>
      </c>
      <c r="AO34" s="2">
        <v>8.0473810196223763</v>
      </c>
      <c r="AP34" s="1">
        <v>5.82</v>
      </c>
      <c r="AQ34" s="1">
        <v>6.39</v>
      </c>
      <c r="AR34">
        <v>352.8</v>
      </c>
      <c r="AS34">
        <v>3150</v>
      </c>
      <c r="AT34">
        <v>635.36</v>
      </c>
      <c r="AU34">
        <v>18.294641025641027</v>
      </c>
      <c r="AV34" s="13">
        <v>112.0014153846154</v>
      </c>
      <c r="AW34" s="1">
        <v>5.46</v>
      </c>
      <c r="AX34" s="1">
        <v>41.5</v>
      </c>
      <c r="AY34" s="14">
        <v>210</v>
      </c>
      <c r="AZ34" s="14">
        <v>2100</v>
      </c>
      <c r="BA34" s="14">
        <v>361</v>
      </c>
      <c r="BB34" s="14">
        <v>762</v>
      </c>
      <c r="BC34" s="2">
        <f>AX34/BB34*100</f>
        <v>5.4461942257217855</v>
      </c>
      <c r="BD34" s="1">
        <v>0.59199999999999997</v>
      </c>
      <c r="BE34" s="1">
        <v>4.97</v>
      </c>
      <c r="BF34" s="14">
        <v>294</v>
      </c>
      <c r="BG34" s="1">
        <v>6.47</v>
      </c>
      <c r="BH34" s="1">
        <v>2.56</v>
      </c>
      <c r="BI34" s="1">
        <v>11.7</v>
      </c>
      <c r="BJ34" s="1">
        <v>719</v>
      </c>
      <c r="BK34" s="1">
        <v>3.17</v>
      </c>
      <c r="BL34" s="1">
        <v>0.24099999999999999</v>
      </c>
      <c r="BM34" s="1">
        <v>13.1</v>
      </c>
      <c r="BN34" s="14">
        <v>34</v>
      </c>
      <c r="BO34" s="14">
        <v>32</v>
      </c>
      <c r="BP34" s="14">
        <v>34</v>
      </c>
      <c r="BQ34" s="1" t="s">
        <v>85</v>
      </c>
      <c r="BR34" s="1" t="s">
        <v>322</v>
      </c>
      <c r="BS34" s="13">
        <v>7397.68</v>
      </c>
      <c r="BT34" s="13">
        <v>1206.5</v>
      </c>
      <c r="BU34" s="13">
        <v>6366</v>
      </c>
      <c r="BV34" s="13">
        <v>4443.84</v>
      </c>
      <c r="BW34" s="13">
        <v>2242</v>
      </c>
      <c r="BX34" s="13">
        <v>1591.5</v>
      </c>
      <c r="BY34" s="13">
        <v>953.21714285714199</v>
      </c>
      <c r="BZ34" s="13">
        <v>16602.947142857101</v>
      </c>
      <c r="CA34" s="13">
        <v>10376.134576271201</v>
      </c>
      <c r="CB34" s="13">
        <v>2624.48</v>
      </c>
      <c r="CC34" s="13">
        <v>2212.4639999999999</v>
      </c>
      <c r="CD34" s="13">
        <v>5953.8054545454497</v>
      </c>
      <c r="CE34" s="15">
        <v>0.76433912260109504</v>
      </c>
      <c r="CF34" s="15">
        <v>0.75949860263854196</v>
      </c>
      <c r="CG34" s="13">
        <v>19.901089109193599</v>
      </c>
      <c r="CH34" s="13">
        <v>5.6672771549367171</v>
      </c>
      <c r="CI34" s="12">
        <v>444</v>
      </c>
      <c r="CJ34" s="13">
        <v>449</v>
      </c>
      <c r="CK34" s="13">
        <v>0.92969820520482338</v>
      </c>
      <c r="CL34" s="13">
        <v>5.3827719240710081</v>
      </c>
      <c r="CM34" s="12">
        <v>417</v>
      </c>
      <c r="CN34" s="13">
        <v>417.5</v>
      </c>
      <c r="CO34" s="13">
        <v>0.89220868493838656</v>
      </c>
      <c r="CP34" s="13">
        <v>4.5914303272421311</v>
      </c>
      <c r="CQ34" s="12">
        <v>286</v>
      </c>
      <c r="CR34" s="13">
        <v>306.58333333333331</v>
      </c>
      <c r="CS34" s="13">
        <v>0.81178164339961978</v>
      </c>
      <c r="CT34" t="s">
        <v>44</v>
      </c>
      <c r="CU34" t="s">
        <v>46</v>
      </c>
      <c r="CV34" t="s">
        <v>47</v>
      </c>
      <c r="CW34" t="s">
        <v>311</v>
      </c>
      <c r="CX34" t="s">
        <v>318</v>
      </c>
      <c r="CY34" t="s">
        <v>48</v>
      </c>
    </row>
    <row r="35" spans="1:103" x14ac:dyDescent="0.3">
      <c r="A35" t="s">
        <v>192</v>
      </c>
      <c r="B35" t="s">
        <v>192</v>
      </c>
      <c r="C35">
        <v>58</v>
      </c>
      <c r="D35" s="1">
        <v>2019</v>
      </c>
      <c r="E35" s="1" t="s">
        <v>96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s="1">
        <v>2</v>
      </c>
      <c r="L35" s="1" t="s">
        <v>299</v>
      </c>
      <c r="M35" s="1" t="s">
        <v>300</v>
      </c>
      <c r="N35" s="1"/>
      <c r="O35" s="1" t="s">
        <v>301</v>
      </c>
      <c r="P35" t="s">
        <v>191</v>
      </c>
      <c r="Q35">
        <v>9612</v>
      </c>
      <c r="R35" t="s">
        <v>303</v>
      </c>
      <c r="S35" t="s">
        <v>341</v>
      </c>
      <c r="T35" t="s">
        <v>303</v>
      </c>
      <c r="U35" t="s">
        <v>303</v>
      </c>
      <c r="V35" t="s">
        <v>320</v>
      </c>
      <c r="W35" t="s">
        <v>305</v>
      </c>
      <c r="X35" t="s">
        <v>45</v>
      </c>
      <c r="Y35" t="s">
        <v>318</v>
      </c>
      <c r="Z35" t="s">
        <v>318</v>
      </c>
      <c r="AA35" t="s">
        <v>303</v>
      </c>
      <c r="AB35">
        <v>7182</v>
      </c>
      <c r="AC35">
        <v>2700</v>
      </c>
      <c r="AD35">
        <v>2394</v>
      </c>
      <c r="AE35" s="1" t="s">
        <v>309</v>
      </c>
      <c r="AF35" s="1" t="s">
        <v>44</v>
      </c>
      <c r="AG35" s="2">
        <v>0.75</v>
      </c>
      <c r="AH35" s="2">
        <v>0.45</v>
      </c>
      <c r="AI35" s="10">
        <f t="shared" si="2"/>
        <v>6.5766397755173617E-3</v>
      </c>
      <c r="AJ35" s="11">
        <f t="shared" si="3"/>
        <v>2.6616194475660971E-3</v>
      </c>
      <c r="AK35" s="12"/>
      <c r="AL35" s="12"/>
      <c r="AM35" s="2">
        <v>35.050671068922824</v>
      </c>
      <c r="AN35" s="2">
        <v>9.8470527333403908</v>
      </c>
      <c r="AO35" s="2">
        <v>7.8659570454561996</v>
      </c>
      <c r="AP35" s="1">
        <v>6.28</v>
      </c>
      <c r="AQ35" s="1">
        <v>6.72</v>
      </c>
      <c r="AR35">
        <v>325.92</v>
      </c>
      <c r="AS35">
        <v>3006</v>
      </c>
      <c r="AT35">
        <v>767.36</v>
      </c>
      <c r="AU35">
        <v>14.490179487179489</v>
      </c>
      <c r="AV35" s="13">
        <v>79.369292307692319</v>
      </c>
      <c r="AW35" s="1">
        <v>4.3099999999999996</v>
      </c>
      <c r="AX35" s="1">
        <v>24.4</v>
      </c>
      <c r="AY35" s="14">
        <v>194</v>
      </c>
      <c r="AZ35" s="14">
        <v>2004</v>
      </c>
      <c r="BA35" s="14">
        <v>436</v>
      </c>
      <c r="BB35" s="14">
        <v>766</v>
      </c>
      <c r="BC35" s="2">
        <f>AX35/BB35*100</f>
        <v>3.1853785900783289</v>
      </c>
      <c r="BD35" s="1">
        <v>0.623</v>
      </c>
      <c r="BE35" s="1">
        <v>5.37</v>
      </c>
      <c r="BF35" s="14">
        <v>244</v>
      </c>
      <c r="BG35" s="1">
        <v>14.7</v>
      </c>
      <c r="BH35" s="1">
        <v>2.62</v>
      </c>
      <c r="BI35" s="1">
        <v>13.5</v>
      </c>
      <c r="BJ35" s="1">
        <v>659</v>
      </c>
      <c r="BK35" s="1">
        <v>2.48</v>
      </c>
      <c r="BL35" s="1">
        <v>0.223</v>
      </c>
      <c r="BM35" s="1">
        <v>11.1</v>
      </c>
      <c r="BN35" s="14">
        <v>22</v>
      </c>
      <c r="BO35" s="14">
        <v>40</v>
      </c>
      <c r="BP35" s="14">
        <v>38</v>
      </c>
      <c r="BQ35" s="1" t="s">
        <v>85</v>
      </c>
      <c r="BR35" s="1" t="s">
        <v>322</v>
      </c>
      <c r="BS35" s="13">
        <v>10082.620000000001</v>
      </c>
      <c r="BT35" s="13">
        <v>1381.87</v>
      </c>
      <c r="BU35" s="13">
        <v>7143.48</v>
      </c>
      <c r="BV35" s="13">
        <v>5116.72</v>
      </c>
      <c r="BW35" s="13">
        <v>2428.87</v>
      </c>
      <c r="BX35" s="13">
        <v>1785.87</v>
      </c>
      <c r="BY35" s="13">
        <v>1253.09142857142</v>
      </c>
      <c r="BZ35" s="13">
        <v>21382.639999999999</v>
      </c>
      <c r="CA35" s="13">
        <v>13351.2991525424</v>
      </c>
      <c r="CB35" s="13">
        <v>3403.69214285714</v>
      </c>
      <c r="CC35" s="13">
        <v>3079.8440000000001</v>
      </c>
      <c r="CD35" s="13">
        <v>7553.71</v>
      </c>
      <c r="CE35" s="15">
        <v>0.61615224022632498</v>
      </c>
      <c r="CF35" s="15">
        <v>0.881383778964412</v>
      </c>
      <c r="CG35" s="13">
        <v>18.966737973114299</v>
      </c>
      <c r="CH35" s="13">
        <v>5.924598796141348</v>
      </c>
      <c r="CI35" s="12">
        <v>578</v>
      </c>
      <c r="CJ35" s="13">
        <v>579.12</v>
      </c>
      <c r="CK35" s="13">
        <v>0.931603110284835</v>
      </c>
      <c r="CL35" s="13">
        <v>5.6120475161140311</v>
      </c>
      <c r="CM35" s="12">
        <v>452</v>
      </c>
      <c r="CN35" s="13">
        <v>453.875</v>
      </c>
      <c r="CO35" s="13">
        <v>0.91794884834331281</v>
      </c>
      <c r="CP35" s="13">
        <v>4.9613097883550568</v>
      </c>
      <c r="CQ35" s="12">
        <v>320</v>
      </c>
      <c r="CR35" s="13">
        <v>336.73809523809524</v>
      </c>
      <c r="CS35" s="13">
        <v>0.86009599534644776</v>
      </c>
      <c r="CT35" t="s">
        <v>44</v>
      </c>
      <c r="CU35" t="s">
        <v>46</v>
      </c>
      <c r="CV35" t="s">
        <v>47</v>
      </c>
      <c r="CW35" t="s">
        <v>311</v>
      </c>
      <c r="CX35" t="s">
        <v>318</v>
      </c>
      <c r="CY35" t="s">
        <v>48</v>
      </c>
    </row>
    <row r="36" spans="1:103" x14ac:dyDescent="0.3">
      <c r="A36" t="s">
        <v>193</v>
      </c>
      <c r="B36" t="s">
        <v>193</v>
      </c>
      <c r="C36">
        <v>59</v>
      </c>
      <c r="D36" s="1">
        <v>2019</v>
      </c>
      <c r="E36" s="1" t="s">
        <v>96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s="1">
        <v>3</v>
      </c>
      <c r="L36" s="1" t="s">
        <v>299</v>
      </c>
      <c r="M36" s="1" t="s">
        <v>300</v>
      </c>
      <c r="N36" s="1"/>
      <c r="O36" s="1" t="s">
        <v>301</v>
      </c>
      <c r="P36" t="s">
        <v>191</v>
      </c>
      <c r="Q36">
        <v>9612</v>
      </c>
      <c r="R36" t="s">
        <v>303</v>
      </c>
      <c r="S36" t="s">
        <v>341</v>
      </c>
      <c r="T36" t="s">
        <v>303</v>
      </c>
      <c r="U36" t="s">
        <v>303</v>
      </c>
      <c r="V36" t="s">
        <v>320</v>
      </c>
      <c r="W36" t="s">
        <v>305</v>
      </c>
      <c r="X36" t="s">
        <v>45</v>
      </c>
      <c r="Y36" t="s">
        <v>318</v>
      </c>
      <c r="Z36" t="s">
        <v>318</v>
      </c>
      <c r="AA36" t="s">
        <v>303</v>
      </c>
      <c r="AB36">
        <v>7182</v>
      </c>
      <c r="AC36">
        <v>2700</v>
      </c>
      <c r="AD36">
        <v>2394</v>
      </c>
      <c r="AE36" s="1" t="s">
        <v>309</v>
      </c>
      <c r="AF36" s="1" t="s">
        <v>44</v>
      </c>
      <c r="AG36" s="2">
        <v>0.73</v>
      </c>
      <c r="AH36" s="2">
        <v>0.69</v>
      </c>
      <c r="AI36" s="10">
        <f t="shared" si="2"/>
        <v>6.4012627148368985E-3</v>
      </c>
      <c r="AJ36" s="11">
        <f t="shared" si="3"/>
        <v>4.0811498196013487E-3</v>
      </c>
      <c r="AK36" s="12"/>
      <c r="AL36" s="12"/>
      <c r="AM36" s="2">
        <v>41.6853100871731</v>
      </c>
      <c r="AN36" s="2">
        <v>9.9095133083081191</v>
      </c>
      <c r="AO36" s="2">
        <v>8.0186629848421873</v>
      </c>
      <c r="AP36" s="1">
        <v>6.21</v>
      </c>
      <c r="AQ36" s="1">
        <v>6.76</v>
      </c>
      <c r="AR36">
        <v>414.96</v>
      </c>
      <c r="AS36">
        <v>2977.5</v>
      </c>
      <c r="AT36">
        <v>698.72</v>
      </c>
      <c r="AU36">
        <v>13.767083333333336</v>
      </c>
      <c r="AV36" s="13">
        <v>70.233000000000018</v>
      </c>
      <c r="AW36" s="1">
        <v>4.1100000000000003</v>
      </c>
      <c r="AX36" s="1">
        <v>51.7</v>
      </c>
      <c r="AY36" s="14">
        <v>247</v>
      </c>
      <c r="AZ36" s="14">
        <v>1985</v>
      </c>
      <c r="BA36" s="14">
        <v>397</v>
      </c>
      <c r="BB36" s="14">
        <v>784</v>
      </c>
      <c r="BC36" s="2">
        <f>AX36/BB36*100</f>
        <v>6.5943877551020407</v>
      </c>
      <c r="BD36" s="1">
        <v>0.63600000000000001</v>
      </c>
      <c r="BE36" s="1">
        <v>5.8</v>
      </c>
      <c r="BF36" s="14">
        <v>295</v>
      </c>
      <c r="BG36" s="1">
        <v>17.399999999999999</v>
      </c>
      <c r="BH36" s="1">
        <v>3.22</v>
      </c>
      <c r="BI36" s="1">
        <v>13.9</v>
      </c>
      <c r="BJ36" s="1">
        <v>645</v>
      </c>
      <c r="BK36" s="1">
        <v>2.35</v>
      </c>
      <c r="BL36" s="1">
        <v>0.21099999999999999</v>
      </c>
      <c r="BM36" s="1">
        <v>11.1</v>
      </c>
      <c r="BN36" s="14">
        <v>18</v>
      </c>
      <c r="BO36" s="14">
        <v>41</v>
      </c>
      <c r="BP36" s="14">
        <v>41</v>
      </c>
      <c r="BQ36" s="1" t="s">
        <v>50</v>
      </c>
      <c r="BR36" s="1" t="s">
        <v>322</v>
      </c>
      <c r="BS36" s="13">
        <v>7357.01</v>
      </c>
      <c r="BT36" s="13">
        <v>1338.17</v>
      </c>
      <c r="BU36" s="13">
        <v>6996.68</v>
      </c>
      <c r="BV36" s="13">
        <v>4955.34</v>
      </c>
      <c r="BW36" s="13">
        <v>2389.67</v>
      </c>
      <c r="BX36" s="13">
        <v>1749.17</v>
      </c>
      <c r="BY36" s="13">
        <v>1024.5492857142799</v>
      </c>
      <c r="BZ36" s="13">
        <v>17305.5142857143</v>
      </c>
      <c r="CA36" s="13">
        <v>10818.4971186441</v>
      </c>
      <c r="CB36" s="13">
        <v>2644.6235714285699</v>
      </c>
      <c r="CC36" s="13">
        <v>2413.7020000000002</v>
      </c>
      <c r="CD36" s="13">
        <v>6197.11</v>
      </c>
      <c r="CE36" s="15">
        <v>0.653073633719091</v>
      </c>
      <c r="CF36" s="15">
        <v>0.68156882644457994</v>
      </c>
      <c r="CG36" s="13">
        <v>17.4769325314839</v>
      </c>
      <c r="CH36" s="13">
        <v>5.7226681794965319</v>
      </c>
      <c r="CI36" s="12">
        <v>477</v>
      </c>
      <c r="CJ36" s="13">
        <v>479.25</v>
      </c>
      <c r="CK36" s="13">
        <v>0.92787237585030991</v>
      </c>
      <c r="CL36" s="13">
        <v>5.5834305931638415</v>
      </c>
      <c r="CM36" s="12">
        <v>442</v>
      </c>
      <c r="CN36" s="13">
        <v>445.21428571428572</v>
      </c>
      <c r="CO36" s="13">
        <v>0.91662231954276763</v>
      </c>
      <c r="CP36" s="13">
        <v>4.8204217908555744</v>
      </c>
      <c r="CQ36" s="12">
        <v>269</v>
      </c>
      <c r="CR36" s="13">
        <v>285.53333333333336</v>
      </c>
      <c r="CS36" s="13">
        <v>0.86160330065116442</v>
      </c>
      <c r="CT36" t="s">
        <v>44</v>
      </c>
      <c r="CU36" t="s">
        <v>46</v>
      </c>
      <c r="CV36" t="s">
        <v>47</v>
      </c>
      <c r="CW36" t="s">
        <v>311</v>
      </c>
      <c r="CX36" t="s">
        <v>318</v>
      </c>
      <c r="CY36" t="s">
        <v>48</v>
      </c>
    </row>
    <row r="37" spans="1:103" x14ac:dyDescent="0.3">
      <c r="A37" t="s">
        <v>195</v>
      </c>
      <c r="B37" t="s">
        <v>195</v>
      </c>
      <c r="C37">
        <v>60</v>
      </c>
      <c r="D37" s="1">
        <v>2019</v>
      </c>
      <c r="E37" s="1" t="s">
        <v>96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s="1">
        <v>4</v>
      </c>
      <c r="L37" s="1" t="s">
        <v>299</v>
      </c>
      <c r="M37" s="1" t="s">
        <v>300</v>
      </c>
      <c r="N37" s="1"/>
      <c r="O37" s="1" t="s">
        <v>301</v>
      </c>
      <c r="P37" t="s">
        <v>191</v>
      </c>
      <c r="Q37">
        <v>9612</v>
      </c>
      <c r="R37" t="s">
        <v>303</v>
      </c>
      <c r="S37" t="s">
        <v>341</v>
      </c>
      <c r="T37" t="s">
        <v>303</v>
      </c>
      <c r="U37" t="s">
        <v>303</v>
      </c>
      <c r="V37" t="s">
        <v>320</v>
      </c>
      <c r="W37" t="s">
        <v>305</v>
      </c>
      <c r="X37" t="s">
        <v>45</v>
      </c>
      <c r="Y37" t="s">
        <v>318</v>
      </c>
      <c r="Z37" t="s">
        <v>318</v>
      </c>
      <c r="AA37" t="s">
        <v>303</v>
      </c>
      <c r="AB37">
        <v>7182</v>
      </c>
      <c r="AC37">
        <v>2700</v>
      </c>
      <c r="AD37">
        <v>2394</v>
      </c>
      <c r="AE37" s="1" t="s">
        <v>309</v>
      </c>
      <c r="AF37" s="1" t="s">
        <v>44</v>
      </c>
      <c r="AG37" s="2">
        <v>0.49</v>
      </c>
      <c r="AH37" s="2">
        <v>0.56000000000000005</v>
      </c>
      <c r="AI37" s="10">
        <f t="shared" si="2"/>
        <v>4.2967379866713428E-3</v>
      </c>
      <c r="AJ37" s="11">
        <f t="shared" si="3"/>
        <v>3.3122375347489209E-3</v>
      </c>
      <c r="AK37" s="12"/>
      <c r="AL37" s="12"/>
      <c r="AM37" s="2">
        <v>45.846089836472778</v>
      </c>
      <c r="AN37" s="2">
        <v>9.9630966940489589</v>
      </c>
      <c r="AO37" s="2">
        <v>7.893973439383398</v>
      </c>
      <c r="AP37" s="1">
        <v>6.36</v>
      </c>
      <c r="AQ37" s="1">
        <v>6.85</v>
      </c>
      <c r="AR37">
        <v>398.15999999999997</v>
      </c>
      <c r="AS37">
        <v>3118.5</v>
      </c>
      <c r="AT37">
        <v>714.56000000000006</v>
      </c>
      <c r="AU37">
        <v>13.084044871794877</v>
      </c>
      <c r="AV37" s="13">
        <v>75.795123076923119</v>
      </c>
      <c r="AW37" s="1">
        <v>4.76</v>
      </c>
      <c r="AX37" s="1">
        <v>31.7</v>
      </c>
      <c r="AY37" s="14">
        <v>237</v>
      </c>
      <c r="AZ37" s="14">
        <v>2079</v>
      </c>
      <c r="BA37" s="14">
        <v>406</v>
      </c>
      <c r="BB37" s="14">
        <v>680</v>
      </c>
      <c r="BC37" s="2">
        <f>AX37/BB37*100</f>
        <v>4.6617647058823524</v>
      </c>
      <c r="BD37" s="1">
        <v>0.72399999999999998</v>
      </c>
      <c r="BE37" s="1">
        <v>5.32</v>
      </c>
      <c r="BF37" s="14">
        <v>268</v>
      </c>
      <c r="BG37" s="1">
        <v>13.7</v>
      </c>
      <c r="BH37" s="1">
        <v>2.92</v>
      </c>
      <c r="BI37" s="1">
        <v>9.81</v>
      </c>
      <c r="BJ37" s="1">
        <v>777</v>
      </c>
      <c r="BK37" s="1">
        <v>2.66</v>
      </c>
      <c r="BL37" s="1">
        <v>0.22</v>
      </c>
      <c r="BM37" s="1">
        <v>12.1</v>
      </c>
      <c r="BN37" s="14">
        <v>35</v>
      </c>
      <c r="BO37" s="14">
        <v>32</v>
      </c>
      <c r="BP37" s="14">
        <v>33</v>
      </c>
      <c r="BQ37" s="1" t="s">
        <v>85</v>
      </c>
      <c r="BR37" s="1" t="s">
        <v>322</v>
      </c>
      <c r="BS37" s="13">
        <v>8545.64</v>
      </c>
      <c r="BT37" s="13">
        <v>1332.33</v>
      </c>
      <c r="BU37" s="13">
        <v>6715.32</v>
      </c>
      <c r="BV37" s="13">
        <v>4740.1499999999996</v>
      </c>
      <c r="BW37" s="13">
        <v>2308.33</v>
      </c>
      <c r="BX37" s="13">
        <v>1678.83</v>
      </c>
      <c r="BY37" s="13">
        <v>1122.4335714285701</v>
      </c>
      <c r="BZ37" s="13">
        <v>19051.7071428571</v>
      </c>
      <c r="CA37" s="13">
        <v>12057.3279661017</v>
      </c>
      <c r="CB37" s="13">
        <v>3012.0521428571401</v>
      </c>
      <c r="CC37" s="13">
        <v>2905.5459999999998</v>
      </c>
      <c r="CD37" s="13">
        <v>6998.3990909090899</v>
      </c>
      <c r="CE37" s="15">
        <v>0.56514704965158102</v>
      </c>
      <c r="CF37" s="15">
        <v>0.88439326092027903</v>
      </c>
      <c r="CG37" s="13">
        <v>19.5012986269662</v>
      </c>
      <c r="CH37" s="13">
        <v>5.8567407856627511</v>
      </c>
      <c r="CI37" s="12">
        <v>529</v>
      </c>
      <c r="CJ37" s="13">
        <v>533.23076923076928</v>
      </c>
      <c r="CK37" s="13">
        <v>0.9339422085215372</v>
      </c>
      <c r="CL37" s="13">
        <v>5.2665456381399176</v>
      </c>
      <c r="CM37" s="12">
        <v>406</v>
      </c>
      <c r="CN37" s="13">
        <v>407</v>
      </c>
      <c r="CO37" s="13">
        <v>0.87682916708299752</v>
      </c>
      <c r="CP37" s="13">
        <v>4.8031046983788981</v>
      </c>
      <c r="CQ37" s="12">
        <v>268</v>
      </c>
      <c r="CR37" s="13">
        <v>283.5</v>
      </c>
      <c r="CS37" s="13">
        <v>0.85907992902176844</v>
      </c>
      <c r="CT37" t="s">
        <v>44</v>
      </c>
      <c r="CU37" t="s">
        <v>46</v>
      </c>
      <c r="CV37" t="s">
        <v>47</v>
      </c>
      <c r="CW37" t="s">
        <v>311</v>
      </c>
      <c r="CX37" t="s">
        <v>318</v>
      </c>
      <c r="CY37" t="s">
        <v>48</v>
      </c>
    </row>
    <row r="38" spans="1:103" x14ac:dyDescent="0.3">
      <c r="A38" t="s">
        <v>196</v>
      </c>
      <c r="B38" t="s">
        <v>196</v>
      </c>
      <c r="C38">
        <v>61</v>
      </c>
      <c r="D38" s="1">
        <v>2019</v>
      </c>
      <c r="E38" s="1" t="s">
        <v>96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s="1">
        <v>1</v>
      </c>
      <c r="L38" s="1" t="s">
        <v>313</v>
      </c>
      <c r="M38" s="1" t="s">
        <v>300</v>
      </c>
      <c r="N38" s="1"/>
      <c r="O38" s="1" t="s">
        <v>301</v>
      </c>
      <c r="P38" t="s">
        <v>191</v>
      </c>
      <c r="Q38">
        <v>9612</v>
      </c>
      <c r="R38" t="s">
        <v>303</v>
      </c>
      <c r="S38" t="s">
        <v>341</v>
      </c>
      <c r="T38" t="s">
        <v>303</v>
      </c>
      <c r="U38" t="s">
        <v>303</v>
      </c>
      <c r="V38" t="s">
        <v>320</v>
      </c>
      <c r="W38" t="s">
        <v>305</v>
      </c>
      <c r="X38" t="s">
        <v>45</v>
      </c>
      <c r="Y38" t="s">
        <v>318</v>
      </c>
      <c r="Z38" t="s">
        <v>318</v>
      </c>
      <c r="AA38" t="s">
        <v>303</v>
      </c>
      <c r="AB38">
        <v>7182</v>
      </c>
      <c r="AC38">
        <v>2700</v>
      </c>
      <c r="AD38">
        <v>2394</v>
      </c>
      <c r="AE38" s="1" t="s">
        <v>309</v>
      </c>
      <c r="AF38" s="1" t="s">
        <v>44</v>
      </c>
      <c r="AG38" s="2">
        <v>0.69</v>
      </c>
      <c r="AH38" s="2">
        <v>0.72</v>
      </c>
      <c r="AI38" s="10">
        <f t="shared" si="2"/>
        <v>6.0505085934759728E-3</v>
      </c>
      <c r="AJ38" s="11">
        <f t="shared" si="3"/>
        <v>4.2585911161057552E-3</v>
      </c>
      <c r="AK38" s="12"/>
      <c r="AL38" s="12"/>
      <c r="AM38" s="2">
        <v>35.096421284634758</v>
      </c>
      <c r="AN38" s="2">
        <v>9.8237569497035597</v>
      </c>
      <c r="AO38" s="2">
        <v>7.6329330627149368</v>
      </c>
      <c r="AP38" s="1"/>
      <c r="AQ38" s="1"/>
      <c r="AR38" s="2"/>
      <c r="AS38" s="2"/>
      <c r="AT38" s="2"/>
      <c r="AU38" s="2"/>
      <c r="AV38" s="2"/>
      <c r="AW38" s="1"/>
      <c r="AX38" s="1"/>
      <c r="AY38" s="14"/>
      <c r="AZ38" s="14"/>
      <c r="BA38" s="14"/>
      <c r="BB38" s="14"/>
      <c r="BC38" s="2"/>
      <c r="BD38" s="1"/>
      <c r="BE38" s="1"/>
      <c r="BF38" s="14"/>
      <c r="BG38" s="1"/>
      <c r="BH38" s="1"/>
      <c r="BI38" s="1"/>
      <c r="BJ38" s="1"/>
      <c r="BK38" s="1"/>
      <c r="BL38" s="1"/>
      <c r="BM38" s="1"/>
      <c r="BN38" s="14"/>
      <c r="BO38" s="14"/>
      <c r="BP38" s="14"/>
      <c r="BR38" s="16" t="s">
        <v>322</v>
      </c>
      <c r="BS38" s="13">
        <v>7505.67</v>
      </c>
      <c r="BT38" s="13">
        <v>1025</v>
      </c>
      <c r="BU38" s="13">
        <v>5358</v>
      </c>
      <c r="BV38" s="13">
        <v>3568.67</v>
      </c>
      <c r="BW38" s="13">
        <v>1834</v>
      </c>
      <c r="BX38" s="13">
        <v>1339.5</v>
      </c>
      <c r="BY38" s="13">
        <v>935.55857142857099</v>
      </c>
      <c r="BZ38" s="13">
        <v>16119.9014285714</v>
      </c>
      <c r="CA38" s="13">
        <v>10081.038644067799</v>
      </c>
      <c r="CB38" s="13">
        <v>2494.8471428571402</v>
      </c>
      <c r="CC38" s="13">
        <v>2258.5659999999998</v>
      </c>
      <c r="CD38" s="13">
        <v>5709.94545454545</v>
      </c>
      <c r="CE38" s="15"/>
      <c r="CF38" s="15"/>
      <c r="CG38" s="15"/>
      <c r="CH38" s="13">
        <v>5.6059130787977143</v>
      </c>
      <c r="CI38" s="12">
        <v>406</v>
      </c>
      <c r="CJ38" s="13">
        <v>410</v>
      </c>
      <c r="CK38" s="13">
        <v>0.93333058011018277</v>
      </c>
      <c r="CL38" s="13">
        <v>5.5195244927953189</v>
      </c>
      <c r="CM38" s="12">
        <v>402</v>
      </c>
      <c r="CN38" s="13">
        <v>402.75</v>
      </c>
      <c r="CO38" s="13">
        <v>0.92046503686256609</v>
      </c>
      <c r="CP38" s="13">
        <v>4.3978260717305577</v>
      </c>
      <c r="CQ38" s="12">
        <v>282</v>
      </c>
      <c r="CR38" s="13">
        <v>308.0526315789474</v>
      </c>
      <c r="CS38" s="13">
        <v>0.7794928233370042</v>
      </c>
      <c r="CT38" t="s">
        <v>44</v>
      </c>
      <c r="CU38" t="s">
        <v>46</v>
      </c>
      <c r="CV38" t="s">
        <v>47</v>
      </c>
      <c r="CW38" t="s">
        <v>311</v>
      </c>
      <c r="CX38" t="s">
        <v>318</v>
      </c>
      <c r="CY38" t="s">
        <v>48</v>
      </c>
    </row>
    <row r="39" spans="1:103" x14ac:dyDescent="0.3">
      <c r="A39" t="s">
        <v>197</v>
      </c>
      <c r="B39" t="s">
        <v>197</v>
      </c>
      <c r="C39">
        <v>62</v>
      </c>
      <c r="D39" s="1">
        <v>2019</v>
      </c>
      <c r="E39" s="1" t="s">
        <v>96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s="1">
        <v>2</v>
      </c>
      <c r="L39" s="1" t="s">
        <v>313</v>
      </c>
      <c r="M39" s="1" t="s">
        <v>300</v>
      </c>
      <c r="N39" s="1"/>
      <c r="O39" s="1" t="s">
        <v>301</v>
      </c>
      <c r="P39" t="s">
        <v>191</v>
      </c>
      <c r="Q39">
        <v>9612</v>
      </c>
      <c r="R39" t="s">
        <v>303</v>
      </c>
      <c r="S39" t="s">
        <v>341</v>
      </c>
      <c r="T39" t="s">
        <v>303</v>
      </c>
      <c r="U39" t="s">
        <v>303</v>
      </c>
      <c r="V39" t="s">
        <v>320</v>
      </c>
      <c r="W39" t="s">
        <v>305</v>
      </c>
      <c r="X39" t="s">
        <v>45</v>
      </c>
      <c r="Y39" t="s">
        <v>318</v>
      </c>
      <c r="Z39" t="s">
        <v>318</v>
      </c>
      <c r="AA39" t="s">
        <v>303</v>
      </c>
      <c r="AB39">
        <v>7182</v>
      </c>
      <c r="AC39">
        <v>2700</v>
      </c>
      <c r="AD39">
        <v>2394</v>
      </c>
      <c r="AE39" s="1" t="s">
        <v>309</v>
      </c>
      <c r="AF39" s="1" t="s">
        <v>44</v>
      </c>
      <c r="AG39" s="2">
        <v>0.06</v>
      </c>
      <c r="AH39" s="2">
        <v>0.2</v>
      </c>
      <c r="AI39" s="10">
        <f t="shared" si="2"/>
        <v>5.261311820413889E-4</v>
      </c>
      <c r="AJ39" s="11">
        <f t="shared" si="3"/>
        <v>1.1829419766960431E-3</v>
      </c>
      <c r="AK39" s="12"/>
      <c r="AL39" s="12"/>
      <c r="AM39" s="2">
        <v>21.243041816261879</v>
      </c>
      <c r="AN39" s="2">
        <v>9.6628385664680607</v>
      </c>
      <c r="AO39" s="2">
        <v>7.4756785928308425</v>
      </c>
      <c r="AP39" s="1"/>
      <c r="AQ39" s="1"/>
      <c r="AR39" s="2"/>
      <c r="AS39" s="2"/>
      <c r="AT39" s="2"/>
      <c r="AU39" s="2"/>
      <c r="AV39" s="2"/>
      <c r="AW39" s="1"/>
      <c r="AX39" s="1"/>
      <c r="AY39" s="14"/>
      <c r="AZ39" s="14"/>
      <c r="BA39" s="14"/>
      <c r="BB39" s="14"/>
      <c r="BC39" s="2"/>
      <c r="BD39" s="1"/>
      <c r="BE39" s="1"/>
      <c r="BF39" s="14"/>
      <c r="BG39" s="1"/>
      <c r="BH39" s="1"/>
      <c r="BI39" s="1"/>
      <c r="BJ39" s="1"/>
      <c r="BK39" s="1"/>
      <c r="BL39" s="1"/>
      <c r="BM39" s="1"/>
      <c r="BN39" s="14"/>
      <c r="BO39" s="14"/>
      <c r="BP39" s="14"/>
      <c r="BR39" s="16" t="s">
        <v>322</v>
      </c>
      <c r="BS39" s="13">
        <v>9276.01</v>
      </c>
      <c r="BT39" s="13">
        <v>1164.97</v>
      </c>
      <c r="BU39" s="13">
        <v>6225.88</v>
      </c>
      <c r="BV39" s="13">
        <v>4091.97</v>
      </c>
      <c r="BW39" s="13">
        <v>2126.9699999999998</v>
      </c>
      <c r="BX39" s="13">
        <v>1556.47</v>
      </c>
      <c r="BY39" s="13">
        <v>1143.01285714285</v>
      </c>
      <c r="BZ39" s="13">
        <v>19590.178571428602</v>
      </c>
      <c r="CA39" s="13">
        <v>12149.426440678</v>
      </c>
      <c r="CB39" s="13">
        <v>3171.98357142857</v>
      </c>
      <c r="CC39" s="13">
        <v>2873.0279999999998</v>
      </c>
      <c r="CD39" s="13">
        <v>7013.0527272727304</v>
      </c>
      <c r="CE39" s="15"/>
      <c r="CF39" s="15"/>
      <c r="CG39" s="15"/>
      <c r="CH39" s="13">
        <v>5.8603674905898231</v>
      </c>
      <c r="CI39" s="12">
        <v>526</v>
      </c>
      <c r="CJ39" s="13">
        <v>530.58823529411768</v>
      </c>
      <c r="CK39" s="13">
        <v>0.93536883409138671</v>
      </c>
      <c r="CL39" s="13">
        <v>5.6403678015820979</v>
      </c>
      <c r="CM39" s="12">
        <v>392</v>
      </c>
      <c r="CN39" s="13">
        <v>392.33333333333331</v>
      </c>
      <c r="CO39" s="13">
        <v>0.94458557553055222</v>
      </c>
      <c r="CP39" s="13">
        <v>4.6773725986462029</v>
      </c>
      <c r="CQ39" s="12">
        <v>214</v>
      </c>
      <c r="CR39" s="13">
        <v>221.05882352941177</v>
      </c>
      <c r="CS39" s="13">
        <v>0.87167228954286624</v>
      </c>
      <c r="CT39" t="s">
        <v>44</v>
      </c>
      <c r="CU39" t="s">
        <v>46</v>
      </c>
      <c r="CV39" t="s">
        <v>47</v>
      </c>
      <c r="CW39" t="s">
        <v>311</v>
      </c>
      <c r="CX39" t="s">
        <v>318</v>
      </c>
      <c r="CY39" t="s">
        <v>48</v>
      </c>
    </row>
    <row r="40" spans="1:103" x14ac:dyDescent="0.3">
      <c r="A40" t="s">
        <v>198</v>
      </c>
      <c r="B40" t="s">
        <v>198</v>
      </c>
      <c r="C40">
        <v>63</v>
      </c>
      <c r="D40" s="1">
        <v>2019</v>
      </c>
      <c r="E40" s="1" t="s">
        <v>96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s="1">
        <v>3</v>
      </c>
      <c r="L40" s="1" t="s">
        <v>313</v>
      </c>
      <c r="M40" s="1" t="s">
        <v>300</v>
      </c>
      <c r="N40" s="1"/>
      <c r="O40" s="1" t="s">
        <v>301</v>
      </c>
      <c r="P40" t="s">
        <v>191</v>
      </c>
      <c r="Q40">
        <v>9612</v>
      </c>
      <c r="R40" t="s">
        <v>303</v>
      </c>
      <c r="S40" t="s">
        <v>341</v>
      </c>
      <c r="T40" t="s">
        <v>303</v>
      </c>
      <c r="U40" t="s">
        <v>303</v>
      </c>
      <c r="V40" t="s">
        <v>320</v>
      </c>
      <c r="W40" t="s">
        <v>305</v>
      </c>
      <c r="X40" t="s">
        <v>45</v>
      </c>
      <c r="Y40" t="s">
        <v>318</v>
      </c>
      <c r="Z40" t="s">
        <v>318</v>
      </c>
      <c r="AA40" t="s">
        <v>303</v>
      </c>
      <c r="AB40">
        <v>7182</v>
      </c>
      <c r="AC40">
        <v>2700</v>
      </c>
      <c r="AD40">
        <v>2394</v>
      </c>
      <c r="AE40" s="1" t="s">
        <v>309</v>
      </c>
      <c r="AF40" s="1" t="s">
        <v>44</v>
      </c>
      <c r="AG40" s="2">
        <v>0.13</v>
      </c>
      <c r="AH40" s="2">
        <v>0.19</v>
      </c>
      <c r="AI40" s="10">
        <f t="shared" si="2"/>
        <v>1.1399508944230094E-3</v>
      </c>
      <c r="AJ40" s="11">
        <f t="shared" si="3"/>
        <v>1.123794877861241E-3</v>
      </c>
      <c r="AK40" s="12"/>
      <c r="AL40" s="12"/>
      <c r="AM40" s="2">
        <v>20.525687732342007</v>
      </c>
      <c r="AN40" s="2">
        <v>9.536447348341877</v>
      </c>
      <c r="AO40" s="2">
        <v>7.2352270237250886</v>
      </c>
      <c r="AP40" s="1"/>
      <c r="AQ40" s="1"/>
      <c r="AR40" s="2"/>
      <c r="AS40" s="2"/>
      <c r="AT40" s="2"/>
      <c r="AU40" s="2"/>
      <c r="AV40" s="2"/>
      <c r="AW40" s="1"/>
      <c r="AX40" s="1"/>
      <c r="AY40" s="14"/>
      <c r="AZ40" s="14"/>
      <c r="BA40" s="14"/>
      <c r="BB40" s="14"/>
      <c r="BC40" s="2"/>
      <c r="BD40" s="1"/>
      <c r="BE40" s="1"/>
      <c r="BF40" s="14"/>
      <c r="BG40" s="1"/>
      <c r="BH40" s="1"/>
      <c r="BI40" s="1"/>
      <c r="BJ40" s="1"/>
      <c r="BK40" s="1"/>
      <c r="BL40" s="1"/>
      <c r="BM40" s="1"/>
      <c r="BN40" s="14"/>
      <c r="BO40" s="14"/>
      <c r="BP40" s="14"/>
      <c r="BR40" s="16" t="s">
        <v>322</v>
      </c>
      <c r="BS40" s="13">
        <v>7383.69</v>
      </c>
      <c r="BT40" s="13">
        <v>950.33</v>
      </c>
      <c r="BU40" s="13">
        <v>4925.32</v>
      </c>
      <c r="BV40" s="13">
        <v>3433.35</v>
      </c>
      <c r="BW40" s="13">
        <v>1677.33</v>
      </c>
      <c r="BX40" s="13">
        <v>1231.33</v>
      </c>
      <c r="BY40" s="13">
        <v>917.36071428571404</v>
      </c>
      <c r="BZ40" s="13">
        <v>16531.650000000001</v>
      </c>
      <c r="CA40" s="13">
        <v>10227.3096610169</v>
      </c>
      <c r="CB40" s="13">
        <v>2642.6235714285699</v>
      </c>
      <c r="CC40" s="13">
        <v>2461.384</v>
      </c>
      <c r="CD40" s="13">
        <v>5576.6318181818197</v>
      </c>
      <c r="CE40" s="15"/>
      <c r="CF40" s="15"/>
      <c r="CG40" s="15"/>
      <c r="CH40" s="13">
        <v>5.6639038309472127</v>
      </c>
      <c r="CI40" s="12">
        <v>456</v>
      </c>
      <c r="CJ40" s="13">
        <v>465.75</v>
      </c>
      <c r="CK40" s="13">
        <v>0.92509766971803964</v>
      </c>
      <c r="CL40" s="13">
        <v>5.5628840118903256</v>
      </c>
      <c r="CM40" s="12">
        <v>362</v>
      </c>
      <c r="CN40" s="13">
        <v>362</v>
      </c>
      <c r="CO40" s="13">
        <v>0.94419890473434309</v>
      </c>
      <c r="CP40" s="13">
        <v>4.9740103929734705</v>
      </c>
      <c r="CQ40" s="12">
        <v>315</v>
      </c>
      <c r="CR40" s="13">
        <v>343.21875</v>
      </c>
      <c r="CS40" s="13">
        <v>0.86465842419834216</v>
      </c>
      <c r="CT40" t="s">
        <v>44</v>
      </c>
      <c r="CU40" t="s">
        <v>46</v>
      </c>
      <c r="CV40" t="s">
        <v>47</v>
      </c>
      <c r="CW40" t="s">
        <v>311</v>
      </c>
      <c r="CX40" t="s">
        <v>318</v>
      </c>
      <c r="CY40" t="s">
        <v>48</v>
      </c>
    </row>
    <row r="41" spans="1:103" x14ac:dyDescent="0.3">
      <c r="A41" t="s">
        <v>199</v>
      </c>
      <c r="B41" t="s">
        <v>199</v>
      </c>
      <c r="C41">
        <v>64</v>
      </c>
      <c r="D41" s="1">
        <v>2019</v>
      </c>
      <c r="E41" s="1" t="s">
        <v>96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s="1">
        <v>4</v>
      </c>
      <c r="L41" s="1" t="s">
        <v>313</v>
      </c>
      <c r="M41" s="1" t="s">
        <v>300</v>
      </c>
      <c r="N41" s="1"/>
      <c r="O41" s="1" t="s">
        <v>301</v>
      </c>
      <c r="P41" t="s">
        <v>191</v>
      </c>
      <c r="Q41">
        <v>9612</v>
      </c>
      <c r="R41" t="s">
        <v>303</v>
      </c>
      <c r="S41" t="s">
        <v>341</v>
      </c>
      <c r="T41" t="s">
        <v>303</v>
      </c>
      <c r="U41" t="s">
        <v>303</v>
      </c>
      <c r="V41" t="s">
        <v>320</v>
      </c>
      <c r="W41" t="s">
        <v>305</v>
      </c>
      <c r="X41" t="s">
        <v>45</v>
      </c>
      <c r="Y41" t="s">
        <v>318</v>
      </c>
      <c r="Z41" t="s">
        <v>318</v>
      </c>
      <c r="AA41" t="s">
        <v>303</v>
      </c>
      <c r="AB41">
        <v>7182</v>
      </c>
      <c r="AC41">
        <v>2700</v>
      </c>
      <c r="AD41">
        <v>2394</v>
      </c>
      <c r="AE41" s="1" t="s">
        <v>309</v>
      </c>
      <c r="AF41" s="1" t="s">
        <v>44</v>
      </c>
      <c r="AG41" s="2">
        <v>0.21</v>
      </c>
      <c r="AH41" s="2">
        <v>0.65</v>
      </c>
      <c r="AI41" s="10">
        <f t="shared" si="2"/>
        <v>1.8414591371448614E-3</v>
      </c>
      <c r="AJ41" s="11">
        <f t="shared" si="3"/>
        <v>3.8445614242621404E-3</v>
      </c>
      <c r="AK41" s="12"/>
      <c r="AL41" s="12"/>
      <c r="AM41" s="2">
        <v>8.4621727330107301</v>
      </c>
      <c r="AN41" s="2">
        <v>9.5611102605884213</v>
      </c>
      <c r="AO41" s="2">
        <v>7.3549220694673254</v>
      </c>
      <c r="AP41" s="1"/>
      <c r="AQ41" s="1"/>
      <c r="AR41" s="2"/>
      <c r="AS41" s="2"/>
      <c r="AT41" s="2"/>
      <c r="AU41" s="2"/>
      <c r="AV41" s="2"/>
      <c r="AW41" s="1"/>
      <c r="AX41" s="1"/>
      <c r="AY41" s="14"/>
      <c r="AZ41" s="14"/>
      <c r="BA41" s="14"/>
      <c r="BB41" s="14"/>
      <c r="BC41" s="2"/>
      <c r="BD41" s="1"/>
      <c r="BE41" s="1"/>
      <c r="BF41" s="14"/>
      <c r="BG41" s="1"/>
      <c r="BH41" s="1"/>
      <c r="BI41" s="1"/>
      <c r="BJ41" s="1"/>
      <c r="BK41" s="1"/>
      <c r="BL41" s="1"/>
      <c r="BM41" s="1"/>
      <c r="BN41" s="14"/>
      <c r="BO41" s="14"/>
      <c r="BP41" s="14"/>
      <c r="BQ41" s="1"/>
      <c r="BR41" s="16" t="s">
        <v>322</v>
      </c>
      <c r="BS41" s="13">
        <v>7997.67</v>
      </c>
      <c r="BT41" s="13">
        <v>858.33</v>
      </c>
      <c r="BU41" s="13">
        <v>4967.32</v>
      </c>
      <c r="BV41" s="13">
        <v>3353.99</v>
      </c>
      <c r="BW41" s="13">
        <v>1734.83</v>
      </c>
      <c r="BX41" s="13">
        <v>1241.83</v>
      </c>
      <c r="BY41" s="13">
        <v>1007.00642857142</v>
      </c>
      <c r="BZ41" s="13">
        <v>17433.822857142899</v>
      </c>
      <c r="CA41" s="13">
        <v>11019.5491525424</v>
      </c>
      <c r="CB41" s="13">
        <v>2793.7</v>
      </c>
      <c r="CC41" s="13">
        <v>2507.5639999999999</v>
      </c>
      <c r="CD41" s="13">
        <v>6146.35</v>
      </c>
      <c r="CE41" s="15"/>
      <c r="CF41" s="15"/>
      <c r="CG41" s="15"/>
      <c r="CH41" s="13">
        <v>5.7824244161795102</v>
      </c>
      <c r="CI41" s="12">
        <v>501</v>
      </c>
      <c r="CJ41" s="13">
        <v>509</v>
      </c>
      <c r="CK41" s="13">
        <v>0.93015776167166442</v>
      </c>
      <c r="CL41" s="13">
        <v>5.5153936996056343</v>
      </c>
      <c r="CM41" s="12">
        <v>376</v>
      </c>
      <c r="CN41" s="13">
        <v>376.14285714285717</v>
      </c>
      <c r="CO41" s="13">
        <v>0.93014769931471708</v>
      </c>
      <c r="CP41" s="13">
        <v>4.8386469168360993</v>
      </c>
      <c r="CQ41" s="12">
        <v>318</v>
      </c>
      <c r="CR41" s="13">
        <v>340.5</v>
      </c>
      <c r="CS41" s="13">
        <v>0.839743798761729</v>
      </c>
      <c r="CT41" t="s">
        <v>44</v>
      </c>
      <c r="CU41" t="s">
        <v>46</v>
      </c>
      <c r="CV41" t="s">
        <v>47</v>
      </c>
      <c r="CW41" t="s">
        <v>311</v>
      </c>
      <c r="CX41" t="s">
        <v>318</v>
      </c>
      <c r="CY41" t="s">
        <v>48</v>
      </c>
    </row>
    <row r="42" spans="1:103" x14ac:dyDescent="0.3">
      <c r="A42" t="s">
        <v>200</v>
      </c>
      <c r="B42" t="s">
        <v>200</v>
      </c>
      <c r="C42">
        <v>65</v>
      </c>
      <c r="D42" s="1">
        <v>2019</v>
      </c>
      <c r="E42" s="1" t="s">
        <v>41</v>
      </c>
      <c r="F42" t="s">
        <v>42</v>
      </c>
      <c r="G42" t="s">
        <v>42</v>
      </c>
      <c r="H42" t="s">
        <v>155</v>
      </c>
      <c r="I42" t="s">
        <v>155</v>
      </c>
      <c r="J42" t="s">
        <v>155</v>
      </c>
      <c r="K42" s="1">
        <v>1</v>
      </c>
      <c r="L42" s="1" t="s">
        <v>299</v>
      </c>
      <c r="M42" s="1" t="s">
        <v>300</v>
      </c>
      <c r="N42" s="1"/>
      <c r="O42" s="1" t="s">
        <v>301</v>
      </c>
      <c r="P42" t="s">
        <v>201</v>
      </c>
      <c r="Q42">
        <v>6510</v>
      </c>
      <c r="R42" t="s">
        <v>303</v>
      </c>
      <c r="S42" t="s">
        <v>341</v>
      </c>
      <c r="T42" t="s">
        <v>303</v>
      </c>
      <c r="U42" t="s">
        <v>303</v>
      </c>
      <c r="V42" t="s">
        <v>304</v>
      </c>
      <c r="W42" t="s">
        <v>305</v>
      </c>
      <c r="X42" t="s">
        <v>45</v>
      </c>
      <c r="Y42" t="s">
        <v>315</v>
      </c>
      <c r="Z42" t="s">
        <v>308</v>
      </c>
      <c r="AA42" t="s">
        <v>303</v>
      </c>
      <c r="AB42">
        <v>5010</v>
      </c>
      <c r="AC42">
        <v>1950</v>
      </c>
      <c r="AD42">
        <v>1670</v>
      </c>
      <c r="AE42" s="1" t="s">
        <v>309</v>
      </c>
      <c r="AF42" s="1" t="s">
        <v>49</v>
      </c>
      <c r="AG42" s="2">
        <v>0.47</v>
      </c>
      <c r="AH42" s="2">
        <v>0.19</v>
      </c>
      <c r="AI42" s="10">
        <f t="shared" si="2"/>
        <v>4.1213609259908796E-3</v>
      </c>
      <c r="AJ42" s="11">
        <f t="shared" si="3"/>
        <v>1.123794877861241E-3</v>
      </c>
      <c r="AK42" s="12"/>
      <c r="AL42" s="12">
        <v>11000</v>
      </c>
      <c r="AM42" s="2">
        <v>24.952076218242397</v>
      </c>
      <c r="AN42" s="2">
        <v>9.7806903703416257</v>
      </c>
      <c r="AO42" s="2">
        <v>7.8037763520578078</v>
      </c>
      <c r="AP42" s="1">
        <v>6.96</v>
      </c>
      <c r="AQ42" s="1">
        <v>6.88</v>
      </c>
      <c r="AR42">
        <v>273.83999999999997</v>
      </c>
      <c r="AS42">
        <v>5173.5</v>
      </c>
      <c r="AT42">
        <v>682.88</v>
      </c>
      <c r="AU42">
        <v>17.570160256410258</v>
      </c>
      <c r="AV42" s="13">
        <v>80.585153846153844</v>
      </c>
      <c r="AW42" s="1">
        <v>4.34</v>
      </c>
      <c r="AX42" s="1">
        <v>31.4</v>
      </c>
      <c r="AY42" s="14">
        <v>163</v>
      </c>
      <c r="AZ42" s="14">
        <v>3449</v>
      </c>
      <c r="BA42" s="14">
        <v>388</v>
      </c>
      <c r="BB42" s="14">
        <v>866</v>
      </c>
      <c r="BC42" s="2">
        <f>AX42/BB42*100</f>
        <v>3.6258660508083138</v>
      </c>
      <c r="BD42" s="1">
        <v>0.53100000000000003</v>
      </c>
      <c r="BE42" s="1">
        <v>2.75</v>
      </c>
      <c r="BF42" s="14">
        <v>205</v>
      </c>
      <c r="BG42" s="1">
        <v>25.3</v>
      </c>
      <c r="BH42" s="1">
        <v>3.48</v>
      </c>
      <c r="BI42" s="1">
        <v>17.600000000000001</v>
      </c>
      <c r="BJ42" s="1">
        <v>426</v>
      </c>
      <c r="BK42" s="1">
        <v>2.16</v>
      </c>
      <c r="BL42" s="1">
        <v>0.17599999999999999</v>
      </c>
      <c r="BM42" s="1">
        <v>12.3</v>
      </c>
      <c r="BN42" s="14">
        <v>0</v>
      </c>
      <c r="BO42" s="14">
        <v>46</v>
      </c>
      <c r="BP42" s="14">
        <v>54</v>
      </c>
      <c r="BQ42" s="1" t="s">
        <v>50</v>
      </c>
      <c r="BR42" s="1" t="s">
        <v>322</v>
      </c>
      <c r="BS42" s="13">
        <v>8401.34</v>
      </c>
      <c r="BT42" s="13">
        <v>710.5</v>
      </c>
      <c r="BU42" s="13">
        <v>3826</v>
      </c>
      <c r="BV42" s="13">
        <v>4681.67</v>
      </c>
      <c r="BW42" s="13">
        <v>1427.5</v>
      </c>
      <c r="BX42" s="13">
        <v>956.5</v>
      </c>
      <c r="BY42" s="13">
        <v>1094.7542857142801</v>
      </c>
      <c r="BZ42" s="13">
        <v>20724.762857142901</v>
      </c>
      <c r="CA42" s="13">
        <v>12635.0320338983</v>
      </c>
      <c r="CB42" s="13">
        <v>2937.9</v>
      </c>
      <c r="CC42" s="13">
        <v>2781.1680000000001</v>
      </c>
      <c r="CD42" s="13">
        <v>6762.96363636364</v>
      </c>
      <c r="CE42" s="15">
        <v>0.68208881175097502</v>
      </c>
      <c r="CF42" s="15">
        <v>0.70502857892676896</v>
      </c>
      <c r="CG42" s="13">
        <v>18.473450447099498</v>
      </c>
      <c r="CH42" s="13">
        <v>5.9425827592867444</v>
      </c>
      <c r="CI42" s="12">
        <v>565</v>
      </c>
      <c r="CJ42" s="13">
        <v>567.29166666666663</v>
      </c>
      <c r="CK42" s="13">
        <v>0.93778541677074467</v>
      </c>
      <c r="CL42" s="13">
        <v>4.953839169790875</v>
      </c>
      <c r="CM42" s="12">
        <v>315</v>
      </c>
      <c r="CN42" s="13">
        <v>315.85714285714283</v>
      </c>
      <c r="CO42" s="13">
        <v>0.86115195423280799</v>
      </c>
      <c r="CP42" s="13">
        <v>4.1850522999223623</v>
      </c>
      <c r="CQ42" s="12">
        <v>227</v>
      </c>
      <c r="CR42" s="13">
        <v>235.55555555555554</v>
      </c>
      <c r="CS42" s="13">
        <v>0.77144531957647822</v>
      </c>
      <c r="CT42" t="s">
        <v>44</v>
      </c>
      <c r="CU42" t="s">
        <v>46</v>
      </c>
      <c r="CV42" t="s">
        <v>121</v>
      </c>
      <c r="CW42" t="s">
        <v>311</v>
      </c>
      <c r="CX42" t="s">
        <v>312</v>
      </c>
      <c r="CY42" t="s">
        <v>48</v>
      </c>
    </row>
    <row r="43" spans="1:103" x14ac:dyDescent="0.3">
      <c r="A43" t="s">
        <v>202</v>
      </c>
      <c r="B43" t="s">
        <v>202</v>
      </c>
      <c r="C43">
        <v>66</v>
      </c>
      <c r="D43" s="1">
        <v>2019</v>
      </c>
      <c r="E43" s="1" t="s">
        <v>41</v>
      </c>
      <c r="F43" t="s">
        <v>42</v>
      </c>
      <c r="G43" t="s">
        <v>42</v>
      </c>
      <c r="H43" t="s">
        <v>155</v>
      </c>
      <c r="I43" t="s">
        <v>155</v>
      </c>
      <c r="J43" t="s">
        <v>155</v>
      </c>
      <c r="K43" s="1">
        <v>2</v>
      </c>
      <c r="L43" s="1" t="s">
        <v>299</v>
      </c>
      <c r="M43" s="1" t="s">
        <v>300</v>
      </c>
      <c r="N43" s="1"/>
      <c r="O43" s="1" t="s">
        <v>301</v>
      </c>
      <c r="P43" t="s">
        <v>201</v>
      </c>
      <c r="Q43">
        <v>6510</v>
      </c>
      <c r="R43" t="s">
        <v>303</v>
      </c>
      <c r="S43" t="s">
        <v>341</v>
      </c>
      <c r="T43" t="s">
        <v>303</v>
      </c>
      <c r="U43" t="s">
        <v>303</v>
      </c>
      <c r="V43" t="s">
        <v>304</v>
      </c>
      <c r="W43" t="s">
        <v>305</v>
      </c>
      <c r="X43" t="s">
        <v>45</v>
      </c>
      <c r="Y43" t="s">
        <v>315</v>
      </c>
      <c r="Z43" t="s">
        <v>308</v>
      </c>
      <c r="AA43" t="s">
        <v>303</v>
      </c>
      <c r="AB43">
        <v>5010</v>
      </c>
      <c r="AC43">
        <v>1950</v>
      </c>
      <c r="AD43">
        <v>1670</v>
      </c>
      <c r="AE43" s="1" t="s">
        <v>309</v>
      </c>
      <c r="AF43" s="1" t="s">
        <v>49</v>
      </c>
      <c r="AG43" s="2">
        <v>0.38</v>
      </c>
      <c r="AH43" s="2">
        <v>0.08</v>
      </c>
      <c r="AI43" s="10">
        <f t="shared" si="2"/>
        <v>3.3321641529287967E-3</v>
      </c>
      <c r="AJ43" s="11">
        <f t="shared" si="3"/>
        <v>4.7317679067841723E-4</v>
      </c>
      <c r="AK43" s="12"/>
      <c r="AL43" s="17">
        <v>11000</v>
      </c>
      <c r="AM43" s="2">
        <v>30.463398657154844</v>
      </c>
      <c r="AN43" s="2">
        <v>9.777036132070009</v>
      </c>
      <c r="AO43" s="2">
        <v>7.5767845791218829</v>
      </c>
      <c r="AP43" s="1">
        <v>7.11</v>
      </c>
      <c r="AQ43" s="1">
        <v>6.95</v>
      </c>
      <c r="AR43">
        <v>278.88</v>
      </c>
      <c r="AS43">
        <v>5170.5</v>
      </c>
      <c r="AT43">
        <v>587.84</v>
      </c>
      <c r="AU43">
        <v>16.333121794871793</v>
      </c>
      <c r="AV43" s="13">
        <v>76.918476923076923</v>
      </c>
      <c r="AW43" s="1">
        <v>4.1100000000000003</v>
      </c>
      <c r="AX43" s="1">
        <v>45</v>
      </c>
      <c r="AY43" s="14">
        <v>166</v>
      </c>
      <c r="AZ43" s="14">
        <v>3447</v>
      </c>
      <c r="BA43" s="14">
        <v>334</v>
      </c>
      <c r="BB43" s="14">
        <v>826</v>
      </c>
      <c r="BC43" s="2">
        <f>AX43/BB43*100</f>
        <v>5.4479418886198543</v>
      </c>
      <c r="BD43" s="1">
        <v>0.55200000000000005</v>
      </c>
      <c r="BE43" s="1">
        <v>3.12</v>
      </c>
      <c r="BF43" s="14">
        <v>220</v>
      </c>
      <c r="BG43" s="1">
        <v>25.2</v>
      </c>
      <c r="BH43" s="1">
        <v>3.48</v>
      </c>
      <c r="BI43" s="1">
        <v>15.3</v>
      </c>
      <c r="BJ43" s="1">
        <v>430</v>
      </c>
      <c r="BK43" s="1">
        <v>2</v>
      </c>
      <c r="BL43" s="1">
        <v>0.16800000000000001</v>
      </c>
      <c r="BM43" s="1">
        <v>11.9</v>
      </c>
      <c r="BN43" s="14">
        <v>5</v>
      </c>
      <c r="BO43" s="14">
        <v>45</v>
      </c>
      <c r="BP43" s="14">
        <v>50</v>
      </c>
      <c r="BQ43" s="1" t="s">
        <v>50</v>
      </c>
      <c r="BR43" s="1" t="s">
        <v>322</v>
      </c>
      <c r="BS43" s="13">
        <v>8292.67</v>
      </c>
      <c r="BT43" s="13">
        <v>852.67</v>
      </c>
      <c r="BU43" s="13">
        <v>4692.68</v>
      </c>
      <c r="BV43" s="13">
        <v>4946.99</v>
      </c>
      <c r="BW43" s="13">
        <v>1759.17</v>
      </c>
      <c r="BX43" s="13">
        <v>1173.17</v>
      </c>
      <c r="BY43" s="13">
        <v>1069.6071428571399</v>
      </c>
      <c r="BZ43" s="13">
        <v>20306.740000000002</v>
      </c>
      <c r="CA43" s="13">
        <v>12275.446779661001</v>
      </c>
      <c r="CB43" s="13">
        <v>2771.92214285714</v>
      </c>
      <c r="CC43" s="13">
        <v>2599.1840000000002</v>
      </c>
      <c r="CD43" s="13">
        <v>6669.1618181818203</v>
      </c>
      <c r="CE43" s="15">
        <v>0.60115734664984799</v>
      </c>
      <c r="CF43" s="15">
        <v>0.71870625519689701</v>
      </c>
      <c r="CG43" s="13">
        <v>18.731383473727298</v>
      </c>
      <c r="CH43" s="13">
        <v>6.0114581552028712</v>
      </c>
      <c r="CI43" s="12">
        <v>597</v>
      </c>
      <c r="CJ43" s="13">
        <v>598.16666666666663</v>
      </c>
      <c r="CK43" s="13">
        <v>0.94047811455618247</v>
      </c>
      <c r="CL43" s="13">
        <v>5.4351786164732978</v>
      </c>
      <c r="CM43" s="12">
        <v>400</v>
      </c>
      <c r="CN43" s="13">
        <v>400.66666666666669</v>
      </c>
      <c r="CO43" s="13">
        <v>0.90715359721135336</v>
      </c>
      <c r="CP43" s="13">
        <v>4.8512953028460846</v>
      </c>
      <c r="CQ43" s="12">
        <v>292</v>
      </c>
      <c r="CR43" s="13">
        <v>306.5</v>
      </c>
      <c r="CS43" s="13">
        <v>0.85458969541846863</v>
      </c>
      <c r="CT43" t="s">
        <v>44</v>
      </c>
      <c r="CU43" t="s">
        <v>46</v>
      </c>
      <c r="CV43" t="s">
        <v>121</v>
      </c>
      <c r="CW43" t="s">
        <v>311</v>
      </c>
      <c r="CX43" t="s">
        <v>312</v>
      </c>
      <c r="CY43" t="s">
        <v>48</v>
      </c>
    </row>
    <row r="44" spans="1:103" x14ac:dyDescent="0.3">
      <c r="A44" t="s">
        <v>203</v>
      </c>
      <c r="B44" t="s">
        <v>203</v>
      </c>
      <c r="C44">
        <v>67</v>
      </c>
      <c r="D44" s="1">
        <v>2019</v>
      </c>
      <c r="E44" s="1" t="s">
        <v>41</v>
      </c>
      <c r="F44" t="s">
        <v>42</v>
      </c>
      <c r="G44" t="s">
        <v>42</v>
      </c>
      <c r="H44" t="s">
        <v>155</v>
      </c>
      <c r="I44" t="s">
        <v>155</v>
      </c>
      <c r="J44" t="s">
        <v>155</v>
      </c>
      <c r="K44" s="1">
        <v>3</v>
      </c>
      <c r="L44" s="1" t="s">
        <v>299</v>
      </c>
      <c r="M44" s="1" t="s">
        <v>300</v>
      </c>
      <c r="N44" s="1"/>
      <c r="O44" s="1" t="s">
        <v>301</v>
      </c>
      <c r="P44" t="s">
        <v>201</v>
      </c>
      <c r="Q44">
        <v>6510</v>
      </c>
      <c r="R44" t="s">
        <v>303</v>
      </c>
      <c r="S44" t="s">
        <v>341</v>
      </c>
      <c r="T44" t="s">
        <v>303</v>
      </c>
      <c r="U44" t="s">
        <v>303</v>
      </c>
      <c r="V44" t="s">
        <v>304</v>
      </c>
      <c r="W44" t="s">
        <v>305</v>
      </c>
      <c r="X44" t="s">
        <v>45</v>
      </c>
      <c r="Y44" t="s">
        <v>315</v>
      </c>
      <c r="Z44" t="s">
        <v>308</v>
      </c>
      <c r="AA44" t="s">
        <v>303</v>
      </c>
      <c r="AB44">
        <v>5010</v>
      </c>
      <c r="AC44">
        <v>1950</v>
      </c>
      <c r="AD44">
        <v>1670</v>
      </c>
      <c r="AE44" s="1" t="s">
        <v>309</v>
      </c>
      <c r="AF44" s="1" t="s">
        <v>49</v>
      </c>
      <c r="AG44" s="2">
        <v>0.3</v>
      </c>
      <c r="AH44" s="2">
        <v>0.09</v>
      </c>
      <c r="AI44" s="10">
        <f t="shared" si="2"/>
        <v>2.6306559102069445E-3</v>
      </c>
      <c r="AJ44" s="11">
        <f t="shared" si="3"/>
        <v>5.3232388951321939E-4</v>
      </c>
      <c r="AK44" s="12"/>
      <c r="AL44" s="17">
        <v>11000</v>
      </c>
      <c r="AM44" s="2">
        <v>36.453398618957941</v>
      </c>
      <c r="AN44" s="2">
        <v>9.7263767000136934</v>
      </c>
      <c r="AO44" s="2">
        <v>7.5462798220580733</v>
      </c>
      <c r="AP44" s="1">
        <v>7.07</v>
      </c>
      <c r="AQ44" s="1">
        <v>6.94</v>
      </c>
      <c r="AR44">
        <v>262.08</v>
      </c>
      <c r="AS44">
        <v>5419.5</v>
      </c>
      <c r="AT44">
        <v>616</v>
      </c>
      <c r="AU44">
        <v>17.171416666666662</v>
      </c>
      <c r="AV44" s="13">
        <v>80.334199999999953</v>
      </c>
      <c r="AW44" s="1">
        <v>4.13</v>
      </c>
      <c r="AX44" s="1">
        <v>43.9</v>
      </c>
      <c r="AY44" s="14">
        <v>156</v>
      </c>
      <c r="AZ44" s="14">
        <v>3613</v>
      </c>
      <c r="BA44" s="14">
        <v>350</v>
      </c>
      <c r="BB44" s="14">
        <v>866</v>
      </c>
      <c r="BC44" s="2">
        <f>AX44/BB44*100</f>
        <v>5.0692840646651272</v>
      </c>
      <c r="BD44" s="1">
        <v>0.59699999999999998</v>
      </c>
      <c r="BE44" s="1">
        <v>3.29</v>
      </c>
      <c r="BF44" s="14">
        <v>219</v>
      </c>
      <c r="BG44" s="1">
        <v>32.9</v>
      </c>
      <c r="BH44" s="1">
        <v>3.93</v>
      </c>
      <c r="BI44" s="1">
        <v>15.1</v>
      </c>
      <c r="BJ44" s="1">
        <v>431</v>
      </c>
      <c r="BK44" s="1">
        <v>2.06</v>
      </c>
      <c r="BL44" s="1">
        <v>0.17599999999999999</v>
      </c>
      <c r="BM44" s="1">
        <v>11.7</v>
      </c>
      <c r="BN44" s="14">
        <v>3</v>
      </c>
      <c r="BO44" s="14">
        <v>45</v>
      </c>
      <c r="BP44" s="14">
        <v>52</v>
      </c>
      <c r="BQ44" s="1" t="s">
        <v>50</v>
      </c>
      <c r="BR44" s="1" t="s">
        <v>322</v>
      </c>
      <c r="BS44" s="13">
        <v>8526.48</v>
      </c>
      <c r="BT44" s="13">
        <v>838.53</v>
      </c>
      <c r="BU44" s="13">
        <v>4392.12</v>
      </c>
      <c r="BV44" s="13">
        <v>4561.5200000000004</v>
      </c>
      <c r="BW44" s="13">
        <v>1521.03</v>
      </c>
      <c r="BX44" s="13">
        <v>1098.03</v>
      </c>
      <c r="BY44" s="13">
        <v>1075</v>
      </c>
      <c r="BZ44" s="13">
        <v>22095.851428571401</v>
      </c>
      <c r="CA44" s="13">
        <v>13287.044915254201</v>
      </c>
      <c r="CB44" s="13">
        <v>2927.47</v>
      </c>
      <c r="CC44" s="13">
        <v>2749.0540000000001</v>
      </c>
      <c r="CD44" s="13">
        <v>6786.1336363636401</v>
      </c>
      <c r="CE44" s="15">
        <v>0.58204722011638599</v>
      </c>
      <c r="CF44" s="15">
        <v>0.69604870447544498</v>
      </c>
      <c r="CG44" s="13">
        <v>17.8093811011416</v>
      </c>
      <c r="CH44" s="13">
        <v>6.0150178303268111</v>
      </c>
      <c r="CI44" s="12">
        <v>624</v>
      </c>
      <c r="CJ44" s="13">
        <v>632.72413793103453</v>
      </c>
      <c r="CK44" s="13">
        <v>0.93456763531935494</v>
      </c>
      <c r="CL44" s="13">
        <v>5.2962468099511062</v>
      </c>
      <c r="CM44" s="12">
        <v>366</v>
      </c>
      <c r="CN44" s="13">
        <v>366.75</v>
      </c>
      <c r="CO44" s="13">
        <v>0.89726847506876528</v>
      </c>
      <c r="CP44" s="13">
        <v>4.8437284010165458</v>
      </c>
      <c r="CQ44" s="12">
        <v>272</v>
      </c>
      <c r="CR44" s="13">
        <v>281.85714285714283</v>
      </c>
      <c r="CS44" s="13">
        <v>0.86405626594251339</v>
      </c>
      <c r="CT44" t="s">
        <v>44</v>
      </c>
      <c r="CU44" t="s">
        <v>46</v>
      </c>
      <c r="CV44" t="s">
        <v>121</v>
      </c>
      <c r="CW44" t="s">
        <v>311</v>
      </c>
      <c r="CX44" t="s">
        <v>312</v>
      </c>
      <c r="CY44" t="s">
        <v>48</v>
      </c>
    </row>
    <row r="45" spans="1:103" x14ac:dyDescent="0.3">
      <c r="A45" t="s">
        <v>204</v>
      </c>
      <c r="B45" t="s">
        <v>204</v>
      </c>
      <c r="C45">
        <v>68</v>
      </c>
      <c r="D45" s="1">
        <v>2019</v>
      </c>
      <c r="E45" s="1" t="s">
        <v>41</v>
      </c>
      <c r="F45" t="s">
        <v>42</v>
      </c>
      <c r="G45" t="s">
        <v>42</v>
      </c>
      <c r="H45" t="s">
        <v>155</v>
      </c>
      <c r="I45" t="s">
        <v>155</v>
      </c>
      <c r="J45" t="s">
        <v>155</v>
      </c>
      <c r="K45" s="1">
        <v>4</v>
      </c>
      <c r="L45" s="1" t="s">
        <v>299</v>
      </c>
      <c r="M45" s="1" t="s">
        <v>300</v>
      </c>
      <c r="N45" s="1"/>
      <c r="O45" s="1" t="s">
        <v>301</v>
      </c>
      <c r="P45" t="s">
        <v>201</v>
      </c>
      <c r="Q45">
        <v>6510</v>
      </c>
      <c r="R45" t="s">
        <v>303</v>
      </c>
      <c r="S45" t="s">
        <v>341</v>
      </c>
      <c r="T45" t="s">
        <v>303</v>
      </c>
      <c r="U45" t="s">
        <v>303</v>
      </c>
      <c r="V45" t="s">
        <v>304</v>
      </c>
      <c r="W45" t="s">
        <v>305</v>
      </c>
      <c r="X45" t="s">
        <v>45</v>
      </c>
      <c r="Y45" t="s">
        <v>315</v>
      </c>
      <c r="Z45" t="s">
        <v>308</v>
      </c>
      <c r="AA45" t="s">
        <v>303</v>
      </c>
      <c r="AB45">
        <v>5010</v>
      </c>
      <c r="AC45">
        <v>1950</v>
      </c>
      <c r="AD45">
        <v>1670</v>
      </c>
      <c r="AE45" s="1" t="s">
        <v>309</v>
      </c>
      <c r="AF45" s="1" t="s">
        <v>49</v>
      </c>
      <c r="AG45" s="2">
        <v>0.24</v>
      </c>
      <c r="AH45" s="2">
        <v>0.12</v>
      </c>
      <c r="AI45" s="10">
        <f t="shared" si="2"/>
        <v>2.1045247281655556E-3</v>
      </c>
      <c r="AJ45" s="11">
        <f t="shared" si="3"/>
        <v>7.0976518601762579E-4</v>
      </c>
      <c r="AK45" s="12"/>
      <c r="AL45" s="17">
        <v>11000</v>
      </c>
      <c r="AM45" s="2">
        <v>26.537203680598878</v>
      </c>
      <c r="AN45" s="2">
        <v>9.8552252860267586</v>
      </c>
      <c r="AO45" s="2">
        <v>7.7837968904962205</v>
      </c>
      <c r="AP45" s="1">
        <v>7.13</v>
      </c>
      <c r="AQ45" s="1">
        <v>6.97</v>
      </c>
      <c r="AR45">
        <v>272.15999999999997</v>
      </c>
      <c r="AS45">
        <v>5484</v>
      </c>
      <c r="AT45">
        <v>579.04</v>
      </c>
      <c r="AU45">
        <v>16.831589743589749</v>
      </c>
      <c r="AV45" s="13">
        <v>81.817446153846191</v>
      </c>
      <c r="AW45" s="1">
        <v>4.05</v>
      </c>
      <c r="AX45" s="1">
        <v>53.3</v>
      </c>
      <c r="AY45" s="14">
        <v>162</v>
      </c>
      <c r="AZ45" s="14">
        <v>3656</v>
      </c>
      <c r="BA45" s="14">
        <v>329</v>
      </c>
      <c r="BB45" s="14">
        <v>824</v>
      </c>
      <c r="BC45" s="2">
        <f>AX45/BB45*100</f>
        <v>6.4684466019417481</v>
      </c>
      <c r="BD45" s="1">
        <v>0.57799999999999996</v>
      </c>
      <c r="BE45" s="1">
        <v>3.49</v>
      </c>
      <c r="BF45" s="14">
        <v>187</v>
      </c>
      <c r="BG45" s="1">
        <v>33</v>
      </c>
      <c r="BH45" s="1">
        <v>4.67</v>
      </c>
      <c r="BI45" s="1">
        <v>15.8</v>
      </c>
      <c r="BJ45" s="1">
        <v>506</v>
      </c>
      <c r="BK45" s="1">
        <v>1.91</v>
      </c>
      <c r="BL45" s="1">
        <v>0.16800000000000001</v>
      </c>
      <c r="BM45" s="1">
        <v>11.3</v>
      </c>
      <c r="BN45" s="14">
        <v>5</v>
      </c>
      <c r="BO45" s="14">
        <v>46</v>
      </c>
      <c r="BP45" s="14">
        <v>49</v>
      </c>
      <c r="BQ45" s="1" t="s">
        <v>50</v>
      </c>
      <c r="BR45" s="1" t="s">
        <v>322</v>
      </c>
      <c r="BS45" s="13">
        <v>7918.9</v>
      </c>
      <c r="BT45" s="13">
        <v>766.5</v>
      </c>
      <c r="BU45" s="13">
        <v>3978</v>
      </c>
      <c r="BV45" s="13">
        <v>4126.66</v>
      </c>
      <c r="BW45" s="13">
        <v>1345.5</v>
      </c>
      <c r="BX45" s="13">
        <v>994.5</v>
      </c>
      <c r="BY45" s="13">
        <v>951.87928571428495</v>
      </c>
      <c r="BZ45" s="13">
        <v>19739.345714285701</v>
      </c>
      <c r="CA45" s="13">
        <v>11975.356101694901</v>
      </c>
      <c r="CB45" s="13">
        <v>2516.7307142857098</v>
      </c>
      <c r="CC45" s="13">
        <v>2352.5819999999999</v>
      </c>
      <c r="CD45" s="13">
        <v>6200.6336363636401</v>
      </c>
      <c r="CE45" s="15">
        <v>0.58305436838535696</v>
      </c>
      <c r="CF45" s="15">
        <v>0.79428673233240499</v>
      </c>
      <c r="CG45" s="13">
        <v>18.3382289660438</v>
      </c>
      <c r="CH45" s="13">
        <v>5.9175118795327766</v>
      </c>
      <c r="CI45" s="12">
        <v>547</v>
      </c>
      <c r="CJ45" s="13">
        <v>549.57142857142856</v>
      </c>
      <c r="CK45" s="13">
        <v>0.93862478148120498</v>
      </c>
      <c r="CL45" s="13">
        <v>5.0748203605002997</v>
      </c>
      <c r="CM45" s="12">
        <v>331</v>
      </c>
      <c r="CN45" s="13">
        <v>336.14285714285717</v>
      </c>
      <c r="CO45" s="13">
        <v>0.8746495731691275</v>
      </c>
      <c r="CP45" s="13">
        <v>4.5952080561737763</v>
      </c>
      <c r="CQ45" s="12">
        <v>240</v>
      </c>
      <c r="CR45" s="13">
        <v>247.43478260869566</v>
      </c>
      <c r="CS45" s="13">
        <v>0.83844386036869301</v>
      </c>
      <c r="CT45" t="s">
        <v>44</v>
      </c>
      <c r="CU45" t="s">
        <v>46</v>
      </c>
      <c r="CV45" t="s">
        <v>121</v>
      </c>
      <c r="CW45" t="s">
        <v>311</v>
      </c>
      <c r="CX45" t="s">
        <v>312</v>
      </c>
      <c r="CY45" t="s">
        <v>48</v>
      </c>
    </row>
    <row r="46" spans="1:103" x14ac:dyDescent="0.3">
      <c r="A46" t="s">
        <v>205</v>
      </c>
      <c r="B46" t="s">
        <v>205</v>
      </c>
      <c r="C46">
        <v>69</v>
      </c>
      <c r="D46" s="1">
        <v>2019</v>
      </c>
      <c r="E46" s="1" t="s">
        <v>41</v>
      </c>
      <c r="F46" t="s">
        <v>42</v>
      </c>
      <c r="G46" t="s">
        <v>42</v>
      </c>
      <c r="H46" t="s">
        <v>155</v>
      </c>
      <c r="I46" t="s">
        <v>155</v>
      </c>
      <c r="J46" t="s">
        <v>155</v>
      </c>
      <c r="K46" s="1">
        <v>1</v>
      </c>
      <c r="L46" s="1" t="s">
        <v>313</v>
      </c>
      <c r="M46" s="1" t="s">
        <v>300</v>
      </c>
      <c r="N46" s="1"/>
      <c r="O46" s="1" t="s">
        <v>301</v>
      </c>
      <c r="P46" t="s">
        <v>201</v>
      </c>
      <c r="Q46">
        <v>6510</v>
      </c>
      <c r="R46" t="s">
        <v>303</v>
      </c>
      <c r="S46" t="s">
        <v>341</v>
      </c>
      <c r="T46" t="s">
        <v>303</v>
      </c>
      <c r="U46" t="s">
        <v>303</v>
      </c>
      <c r="V46" t="s">
        <v>304</v>
      </c>
      <c r="W46" t="s">
        <v>305</v>
      </c>
      <c r="X46" t="s">
        <v>45</v>
      </c>
      <c r="Y46" t="s">
        <v>315</v>
      </c>
      <c r="Z46" t="s">
        <v>308</v>
      </c>
      <c r="AA46" t="s">
        <v>303</v>
      </c>
      <c r="AB46">
        <v>5010</v>
      </c>
      <c r="AC46">
        <v>1950</v>
      </c>
      <c r="AD46">
        <v>1670</v>
      </c>
      <c r="AE46" s="1" t="s">
        <v>309</v>
      </c>
      <c r="AF46" s="1" t="s">
        <v>49</v>
      </c>
      <c r="AG46" s="2">
        <v>0.25</v>
      </c>
      <c r="AH46" s="2">
        <v>0.21</v>
      </c>
      <c r="AI46" s="10">
        <f t="shared" si="2"/>
        <v>2.1922132585057872E-3</v>
      </c>
      <c r="AJ46" s="11">
        <f t="shared" si="3"/>
        <v>1.2420890755308453E-3</v>
      </c>
      <c r="AK46" s="12"/>
      <c r="AL46" s="12"/>
      <c r="AM46" s="2">
        <v>16.666585999999999</v>
      </c>
      <c r="AN46" s="2">
        <v>9.5313703535065599</v>
      </c>
      <c r="AO46" s="2">
        <v>7.4305081905563251</v>
      </c>
      <c r="AP46" s="1"/>
      <c r="AQ46" s="1"/>
      <c r="AR46" s="2"/>
      <c r="AS46" s="2"/>
      <c r="AT46" s="2"/>
      <c r="AU46" s="2"/>
      <c r="AV46" s="2"/>
      <c r="AW46" s="1"/>
      <c r="AX46" s="1"/>
      <c r="AY46" s="14"/>
      <c r="AZ46" s="14"/>
      <c r="BA46" s="14"/>
      <c r="BB46" s="14"/>
      <c r="BC46" s="2"/>
      <c r="BD46" s="1"/>
      <c r="BE46" s="1"/>
      <c r="BF46" s="14"/>
      <c r="BG46" s="1"/>
      <c r="BH46" s="1"/>
      <c r="BI46" s="1"/>
      <c r="BJ46" s="1"/>
      <c r="BK46" s="1"/>
      <c r="BL46" s="1"/>
      <c r="BM46" s="1"/>
      <c r="BN46" s="14"/>
      <c r="BO46" s="14"/>
      <c r="BP46" s="14"/>
      <c r="BQ46" s="1"/>
      <c r="BR46" s="16" t="s">
        <v>322</v>
      </c>
      <c r="BS46" s="13">
        <v>8444.2000000000007</v>
      </c>
      <c r="BT46" s="13">
        <v>883.53</v>
      </c>
      <c r="BU46" s="13">
        <v>4214.12</v>
      </c>
      <c r="BV46" s="13">
        <v>4088.7</v>
      </c>
      <c r="BW46" s="13">
        <v>1556.53</v>
      </c>
      <c r="BX46" s="13">
        <v>1053.53</v>
      </c>
      <c r="BY46" s="13">
        <v>1080.605</v>
      </c>
      <c r="BZ46" s="13">
        <v>22370.32</v>
      </c>
      <c r="CA46" s="13">
        <v>13052.4757627119</v>
      </c>
      <c r="CB46" s="13">
        <v>2895.4957142857102</v>
      </c>
      <c r="CC46" s="13">
        <v>2792.5239999999999</v>
      </c>
      <c r="CD46" s="13">
        <v>6841.3945454545501</v>
      </c>
      <c r="CE46" s="15"/>
      <c r="CF46" s="15"/>
      <c r="CG46" s="15"/>
      <c r="CH46" s="13">
        <v>5.9045405904704289</v>
      </c>
      <c r="CI46" s="12">
        <v>599</v>
      </c>
      <c r="CJ46" s="13">
        <v>611.10344827586209</v>
      </c>
      <c r="CK46" s="13">
        <v>0.92326803210213859</v>
      </c>
      <c r="CL46" s="13">
        <v>5.1827904819523534</v>
      </c>
      <c r="CM46" s="12">
        <v>329</v>
      </c>
      <c r="CN46" s="13">
        <v>334</v>
      </c>
      <c r="CO46" s="13">
        <v>0.8941923467322187</v>
      </c>
      <c r="CP46" s="13">
        <v>4.5365177624943263</v>
      </c>
      <c r="CQ46" s="12">
        <v>237</v>
      </c>
      <c r="CR46" s="13">
        <v>247.54166666666666</v>
      </c>
      <c r="CS46" s="13">
        <v>0.82963933193912831</v>
      </c>
      <c r="CT46" t="s">
        <v>44</v>
      </c>
      <c r="CU46" t="s">
        <v>46</v>
      </c>
      <c r="CV46" t="s">
        <v>121</v>
      </c>
      <c r="CW46" t="s">
        <v>311</v>
      </c>
      <c r="CX46" t="s">
        <v>312</v>
      </c>
      <c r="CY46" t="s">
        <v>48</v>
      </c>
    </row>
    <row r="47" spans="1:103" x14ac:dyDescent="0.3">
      <c r="A47" t="s">
        <v>207</v>
      </c>
      <c r="B47" t="s">
        <v>207</v>
      </c>
      <c r="C47">
        <v>70</v>
      </c>
      <c r="D47" s="1">
        <v>2019</v>
      </c>
      <c r="E47" s="1" t="s">
        <v>41</v>
      </c>
      <c r="F47" t="s">
        <v>42</v>
      </c>
      <c r="G47" t="s">
        <v>42</v>
      </c>
      <c r="H47" t="s">
        <v>155</v>
      </c>
      <c r="I47" t="s">
        <v>155</v>
      </c>
      <c r="J47" t="s">
        <v>155</v>
      </c>
      <c r="K47" s="1">
        <v>2</v>
      </c>
      <c r="L47" s="1" t="s">
        <v>313</v>
      </c>
      <c r="M47" s="1" t="s">
        <v>300</v>
      </c>
      <c r="N47" s="1"/>
      <c r="O47" s="1" t="s">
        <v>301</v>
      </c>
      <c r="P47" t="s">
        <v>201</v>
      </c>
      <c r="Q47">
        <v>6510</v>
      </c>
      <c r="R47" t="s">
        <v>303</v>
      </c>
      <c r="S47" t="s">
        <v>341</v>
      </c>
      <c r="T47" t="s">
        <v>303</v>
      </c>
      <c r="U47" t="s">
        <v>303</v>
      </c>
      <c r="V47" t="s">
        <v>304</v>
      </c>
      <c r="W47" t="s">
        <v>305</v>
      </c>
      <c r="X47" t="s">
        <v>45</v>
      </c>
      <c r="Y47" t="s">
        <v>315</v>
      </c>
      <c r="Z47" t="s">
        <v>308</v>
      </c>
      <c r="AA47" t="s">
        <v>303</v>
      </c>
      <c r="AB47">
        <v>5010</v>
      </c>
      <c r="AC47">
        <v>1950</v>
      </c>
      <c r="AD47">
        <v>1670</v>
      </c>
      <c r="AE47" s="1" t="s">
        <v>309</v>
      </c>
      <c r="AF47" s="1" t="s">
        <v>49</v>
      </c>
      <c r="AG47" s="2">
        <v>0.15</v>
      </c>
      <c r="AH47" s="2">
        <v>0.12</v>
      </c>
      <c r="AI47" s="10">
        <f t="shared" si="2"/>
        <v>1.3153279551034723E-3</v>
      </c>
      <c r="AJ47" s="11">
        <f t="shared" si="3"/>
        <v>7.0976518601762579E-4</v>
      </c>
      <c r="AK47" s="12"/>
      <c r="AL47" s="12"/>
      <c r="AM47" s="2">
        <v>16.79506655539328</v>
      </c>
      <c r="AN47" s="2">
        <v>9.4805743472125403</v>
      </c>
      <c r="AO47" s="2">
        <v>7.3080925381222031</v>
      </c>
      <c r="AP47" s="1"/>
      <c r="AQ47" s="1"/>
      <c r="AR47" s="2"/>
      <c r="AS47" s="2"/>
      <c r="AT47" s="2"/>
      <c r="AU47" s="2"/>
      <c r="AV47" s="2"/>
      <c r="AW47" s="1"/>
      <c r="AX47" s="1"/>
      <c r="AY47" s="14"/>
      <c r="AZ47" s="14"/>
      <c r="BA47" s="14"/>
      <c r="BB47" s="14"/>
      <c r="BC47" s="2"/>
      <c r="BD47" s="1"/>
      <c r="BE47" s="1"/>
      <c r="BF47" s="14"/>
      <c r="BG47" s="1"/>
      <c r="BH47" s="1"/>
      <c r="BI47" s="1"/>
      <c r="BJ47" s="1"/>
      <c r="BK47" s="1"/>
      <c r="BL47" s="1"/>
      <c r="BM47" s="1"/>
      <c r="BN47" s="14"/>
      <c r="BO47" s="14"/>
      <c r="BP47" s="14"/>
      <c r="BQ47" s="1"/>
      <c r="BR47" s="16" t="s">
        <v>322</v>
      </c>
      <c r="BS47" s="13">
        <v>6663.87</v>
      </c>
      <c r="BT47" s="13">
        <v>697.33</v>
      </c>
      <c r="BU47" s="13">
        <v>3369.32</v>
      </c>
      <c r="BV47" s="13">
        <v>3786.19</v>
      </c>
      <c r="BW47" s="13">
        <v>1177.33</v>
      </c>
      <c r="BX47" s="13">
        <v>842.33</v>
      </c>
      <c r="BY47" s="13">
        <v>834.02285714285699</v>
      </c>
      <c r="BZ47" s="13">
        <v>18038.0085714286</v>
      </c>
      <c r="CA47" s="13">
        <v>10644.982711864401</v>
      </c>
      <c r="CB47" s="13">
        <v>2224.3157142857099</v>
      </c>
      <c r="CC47" s="13">
        <v>2202.614</v>
      </c>
      <c r="CD47" s="13">
        <v>5509.5590909090897</v>
      </c>
      <c r="CE47" s="15"/>
      <c r="CF47" s="15"/>
      <c r="CG47" s="15"/>
      <c r="CH47" s="13">
        <v>5.8234386371640374</v>
      </c>
      <c r="CI47" s="12">
        <v>502</v>
      </c>
      <c r="CJ47" s="13">
        <v>503.56521739130437</v>
      </c>
      <c r="CK47" s="13">
        <v>0.93645491349791432</v>
      </c>
      <c r="CL47" s="13">
        <v>5.4547342786357431</v>
      </c>
      <c r="CM47" s="12">
        <v>329</v>
      </c>
      <c r="CN47" s="13">
        <v>329</v>
      </c>
      <c r="CO47" s="13">
        <v>0.94111109881806188</v>
      </c>
      <c r="CP47" s="13">
        <v>4.7224362499497747</v>
      </c>
      <c r="CQ47" s="12">
        <v>220</v>
      </c>
      <c r="CR47" s="13">
        <v>225.57142857142858</v>
      </c>
      <c r="CS47" s="13">
        <v>0.87555846401435244</v>
      </c>
      <c r="CT47" t="s">
        <v>44</v>
      </c>
      <c r="CU47" t="s">
        <v>46</v>
      </c>
      <c r="CV47" t="s">
        <v>121</v>
      </c>
      <c r="CW47" t="s">
        <v>311</v>
      </c>
      <c r="CX47" t="s">
        <v>312</v>
      </c>
      <c r="CY47" t="s">
        <v>48</v>
      </c>
    </row>
    <row r="48" spans="1:103" x14ac:dyDescent="0.3">
      <c r="A48" t="s">
        <v>208</v>
      </c>
      <c r="B48" t="s">
        <v>208</v>
      </c>
      <c r="C48">
        <v>71</v>
      </c>
      <c r="D48" s="1">
        <v>2019</v>
      </c>
      <c r="E48" s="1" t="s">
        <v>41</v>
      </c>
      <c r="F48" t="s">
        <v>42</v>
      </c>
      <c r="G48" t="s">
        <v>42</v>
      </c>
      <c r="H48" t="s">
        <v>155</v>
      </c>
      <c r="I48" t="s">
        <v>155</v>
      </c>
      <c r="J48" t="s">
        <v>155</v>
      </c>
      <c r="K48" s="1">
        <v>3</v>
      </c>
      <c r="L48" s="1" t="s">
        <v>313</v>
      </c>
      <c r="M48" s="1" t="s">
        <v>300</v>
      </c>
      <c r="N48" s="1"/>
      <c r="O48" s="1" t="s">
        <v>301</v>
      </c>
      <c r="P48" t="s">
        <v>201</v>
      </c>
      <c r="Q48">
        <v>6510</v>
      </c>
      <c r="R48" t="s">
        <v>303</v>
      </c>
      <c r="S48" t="s">
        <v>341</v>
      </c>
      <c r="T48" t="s">
        <v>303</v>
      </c>
      <c r="U48" t="s">
        <v>303</v>
      </c>
      <c r="V48" t="s">
        <v>304</v>
      </c>
      <c r="W48" t="s">
        <v>305</v>
      </c>
      <c r="X48" t="s">
        <v>45</v>
      </c>
      <c r="Y48" t="s">
        <v>315</v>
      </c>
      <c r="Z48" t="s">
        <v>308</v>
      </c>
      <c r="AA48" t="s">
        <v>303</v>
      </c>
      <c r="AB48">
        <v>5010</v>
      </c>
      <c r="AC48">
        <v>1950</v>
      </c>
      <c r="AD48">
        <v>1670</v>
      </c>
      <c r="AE48" s="1" t="s">
        <v>309</v>
      </c>
      <c r="AF48" s="1" t="s">
        <v>49</v>
      </c>
      <c r="AG48" s="2">
        <v>0.15</v>
      </c>
      <c r="AH48" s="2">
        <v>0.13</v>
      </c>
      <c r="AI48" s="10">
        <f t="shared" si="2"/>
        <v>1.3153279551034723E-3</v>
      </c>
      <c r="AJ48" s="11">
        <f t="shared" si="3"/>
        <v>7.6891228485242806E-4</v>
      </c>
      <c r="AK48" s="12"/>
      <c r="AL48" s="12"/>
      <c r="AM48" s="2">
        <v>19.251363825797039</v>
      </c>
      <c r="AN48" s="2">
        <v>9.3783065010556506</v>
      </c>
      <c r="AO48" s="2">
        <v>7.2870764052275563</v>
      </c>
      <c r="AP48" s="1"/>
      <c r="AQ48" s="1"/>
      <c r="AR48" s="2"/>
      <c r="AS48" s="2"/>
      <c r="AT48" s="2"/>
      <c r="AU48" s="2"/>
      <c r="AV48" s="2"/>
      <c r="AW48" s="1"/>
      <c r="AX48" s="1"/>
      <c r="AY48" s="14"/>
      <c r="AZ48" s="14"/>
      <c r="BA48" s="14"/>
      <c r="BB48" s="14"/>
      <c r="BC48" s="2"/>
      <c r="BD48" s="1"/>
      <c r="BE48" s="1"/>
      <c r="BF48" s="14"/>
      <c r="BG48" s="1"/>
      <c r="BH48" s="1"/>
      <c r="BI48" s="1"/>
      <c r="BJ48" s="1"/>
      <c r="BK48" s="1"/>
      <c r="BL48" s="1"/>
      <c r="BM48" s="1"/>
      <c r="BN48" s="14"/>
      <c r="BO48" s="14"/>
      <c r="BP48" s="14"/>
      <c r="BQ48" s="1"/>
      <c r="BR48" s="16" t="s">
        <v>322</v>
      </c>
      <c r="BS48" s="13">
        <v>7585.84</v>
      </c>
      <c r="BT48" s="13">
        <v>724.3</v>
      </c>
      <c r="BU48" s="13">
        <v>3549.2</v>
      </c>
      <c r="BV48" s="13">
        <v>3665.14</v>
      </c>
      <c r="BW48" s="13">
        <v>1195.3</v>
      </c>
      <c r="BX48" s="13">
        <v>887.3</v>
      </c>
      <c r="BY48" s="13">
        <v>947.88071428571402</v>
      </c>
      <c r="BZ48" s="13">
        <v>19367.875714285699</v>
      </c>
      <c r="CA48" s="13">
        <v>11620.590169491499</v>
      </c>
      <c r="CB48" s="13">
        <v>2576.9050000000002</v>
      </c>
      <c r="CC48" s="13">
        <v>2572.1260000000002</v>
      </c>
      <c r="CD48" s="13">
        <v>5985.26454545455</v>
      </c>
      <c r="CE48" s="15"/>
      <c r="CF48" s="15"/>
      <c r="CG48" s="15"/>
      <c r="CH48" s="13">
        <v>5.7909015937167565</v>
      </c>
      <c r="CI48" s="12">
        <v>520</v>
      </c>
      <c r="CJ48" s="13">
        <v>524.77272727272725</v>
      </c>
      <c r="CK48" s="13">
        <v>0.925976992366362</v>
      </c>
      <c r="CL48" s="13">
        <v>5.4274434934266456</v>
      </c>
      <c r="CM48" s="12">
        <v>330</v>
      </c>
      <c r="CN48" s="13">
        <v>330.25</v>
      </c>
      <c r="CO48" s="13">
        <v>0.9359125326704314</v>
      </c>
      <c r="CP48" s="13">
        <v>4.8566282047393177</v>
      </c>
      <c r="CQ48" s="12">
        <v>293</v>
      </c>
      <c r="CR48" s="13">
        <v>298.34375</v>
      </c>
      <c r="CS48" s="13">
        <v>0.85501419394009204</v>
      </c>
      <c r="CT48" t="s">
        <v>44</v>
      </c>
      <c r="CU48" t="s">
        <v>46</v>
      </c>
      <c r="CV48" t="s">
        <v>121</v>
      </c>
      <c r="CW48" t="s">
        <v>311</v>
      </c>
      <c r="CX48" t="s">
        <v>312</v>
      </c>
      <c r="CY48" t="s">
        <v>48</v>
      </c>
    </row>
    <row r="49" spans="1:103" x14ac:dyDescent="0.3">
      <c r="A49" t="s">
        <v>209</v>
      </c>
      <c r="B49" t="s">
        <v>209</v>
      </c>
      <c r="C49">
        <v>72</v>
      </c>
      <c r="D49" s="1">
        <v>2019</v>
      </c>
      <c r="E49" s="1" t="s">
        <v>41</v>
      </c>
      <c r="F49" t="s">
        <v>42</v>
      </c>
      <c r="G49" t="s">
        <v>42</v>
      </c>
      <c r="H49" t="s">
        <v>155</v>
      </c>
      <c r="I49" t="s">
        <v>155</v>
      </c>
      <c r="J49" t="s">
        <v>155</v>
      </c>
      <c r="K49" s="1">
        <v>4</v>
      </c>
      <c r="L49" s="1" t="s">
        <v>313</v>
      </c>
      <c r="M49" s="1" t="s">
        <v>300</v>
      </c>
      <c r="N49" s="1"/>
      <c r="O49" s="1" t="s">
        <v>301</v>
      </c>
      <c r="P49" t="s">
        <v>201</v>
      </c>
      <c r="Q49">
        <v>6510</v>
      </c>
      <c r="R49" t="s">
        <v>303</v>
      </c>
      <c r="S49" t="s">
        <v>341</v>
      </c>
      <c r="T49" t="s">
        <v>303</v>
      </c>
      <c r="U49" t="s">
        <v>303</v>
      </c>
      <c r="V49" t="s">
        <v>304</v>
      </c>
      <c r="W49" t="s">
        <v>305</v>
      </c>
      <c r="X49" t="s">
        <v>45</v>
      </c>
      <c r="Y49" t="s">
        <v>315</v>
      </c>
      <c r="Z49" t="s">
        <v>308</v>
      </c>
      <c r="AA49" t="s">
        <v>303</v>
      </c>
      <c r="AB49">
        <v>5010</v>
      </c>
      <c r="AC49">
        <v>1950</v>
      </c>
      <c r="AD49">
        <v>1670</v>
      </c>
      <c r="AE49" s="1" t="s">
        <v>309</v>
      </c>
      <c r="AF49" s="1" t="s">
        <v>49</v>
      </c>
      <c r="AG49" s="2">
        <v>0.06</v>
      </c>
      <c r="AH49" s="2">
        <v>3.5000000000000003E-2</v>
      </c>
      <c r="AI49" s="10">
        <f t="shared" si="2"/>
        <v>5.261311820413889E-4</v>
      </c>
      <c r="AJ49" s="11">
        <f t="shared" si="3"/>
        <v>2.0701484592180756E-4</v>
      </c>
      <c r="AK49" s="12"/>
      <c r="AL49" s="12"/>
      <c r="AM49" s="2">
        <v>19.04463706806283</v>
      </c>
      <c r="AN49" s="2">
        <v>9.5808177291885244</v>
      </c>
      <c r="AO49" s="2">
        <v>7.5940456319243221</v>
      </c>
      <c r="AP49" s="1"/>
      <c r="AQ49" s="1"/>
      <c r="AR49" s="2"/>
      <c r="AS49" s="2"/>
      <c r="AT49" s="2"/>
      <c r="AU49" s="2"/>
      <c r="AV49" s="2"/>
      <c r="AW49" s="1"/>
      <c r="AX49" s="1"/>
      <c r="AY49" s="14"/>
      <c r="AZ49" s="14"/>
      <c r="BA49" s="14"/>
      <c r="BB49" s="14"/>
      <c r="BC49" s="2"/>
      <c r="BD49" s="1"/>
      <c r="BE49" s="1"/>
      <c r="BF49" s="14"/>
      <c r="BG49" s="1"/>
      <c r="BH49" s="1"/>
      <c r="BI49" s="1"/>
      <c r="BJ49" s="1"/>
      <c r="BK49" s="1"/>
      <c r="BL49" s="1"/>
      <c r="BM49" s="1"/>
      <c r="BN49" s="14"/>
      <c r="BO49" s="14"/>
      <c r="BP49" s="14"/>
      <c r="BR49" s="16" t="s">
        <v>322</v>
      </c>
      <c r="BS49" s="13">
        <v>8499.5</v>
      </c>
      <c r="BT49" s="13">
        <v>639.83000000000004</v>
      </c>
      <c r="BU49" s="13">
        <v>3953.32</v>
      </c>
      <c r="BV49" s="13">
        <v>3782.34</v>
      </c>
      <c r="BW49" s="13">
        <v>1385.33</v>
      </c>
      <c r="BX49" s="13">
        <v>988.33</v>
      </c>
      <c r="BY49" s="13">
        <v>1030.7542857142801</v>
      </c>
      <c r="BZ49" s="13">
        <v>19881.327142857099</v>
      </c>
      <c r="CA49" s="13">
        <v>12012.033559322001</v>
      </c>
      <c r="CB49" s="13">
        <v>2830.31</v>
      </c>
      <c r="CC49" s="13">
        <v>2791.248</v>
      </c>
      <c r="CD49" s="13">
        <v>6409.53</v>
      </c>
      <c r="CE49" s="15"/>
      <c r="CF49" s="15"/>
      <c r="CG49" s="15"/>
      <c r="CH49" s="13">
        <v>5.8927166789862957</v>
      </c>
      <c r="CI49" s="12">
        <v>550</v>
      </c>
      <c r="CJ49" s="13">
        <v>559.5625</v>
      </c>
      <c r="CK49" s="13">
        <v>0.93388161607736697</v>
      </c>
      <c r="CL49" s="13">
        <v>5.170594558902601</v>
      </c>
      <c r="CM49" s="12">
        <v>308</v>
      </c>
      <c r="CN49" s="13">
        <v>308.5</v>
      </c>
      <c r="CO49" s="13">
        <v>0.90235680960853637</v>
      </c>
      <c r="CP49" s="13">
        <v>4.1578024620135654</v>
      </c>
      <c r="CQ49" s="12">
        <v>250</v>
      </c>
      <c r="CR49" s="13">
        <v>261.20689655172413</v>
      </c>
      <c r="CS49" s="13">
        <v>0.7530257886210574</v>
      </c>
      <c r="CT49" t="s">
        <v>44</v>
      </c>
      <c r="CU49" t="s">
        <v>46</v>
      </c>
      <c r="CV49" t="s">
        <v>121</v>
      </c>
      <c r="CW49" t="s">
        <v>311</v>
      </c>
      <c r="CX49" t="s">
        <v>312</v>
      </c>
      <c r="CY49" t="s">
        <v>48</v>
      </c>
    </row>
    <row r="50" spans="1:103" x14ac:dyDescent="0.3">
      <c r="A50" t="s">
        <v>210</v>
      </c>
      <c r="B50" t="s">
        <v>210</v>
      </c>
      <c r="C50">
        <v>73</v>
      </c>
      <c r="D50" s="1">
        <v>2019</v>
      </c>
      <c r="E50" s="1" t="s">
        <v>56</v>
      </c>
      <c r="F50" t="s">
        <v>57</v>
      </c>
      <c r="G50" t="s">
        <v>57</v>
      </c>
      <c r="H50" t="s">
        <v>57</v>
      </c>
      <c r="I50" t="s">
        <v>57</v>
      </c>
      <c r="J50" t="s">
        <v>57</v>
      </c>
      <c r="K50" s="1">
        <v>1</v>
      </c>
      <c r="L50" s="1" t="s">
        <v>299</v>
      </c>
      <c r="M50" s="1" t="s">
        <v>324</v>
      </c>
      <c r="N50" s="1"/>
      <c r="O50" s="1" t="s">
        <v>301</v>
      </c>
      <c r="P50" t="s">
        <v>211</v>
      </c>
      <c r="Q50">
        <v>0</v>
      </c>
      <c r="R50" t="s">
        <v>325</v>
      </c>
      <c r="S50" t="s">
        <v>325</v>
      </c>
      <c r="T50" t="s">
        <v>325</v>
      </c>
      <c r="U50" t="s">
        <v>325</v>
      </c>
      <c r="V50" t="s">
        <v>326</v>
      </c>
      <c r="W50" t="s">
        <v>327</v>
      </c>
      <c r="X50" t="s">
        <v>60</v>
      </c>
      <c r="Y50" t="s">
        <v>307</v>
      </c>
      <c r="Z50" t="s">
        <v>316</v>
      </c>
      <c r="AA50" t="s">
        <v>325</v>
      </c>
      <c r="AB50">
        <v>0</v>
      </c>
      <c r="AC50">
        <v>0</v>
      </c>
      <c r="AD50">
        <v>0</v>
      </c>
      <c r="AE50" s="1" t="s">
        <v>309</v>
      </c>
      <c r="AF50" s="1" t="s">
        <v>63</v>
      </c>
      <c r="AG50" s="2">
        <v>0.15</v>
      </c>
      <c r="AH50" s="2">
        <v>3.5000000000000003E-2</v>
      </c>
      <c r="AI50" s="10">
        <f t="shared" si="2"/>
        <v>1.3153279551034723E-3</v>
      </c>
      <c r="AJ50" s="11">
        <f t="shared" si="3"/>
        <v>2.0701484592180756E-4</v>
      </c>
      <c r="AK50" s="12"/>
      <c r="AL50" s="12">
        <v>9200</v>
      </c>
      <c r="AM50" s="2">
        <v>22.26700081615996</v>
      </c>
      <c r="AN50" s="2">
        <v>9.7664648749233383</v>
      </c>
      <c r="AO50" s="2">
        <v>7.9815762942574384</v>
      </c>
      <c r="AP50" s="1">
        <v>6.68</v>
      </c>
      <c r="AQ50" s="1">
        <v>6.68</v>
      </c>
      <c r="AR50">
        <v>272.15999999999997</v>
      </c>
      <c r="AS50">
        <v>4815</v>
      </c>
      <c r="AT50">
        <v>936.32</v>
      </c>
      <c r="AU50">
        <v>20.127756410256413</v>
      </c>
      <c r="AV50" s="13">
        <v>105.54984615384618</v>
      </c>
      <c r="AW50" s="1">
        <v>4.8499999999999996</v>
      </c>
      <c r="AX50" s="1">
        <v>52.1</v>
      </c>
      <c r="AY50" s="14">
        <v>162</v>
      </c>
      <c r="AZ50" s="14">
        <v>3210</v>
      </c>
      <c r="BA50" s="14">
        <v>532</v>
      </c>
      <c r="BB50" s="14">
        <v>988</v>
      </c>
      <c r="BC50" s="2">
        <f>AX50/BB50*100</f>
        <v>5.2732793522267212</v>
      </c>
      <c r="BD50" s="1">
        <v>0.65300000000000002</v>
      </c>
      <c r="BE50" s="1">
        <v>3.67</v>
      </c>
      <c r="BF50" s="14">
        <v>205</v>
      </c>
      <c r="BG50" s="1">
        <v>106</v>
      </c>
      <c r="BH50" s="1">
        <v>4.7699999999999996</v>
      </c>
      <c r="BI50" s="1">
        <v>30.9</v>
      </c>
      <c r="BJ50" s="1">
        <v>482</v>
      </c>
      <c r="BK50" s="1">
        <v>2.31</v>
      </c>
      <c r="BL50" s="1">
        <v>0.19800000000000001</v>
      </c>
      <c r="BM50" s="1">
        <v>11.7</v>
      </c>
      <c r="BN50" s="14">
        <v>1</v>
      </c>
      <c r="BO50" s="14">
        <v>50</v>
      </c>
      <c r="BP50" s="14">
        <v>49</v>
      </c>
      <c r="BQ50" s="1" t="s">
        <v>50</v>
      </c>
      <c r="BR50" s="1" t="s">
        <v>322</v>
      </c>
      <c r="BS50" s="13">
        <v>8996.99</v>
      </c>
      <c r="BT50" s="13">
        <v>1154.3399999999999</v>
      </c>
      <c r="BU50" s="13">
        <v>6097.36</v>
      </c>
      <c r="BV50" s="13">
        <v>5881.67</v>
      </c>
      <c r="BW50" s="13">
        <v>2063.84</v>
      </c>
      <c r="BX50" s="13">
        <v>1524.34</v>
      </c>
      <c r="BY50" s="13">
        <v>1403.7542857142801</v>
      </c>
      <c r="BZ50" s="13">
        <v>21262.4728571429</v>
      </c>
      <c r="CA50" s="13">
        <v>12899.1994915254</v>
      </c>
      <c r="CB50" s="13">
        <v>3042.7871428571402</v>
      </c>
      <c r="CC50" s="13">
        <v>2909.6559999999999</v>
      </c>
      <c r="CD50" s="13">
        <v>7220.6063636363597</v>
      </c>
      <c r="CE50" s="15">
        <v>0.63890011596365603</v>
      </c>
      <c r="CF50" s="15">
        <v>0.55956546381849803</v>
      </c>
      <c r="CG50" s="13">
        <v>18.343514793218102</v>
      </c>
      <c r="CH50" s="13">
        <v>5.9744170078625256</v>
      </c>
      <c r="CI50" s="12">
        <v>588</v>
      </c>
      <c r="CJ50" s="13">
        <v>594.31578947368416</v>
      </c>
      <c r="CK50" s="13">
        <v>0.93690964920982267</v>
      </c>
      <c r="CL50" s="13">
        <v>5.2068622110102751</v>
      </c>
      <c r="CM50" s="12">
        <v>335</v>
      </c>
      <c r="CN50" s="13">
        <v>335.3</v>
      </c>
      <c r="CO50" s="13">
        <v>0.89555302938405679</v>
      </c>
      <c r="CP50" s="13">
        <v>4.2246098010865953</v>
      </c>
      <c r="CQ50" s="12">
        <v>210</v>
      </c>
      <c r="CR50" s="13">
        <v>217.28571428571428</v>
      </c>
      <c r="CS50" s="13">
        <v>0.79007384400211267</v>
      </c>
      <c r="CT50" t="s">
        <v>59</v>
      </c>
      <c r="CU50" t="s">
        <v>61</v>
      </c>
      <c r="CV50" t="s">
        <v>62</v>
      </c>
      <c r="CW50" t="s">
        <v>328</v>
      </c>
      <c r="CX50" t="s">
        <v>329</v>
      </c>
      <c r="CY50" t="s">
        <v>45</v>
      </c>
    </row>
    <row r="51" spans="1:103" x14ac:dyDescent="0.3">
      <c r="A51" t="s">
        <v>212</v>
      </c>
      <c r="B51" t="s">
        <v>212</v>
      </c>
      <c r="C51">
        <v>74</v>
      </c>
      <c r="D51" s="1">
        <v>2019</v>
      </c>
      <c r="E51" s="1" t="s">
        <v>56</v>
      </c>
      <c r="F51" t="s">
        <v>57</v>
      </c>
      <c r="G51" t="s">
        <v>57</v>
      </c>
      <c r="H51" t="s">
        <v>57</v>
      </c>
      <c r="I51" t="s">
        <v>57</v>
      </c>
      <c r="J51" t="s">
        <v>57</v>
      </c>
      <c r="K51" s="1">
        <v>2</v>
      </c>
      <c r="L51" s="1" t="s">
        <v>299</v>
      </c>
      <c r="M51" s="1" t="s">
        <v>324</v>
      </c>
      <c r="N51" s="1"/>
      <c r="O51" s="1" t="s">
        <v>301</v>
      </c>
      <c r="P51" t="s">
        <v>211</v>
      </c>
      <c r="Q51">
        <v>0</v>
      </c>
      <c r="R51" t="s">
        <v>325</v>
      </c>
      <c r="S51" t="s">
        <v>325</v>
      </c>
      <c r="T51" t="s">
        <v>325</v>
      </c>
      <c r="U51" t="s">
        <v>325</v>
      </c>
      <c r="V51" t="s">
        <v>326</v>
      </c>
      <c r="W51" t="s">
        <v>327</v>
      </c>
      <c r="X51" t="s">
        <v>60</v>
      </c>
      <c r="Y51" t="s">
        <v>307</v>
      </c>
      <c r="Z51" t="s">
        <v>316</v>
      </c>
      <c r="AA51" t="s">
        <v>325</v>
      </c>
      <c r="AB51">
        <v>0</v>
      </c>
      <c r="AC51">
        <v>0</v>
      </c>
      <c r="AD51">
        <v>0</v>
      </c>
      <c r="AE51" s="1" t="s">
        <v>309</v>
      </c>
      <c r="AF51" s="1" t="s">
        <v>63</v>
      </c>
      <c r="AG51" s="2">
        <v>0.13</v>
      </c>
      <c r="AH51" s="2">
        <v>3.5000000000000003E-2</v>
      </c>
      <c r="AI51" s="10">
        <f t="shared" si="2"/>
        <v>1.1399508944230094E-3</v>
      </c>
      <c r="AJ51" s="11">
        <f t="shared" si="3"/>
        <v>2.0701484592180756E-4</v>
      </c>
      <c r="AK51" s="12"/>
      <c r="AL51" s="17">
        <v>9200</v>
      </c>
      <c r="AM51" s="2">
        <v>28.977539804041637</v>
      </c>
      <c r="AN51" s="2">
        <v>9.8594539985969938</v>
      </c>
      <c r="AO51" s="2">
        <v>8.1174959652043679</v>
      </c>
      <c r="AP51" s="1">
        <v>6.57</v>
      </c>
      <c r="AQ51" s="1">
        <v>6.64</v>
      </c>
      <c r="AR51">
        <v>280.56</v>
      </c>
      <c r="AS51">
        <v>4753.5</v>
      </c>
      <c r="AT51">
        <v>899.36</v>
      </c>
      <c r="AU51">
        <v>20.310775641025643</v>
      </c>
      <c r="AV51" s="13">
        <v>110.79758461538464</v>
      </c>
      <c r="AW51" s="1">
        <v>4.7699999999999996</v>
      </c>
      <c r="AX51" s="1">
        <v>45.6</v>
      </c>
      <c r="AY51" s="14">
        <v>167</v>
      </c>
      <c r="AZ51" s="14">
        <v>3169</v>
      </c>
      <c r="BA51" s="14">
        <v>511</v>
      </c>
      <c r="BB51" s="14">
        <v>960</v>
      </c>
      <c r="BC51" s="2">
        <f>AX51/BB51*100</f>
        <v>4.75</v>
      </c>
      <c r="BD51" s="1">
        <v>0.55400000000000005</v>
      </c>
      <c r="BE51" s="1">
        <v>2.95</v>
      </c>
      <c r="BF51" s="14">
        <v>198</v>
      </c>
      <c r="BG51" s="1">
        <v>69.5</v>
      </c>
      <c r="BH51" s="1">
        <v>3.96</v>
      </c>
      <c r="BI51" s="1">
        <v>25.7</v>
      </c>
      <c r="BJ51" s="1">
        <v>481</v>
      </c>
      <c r="BK51" s="1">
        <v>2.2799999999999998</v>
      </c>
      <c r="BL51" s="1">
        <v>0.189</v>
      </c>
      <c r="BM51" s="1">
        <v>12.1</v>
      </c>
      <c r="BN51" s="14">
        <v>1</v>
      </c>
      <c r="BO51" s="14">
        <v>53</v>
      </c>
      <c r="BP51" s="14">
        <v>46</v>
      </c>
      <c r="BQ51" s="1" t="s">
        <v>50</v>
      </c>
      <c r="BR51" s="1" t="s">
        <v>322</v>
      </c>
      <c r="BS51" s="13">
        <v>10003.33</v>
      </c>
      <c r="BT51" s="13">
        <v>1299.03</v>
      </c>
      <c r="BU51" s="13">
        <v>6546.12</v>
      </c>
      <c r="BV51" s="13">
        <v>6287.52</v>
      </c>
      <c r="BW51" s="13">
        <v>2295.5300000000002</v>
      </c>
      <c r="BX51" s="13">
        <v>1636.53</v>
      </c>
      <c r="BY51" s="13">
        <v>1523.30357142857</v>
      </c>
      <c r="BZ51" s="13">
        <v>23634.817142857199</v>
      </c>
      <c r="CA51" s="13">
        <v>14296.2781355932</v>
      </c>
      <c r="CB51" s="13">
        <v>3343.7871428571402</v>
      </c>
      <c r="CC51" s="13">
        <v>3118.1379999999999</v>
      </c>
      <c r="CD51" s="13">
        <v>8130.2263636363696</v>
      </c>
      <c r="CE51" s="15">
        <v>0.40677869012916201</v>
      </c>
      <c r="CF51" s="15">
        <v>0.76425497310827695</v>
      </c>
      <c r="CG51" s="13">
        <v>19.028913828513002</v>
      </c>
      <c r="CH51" s="13">
        <v>6.0157605448768541</v>
      </c>
      <c r="CI51" s="12">
        <v>624</v>
      </c>
      <c r="CJ51" s="13">
        <v>625.03703703703707</v>
      </c>
      <c r="CK51" s="13">
        <v>0.93468303264656671</v>
      </c>
      <c r="CL51" s="13">
        <v>5.1250891447193823</v>
      </c>
      <c r="CM51" s="12">
        <v>324</v>
      </c>
      <c r="CN51" s="13">
        <v>326.8</v>
      </c>
      <c r="CO51" s="13">
        <v>0.88657957764744721</v>
      </c>
      <c r="CP51" s="13">
        <v>4.1991559701353758</v>
      </c>
      <c r="CQ51" s="12">
        <v>222</v>
      </c>
      <c r="CR51" s="13">
        <v>235.59375</v>
      </c>
      <c r="CS51" s="13">
        <v>0.77723611338054255</v>
      </c>
      <c r="CT51" t="s">
        <v>59</v>
      </c>
      <c r="CU51" t="s">
        <v>61</v>
      </c>
      <c r="CV51" t="s">
        <v>62</v>
      </c>
      <c r="CW51" t="s">
        <v>328</v>
      </c>
      <c r="CX51" t="s">
        <v>329</v>
      </c>
      <c r="CY51" t="s">
        <v>45</v>
      </c>
    </row>
    <row r="52" spans="1:103" x14ac:dyDescent="0.3">
      <c r="A52" t="s">
        <v>213</v>
      </c>
      <c r="B52" t="s">
        <v>213</v>
      </c>
      <c r="C52">
        <v>75</v>
      </c>
      <c r="D52" s="1">
        <v>2019</v>
      </c>
      <c r="E52" s="1" t="s">
        <v>56</v>
      </c>
      <c r="F52" t="s">
        <v>57</v>
      </c>
      <c r="G52" t="s">
        <v>57</v>
      </c>
      <c r="H52" t="s">
        <v>57</v>
      </c>
      <c r="I52" t="s">
        <v>57</v>
      </c>
      <c r="J52" t="s">
        <v>57</v>
      </c>
      <c r="K52" s="1">
        <v>3</v>
      </c>
      <c r="L52" s="1" t="s">
        <v>299</v>
      </c>
      <c r="M52" s="1" t="s">
        <v>324</v>
      </c>
      <c r="N52" s="1"/>
      <c r="O52" s="1" t="s">
        <v>301</v>
      </c>
      <c r="P52" t="s">
        <v>211</v>
      </c>
      <c r="Q52">
        <v>0</v>
      </c>
      <c r="R52" t="s">
        <v>325</v>
      </c>
      <c r="S52" t="s">
        <v>325</v>
      </c>
      <c r="T52" t="s">
        <v>325</v>
      </c>
      <c r="U52" t="s">
        <v>325</v>
      </c>
      <c r="V52" t="s">
        <v>326</v>
      </c>
      <c r="W52" t="s">
        <v>327</v>
      </c>
      <c r="X52" t="s">
        <v>60</v>
      </c>
      <c r="Y52" t="s">
        <v>307</v>
      </c>
      <c r="Z52" t="s">
        <v>316</v>
      </c>
      <c r="AA52" t="s">
        <v>325</v>
      </c>
      <c r="AB52">
        <v>0</v>
      </c>
      <c r="AC52">
        <v>0</v>
      </c>
      <c r="AD52">
        <v>0</v>
      </c>
      <c r="AE52" s="1" t="s">
        <v>309</v>
      </c>
      <c r="AF52" s="1" t="s">
        <v>63</v>
      </c>
      <c r="AG52" s="2">
        <v>0.14000000000000001</v>
      </c>
      <c r="AH52" s="2">
        <v>3.5000000000000003E-2</v>
      </c>
      <c r="AI52" s="10">
        <f t="shared" si="2"/>
        <v>1.2276394247632411E-3</v>
      </c>
      <c r="AJ52" s="11">
        <f t="shared" si="3"/>
        <v>2.0701484592180756E-4</v>
      </c>
      <c r="AK52" s="12"/>
      <c r="AL52" s="17">
        <v>9200</v>
      </c>
      <c r="AM52" s="2">
        <v>27.544510083520063</v>
      </c>
      <c r="AN52" s="2">
        <v>9.7770000218433051</v>
      </c>
      <c r="AO52" s="2">
        <v>8.0206267540337102</v>
      </c>
      <c r="AP52" s="1">
        <v>6.63</v>
      </c>
      <c r="AQ52" s="1">
        <v>6.68</v>
      </c>
      <c r="AR52">
        <v>211.67999999999998</v>
      </c>
      <c r="AS52">
        <v>4428</v>
      </c>
      <c r="AT52">
        <v>769.12</v>
      </c>
      <c r="AU52">
        <v>18.386051282051284</v>
      </c>
      <c r="AV52" s="13">
        <v>100.86956923076923</v>
      </c>
      <c r="AW52" s="1">
        <v>4.88</v>
      </c>
      <c r="AX52" s="1">
        <v>32.5</v>
      </c>
      <c r="AY52" s="14">
        <v>126</v>
      </c>
      <c r="AZ52" s="14">
        <v>2952</v>
      </c>
      <c r="BA52" s="14">
        <v>437</v>
      </c>
      <c r="BB52" s="14">
        <v>969</v>
      </c>
      <c r="BC52" s="2">
        <f>AX52/BB52*100</f>
        <v>3.3539731682146545</v>
      </c>
      <c r="BD52" s="1">
        <v>0.60199999999999998</v>
      </c>
      <c r="BE52" s="1">
        <v>2.77</v>
      </c>
      <c r="BF52" s="14">
        <v>220</v>
      </c>
      <c r="BG52" s="1">
        <v>62.2</v>
      </c>
      <c r="BH52" s="1">
        <v>3.52</v>
      </c>
      <c r="BI52" s="1">
        <v>24.1</v>
      </c>
      <c r="BJ52" s="1">
        <v>472</v>
      </c>
      <c r="BK52" s="1">
        <v>2.34</v>
      </c>
      <c r="BL52" s="1">
        <v>0.191</v>
      </c>
      <c r="BM52" s="1">
        <v>12.3</v>
      </c>
      <c r="BN52" s="14">
        <v>6</v>
      </c>
      <c r="BO52" s="14">
        <v>51</v>
      </c>
      <c r="BP52" s="14">
        <v>43</v>
      </c>
      <c r="BQ52" s="1" t="s">
        <v>50</v>
      </c>
      <c r="BR52" s="1" t="s">
        <v>322</v>
      </c>
      <c r="BS52" s="13">
        <v>7622.71</v>
      </c>
      <c r="BT52" s="13">
        <v>870.84</v>
      </c>
      <c r="BU52" s="13">
        <v>4373.3599999999997</v>
      </c>
      <c r="BV52" s="13">
        <v>4984.68</v>
      </c>
      <c r="BW52" s="13">
        <v>1616.84</v>
      </c>
      <c r="BX52" s="13">
        <v>1093.3399999999999</v>
      </c>
      <c r="BY52" s="13">
        <v>1037.8928571428501</v>
      </c>
      <c r="BZ52" s="13">
        <v>19166.024285714298</v>
      </c>
      <c r="CA52" s="13">
        <v>11589.5269491525</v>
      </c>
      <c r="CB52" s="13">
        <v>2431.9342857142901</v>
      </c>
      <c r="CC52" s="13">
        <v>2122.7840000000001</v>
      </c>
      <c r="CD52" s="13">
        <v>6149.3954545454599</v>
      </c>
      <c r="CE52" s="15">
        <v>0.652927786119049</v>
      </c>
      <c r="CF52" s="15">
        <v>0.57294242617830204</v>
      </c>
      <c r="CG52" s="13">
        <v>19.111304278973201</v>
      </c>
      <c r="CH52" s="13">
        <v>5.8876923818587361</v>
      </c>
      <c r="CI52" s="12">
        <v>551</v>
      </c>
      <c r="CJ52" s="13">
        <v>563</v>
      </c>
      <c r="CK52" s="13">
        <v>0.93281681817821993</v>
      </c>
      <c r="CL52" s="13">
        <v>5.1422430311883272</v>
      </c>
      <c r="CM52" s="12">
        <v>334</v>
      </c>
      <c r="CN52" s="13">
        <v>337</v>
      </c>
      <c r="CO52" s="13">
        <v>0.88489386807224291</v>
      </c>
      <c r="CP52" s="13">
        <v>4.0105282922596972</v>
      </c>
      <c r="CQ52" s="12">
        <v>228</v>
      </c>
      <c r="CR52" s="13">
        <v>237.02777777777777</v>
      </c>
      <c r="CS52" s="13">
        <v>0.73867618058274676</v>
      </c>
      <c r="CT52" t="s">
        <v>59</v>
      </c>
      <c r="CU52" t="s">
        <v>61</v>
      </c>
      <c r="CV52" t="s">
        <v>62</v>
      </c>
      <c r="CW52" t="s">
        <v>328</v>
      </c>
      <c r="CX52" t="s">
        <v>329</v>
      </c>
      <c r="CY52" t="s">
        <v>45</v>
      </c>
    </row>
    <row r="53" spans="1:103" x14ac:dyDescent="0.3">
      <c r="A53" t="s">
        <v>214</v>
      </c>
      <c r="B53" t="s">
        <v>214</v>
      </c>
      <c r="C53">
        <v>76</v>
      </c>
      <c r="D53" s="1">
        <v>2019</v>
      </c>
      <c r="E53" s="1" t="s">
        <v>56</v>
      </c>
      <c r="F53" t="s">
        <v>57</v>
      </c>
      <c r="G53" t="s">
        <v>57</v>
      </c>
      <c r="H53" t="s">
        <v>57</v>
      </c>
      <c r="I53" t="s">
        <v>57</v>
      </c>
      <c r="J53" t="s">
        <v>57</v>
      </c>
      <c r="K53" s="1">
        <v>4</v>
      </c>
      <c r="L53" s="1" t="s">
        <v>299</v>
      </c>
      <c r="M53" s="1" t="s">
        <v>324</v>
      </c>
      <c r="N53" s="1"/>
      <c r="O53" s="1" t="s">
        <v>301</v>
      </c>
      <c r="P53" t="s">
        <v>211</v>
      </c>
      <c r="Q53">
        <v>0</v>
      </c>
      <c r="R53" t="s">
        <v>325</v>
      </c>
      <c r="S53" t="s">
        <v>325</v>
      </c>
      <c r="T53" t="s">
        <v>325</v>
      </c>
      <c r="U53" t="s">
        <v>325</v>
      </c>
      <c r="V53" t="s">
        <v>326</v>
      </c>
      <c r="W53" t="s">
        <v>327</v>
      </c>
      <c r="X53" t="s">
        <v>60</v>
      </c>
      <c r="Y53" t="s">
        <v>307</v>
      </c>
      <c r="Z53" t="s">
        <v>316</v>
      </c>
      <c r="AA53" t="s">
        <v>325</v>
      </c>
      <c r="AB53">
        <v>0</v>
      </c>
      <c r="AC53">
        <v>0</v>
      </c>
      <c r="AD53">
        <v>0</v>
      </c>
      <c r="AE53" s="1" t="s">
        <v>309</v>
      </c>
      <c r="AF53" s="1" t="s">
        <v>63</v>
      </c>
      <c r="AG53" s="2">
        <v>0.06</v>
      </c>
      <c r="AH53" s="2">
        <v>3.5000000000000003E-2</v>
      </c>
      <c r="AI53" s="10">
        <f t="shared" si="2"/>
        <v>5.261311820413889E-4</v>
      </c>
      <c r="AJ53" s="11">
        <f t="shared" si="3"/>
        <v>2.0701484592180756E-4</v>
      </c>
      <c r="AK53" s="12"/>
      <c r="AL53" s="17">
        <v>9200</v>
      </c>
      <c r="AM53" s="2">
        <v>26.332619154127691</v>
      </c>
      <c r="AN53" s="2">
        <v>9.7949761149061434</v>
      </c>
      <c r="AO53" s="2">
        <v>8.1336349805922392</v>
      </c>
      <c r="AP53" s="1">
        <v>6.62</v>
      </c>
      <c r="AQ53" s="1">
        <v>6.7</v>
      </c>
      <c r="AR53">
        <v>277.2</v>
      </c>
      <c r="AS53">
        <v>4405.5</v>
      </c>
      <c r="AT53">
        <v>867.68</v>
      </c>
      <c r="AU53">
        <v>18.584467948717947</v>
      </c>
      <c r="AV53" s="13">
        <v>97.058169230769209</v>
      </c>
      <c r="AW53" s="1">
        <v>5.12</v>
      </c>
      <c r="AX53" s="1">
        <v>50</v>
      </c>
      <c r="AY53" s="14">
        <v>165</v>
      </c>
      <c r="AZ53" s="14">
        <v>2937</v>
      </c>
      <c r="BA53" s="14">
        <v>493</v>
      </c>
      <c r="BB53" s="14">
        <v>943</v>
      </c>
      <c r="BC53" s="2">
        <f>AX53/BB53*100</f>
        <v>5.3022269353128317</v>
      </c>
      <c r="BD53" s="1">
        <v>0.80600000000000005</v>
      </c>
      <c r="BE53" s="1">
        <v>3.97</v>
      </c>
      <c r="BF53" s="14">
        <v>217</v>
      </c>
      <c r="BG53" s="1">
        <v>67.3</v>
      </c>
      <c r="BH53" s="1">
        <v>4.6900000000000004</v>
      </c>
      <c r="BI53" s="1">
        <v>27</v>
      </c>
      <c r="BJ53" s="1">
        <v>509</v>
      </c>
      <c r="BK53" s="1">
        <v>2.4500000000000002</v>
      </c>
      <c r="BL53" s="1">
        <v>0.20799999999999999</v>
      </c>
      <c r="BM53" s="1">
        <v>11.8</v>
      </c>
      <c r="BN53" s="14">
        <v>6</v>
      </c>
      <c r="BO53" s="14">
        <v>47</v>
      </c>
      <c r="BP53" s="14">
        <v>47</v>
      </c>
      <c r="BQ53" s="1" t="s">
        <v>50</v>
      </c>
      <c r="BR53" s="1" t="s">
        <v>322</v>
      </c>
      <c r="BS53" s="13">
        <v>8955.65</v>
      </c>
      <c r="BT53" s="13">
        <v>928</v>
      </c>
      <c r="BU53" s="13">
        <v>5064</v>
      </c>
      <c r="BV53" s="13">
        <v>4711.7299999999996</v>
      </c>
      <c r="BW53" s="13">
        <v>1749</v>
      </c>
      <c r="BX53" s="13">
        <v>1266</v>
      </c>
      <c r="BY53" s="13">
        <v>1181.8085714285701</v>
      </c>
      <c r="BZ53" s="13">
        <v>18974.310000000001</v>
      </c>
      <c r="CA53" s="13">
        <v>11636.2415254237</v>
      </c>
      <c r="CB53" s="13">
        <v>2617.08</v>
      </c>
      <c r="CC53" s="13">
        <v>2424.6680000000001</v>
      </c>
      <c r="CD53" s="13">
        <v>6709.2036363636398</v>
      </c>
      <c r="CE53" s="15">
        <v>0.467517635824369</v>
      </c>
      <c r="CF53" s="15">
        <v>0.82137266108540496</v>
      </c>
      <c r="CG53" s="13">
        <v>18.653008553778601</v>
      </c>
      <c r="CH53" s="13">
        <v>5.879105130827603</v>
      </c>
      <c r="CI53" s="12">
        <v>533</v>
      </c>
      <c r="CJ53" s="13">
        <v>552</v>
      </c>
      <c r="CK53" s="13">
        <v>0.93638370145542549</v>
      </c>
      <c r="CL53" s="13">
        <v>4.9174328832494201</v>
      </c>
      <c r="CM53" s="12">
        <v>283</v>
      </c>
      <c r="CN53" s="13">
        <v>283.11111111111109</v>
      </c>
      <c r="CO53" s="13">
        <v>0.87104404175730776</v>
      </c>
      <c r="CP53" s="13">
        <v>3.5748366793849651</v>
      </c>
      <c r="CQ53" s="12">
        <v>191</v>
      </c>
      <c r="CR53" s="13">
        <v>209.37037037037038</v>
      </c>
      <c r="CS53" s="13">
        <v>0.68062653789037042</v>
      </c>
      <c r="CT53" t="s">
        <v>59</v>
      </c>
      <c r="CU53" t="s">
        <v>61</v>
      </c>
      <c r="CV53" t="s">
        <v>62</v>
      </c>
      <c r="CW53" t="s">
        <v>328</v>
      </c>
      <c r="CX53" t="s">
        <v>329</v>
      </c>
      <c r="CY53" t="s">
        <v>45</v>
      </c>
    </row>
    <row r="54" spans="1:103" x14ac:dyDescent="0.3">
      <c r="A54" t="s">
        <v>215</v>
      </c>
      <c r="B54" t="s">
        <v>215</v>
      </c>
      <c r="C54">
        <v>77</v>
      </c>
      <c r="D54" s="1">
        <v>2019</v>
      </c>
      <c r="E54" s="1" t="s">
        <v>56</v>
      </c>
      <c r="F54" t="s">
        <v>57</v>
      </c>
      <c r="G54" t="s">
        <v>57</v>
      </c>
      <c r="H54" t="s">
        <v>57</v>
      </c>
      <c r="I54" t="s">
        <v>57</v>
      </c>
      <c r="J54" t="s">
        <v>57</v>
      </c>
      <c r="K54" s="1">
        <v>1</v>
      </c>
      <c r="L54" s="1" t="s">
        <v>313</v>
      </c>
      <c r="M54" s="1" t="s">
        <v>324</v>
      </c>
      <c r="N54" s="1"/>
      <c r="O54" s="1" t="s">
        <v>301</v>
      </c>
      <c r="P54" t="s">
        <v>211</v>
      </c>
      <c r="Q54">
        <v>0</v>
      </c>
      <c r="R54" t="s">
        <v>325</v>
      </c>
      <c r="S54" t="s">
        <v>325</v>
      </c>
      <c r="T54" t="s">
        <v>325</v>
      </c>
      <c r="U54" t="s">
        <v>325</v>
      </c>
      <c r="V54" t="s">
        <v>326</v>
      </c>
      <c r="W54" t="s">
        <v>327</v>
      </c>
      <c r="X54" t="s">
        <v>60</v>
      </c>
      <c r="Y54" t="s">
        <v>307</v>
      </c>
      <c r="Z54" t="s">
        <v>316</v>
      </c>
      <c r="AA54" t="s">
        <v>325</v>
      </c>
      <c r="AB54">
        <v>0</v>
      </c>
      <c r="AC54">
        <v>0</v>
      </c>
      <c r="AD54">
        <v>0</v>
      </c>
      <c r="AE54" s="1" t="s">
        <v>309</v>
      </c>
      <c r="AF54" s="1" t="s">
        <v>63</v>
      </c>
      <c r="AG54" s="2">
        <v>0.06</v>
      </c>
      <c r="AH54" s="2">
        <v>0.06</v>
      </c>
      <c r="AI54" s="10">
        <f t="shared" si="2"/>
        <v>5.261311820413889E-4</v>
      </c>
      <c r="AJ54" s="11">
        <f t="shared" si="3"/>
        <v>3.5488259300881289E-4</v>
      </c>
      <c r="AK54" s="12"/>
      <c r="AL54" s="12"/>
      <c r="AM54" s="2">
        <v>19.516287640449438</v>
      </c>
      <c r="AN54" s="2">
        <v>9.4993686025675288</v>
      </c>
      <c r="AO54" s="2">
        <v>7.5196037733546</v>
      </c>
      <c r="AP54" s="1"/>
      <c r="AQ54" s="1"/>
      <c r="AR54" s="2"/>
      <c r="AS54" s="2"/>
      <c r="AT54" s="2"/>
      <c r="AU54" s="2"/>
      <c r="AV54" s="2"/>
      <c r="AW54" s="1"/>
      <c r="AX54" s="1"/>
      <c r="AY54" s="14"/>
      <c r="AZ54" s="14"/>
      <c r="BA54" s="14"/>
      <c r="BB54" s="14"/>
      <c r="BC54" s="2"/>
      <c r="BD54" s="1"/>
      <c r="BE54" s="1"/>
      <c r="BF54" s="14"/>
      <c r="BG54" s="1"/>
      <c r="BH54" s="1"/>
      <c r="BI54" s="1"/>
      <c r="BJ54" s="1"/>
      <c r="BK54" s="1"/>
      <c r="BL54" s="1"/>
      <c r="BM54" s="1"/>
      <c r="BN54" s="14"/>
      <c r="BO54" s="14"/>
      <c r="BP54" s="14"/>
      <c r="BR54" s="16" t="s">
        <v>322</v>
      </c>
      <c r="BS54" s="13">
        <v>7685.49</v>
      </c>
      <c r="BT54" s="13">
        <v>796.34</v>
      </c>
      <c r="BU54" s="13">
        <v>4515.3599999999997</v>
      </c>
      <c r="BV54" s="13">
        <v>4482.6499999999996</v>
      </c>
      <c r="BW54" s="13">
        <v>1508.34</v>
      </c>
      <c r="BX54" s="13">
        <v>1128.8399999999999</v>
      </c>
      <c r="BY54" s="13">
        <v>1028.4571428571401</v>
      </c>
      <c r="BZ54" s="13">
        <v>17987.565714285702</v>
      </c>
      <c r="CA54" s="13">
        <v>10800.607288135599</v>
      </c>
      <c r="CB54" s="13">
        <v>2362.1535714285701</v>
      </c>
      <c r="CC54" s="13">
        <v>2126.5880000000002</v>
      </c>
      <c r="CD54" s="13">
        <v>5873.8463636363604</v>
      </c>
      <c r="CE54" s="15"/>
      <c r="CF54" s="15"/>
      <c r="CG54" s="15"/>
      <c r="CH54" s="13">
        <v>5.7863590878502205</v>
      </c>
      <c r="CI54" s="12">
        <v>485</v>
      </c>
      <c r="CJ54" s="13">
        <v>487</v>
      </c>
      <c r="CK54" s="13">
        <v>0.93567590138875845</v>
      </c>
      <c r="CL54" s="13">
        <v>5.6167611965304429</v>
      </c>
      <c r="CM54" s="12">
        <v>420</v>
      </c>
      <c r="CN54" s="13">
        <v>420.75</v>
      </c>
      <c r="CO54" s="13">
        <v>0.92988813634691758</v>
      </c>
      <c r="CP54" s="13">
        <v>4.6883681005370939</v>
      </c>
      <c r="CQ54" s="12">
        <v>260</v>
      </c>
      <c r="CR54" s="13">
        <v>282.9655172413793</v>
      </c>
      <c r="CS54" s="13">
        <v>0.84312830901647462</v>
      </c>
      <c r="CT54" t="s">
        <v>59</v>
      </c>
      <c r="CU54" t="s">
        <v>61</v>
      </c>
      <c r="CV54" t="s">
        <v>62</v>
      </c>
      <c r="CW54" t="s">
        <v>328</v>
      </c>
      <c r="CX54" t="s">
        <v>329</v>
      </c>
      <c r="CY54" t="s">
        <v>45</v>
      </c>
    </row>
    <row r="55" spans="1:103" x14ac:dyDescent="0.3">
      <c r="A55" t="s">
        <v>216</v>
      </c>
      <c r="B55" t="s">
        <v>216</v>
      </c>
      <c r="C55">
        <v>78</v>
      </c>
      <c r="D55" s="1">
        <v>2019</v>
      </c>
      <c r="E55" s="1" t="s">
        <v>56</v>
      </c>
      <c r="F55" t="s">
        <v>57</v>
      </c>
      <c r="G55" t="s">
        <v>57</v>
      </c>
      <c r="H55" t="s">
        <v>57</v>
      </c>
      <c r="I55" t="s">
        <v>57</v>
      </c>
      <c r="J55" t="s">
        <v>57</v>
      </c>
      <c r="K55" s="1">
        <v>2</v>
      </c>
      <c r="L55" s="1" t="s">
        <v>313</v>
      </c>
      <c r="M55" s="1" t="s">
        <v>324</v>
      </c>
      <c r="N55" s="1"/>
      <c r="O55" s="1" t="s">
        <v>301</v>
      </c>
      <c r="P55" t="s">
        <v>211</v>
      </c>
      <c r="Q55">
        <v>0</v>
      </c>
      <c r="R55" t="s">
        <v>325</v>
      </c>
      <c r="S55" t="s">
        <v>325</v>
      </c>
      <c r="T55" t="s">
        <v>325</v>
      </c>
      <c r="U55" t="s">
        <v>325</v>
      </c>
      <c r="V55" t="s">
        <v>326</v>
      </c>
      <c r="W55" t="s">
        <v>327</v>
      </c>
      <c r="X55" t="s">
        <v>60</v>
      </c>
      <c r="Y55" t="s">
        <v>307</v>
      </c>
      <c r="Z55" t="s">
        <v>316</v>
      </c>
      <c r="AA55" t="s">
        <v>325</v>
      </c>
      <c r="AB55">
        <v>0</v>
      </c>
      <c r="AC55">
        <v>0</v>
      </c>
      <c r="AD55">
        <v>0</v>
      </c>
      <c r="AE55" s="1" t="s">
        <v>309</v>
      </c>
      <c r="AF55" s="1" t="s">
        <v>63</v>
      </c>
      <c r="AG55" s="2">
        <v>0.06</v>
      </c>
      <c r="AH55" s="2">
        <v>3.5000000000000003E-2</v>
      </c>
      <c r="AI55" s="10">
        <f t="shared" si="2"/>
        <v>5.261311820413889E-4</v>
      </c>
      <c r="AJ55" s="11">
        <f t="shared" si="3"/>
        <v>2.0701484592180756E-4</v>
      </c>
      <c r="AK55" s="12"/>
      <c r="AL55" s="12"/>
      <c r="AM55" s="2">
        <v>13.861338614665854</v>
      </c>
      <c r="AN55" s="2">
        <v>9.5055415620441135</v>
      </c>
      <c r="AO55" s="2">
        <v>7.5838743866394989</v>
      </c>
      <c r="AP55" s="1"/>
      <c r="AQ55" s="1"/>
      <c r="AR55" s="2"/>
      <c r="AS55" s="2"/>
      <c r="AT55" s="2"/>
      <c r="AU55" s="2"/>
      <c r="AV55" s="2"/>
      <c r="AW55" s="1"/>
      <c r="AX55" s="1"/>
      <c r="AY55" s="14"/>
      <c r="AZ55" s="14"/>
      <c r="BA55" s="14"/>
      <c r="BB55" s="14"/>
      <c r="BC55" s="2"/>
      <c r="BD55" s="1"/>
      <c r="BE55" s="1"/>
      <c r="BF55" s="14"/>
      <c r="BG55" s="1"/>
      <c r="BH55" s="1"/>
      <c r="BI55" s="1"/>
      <c r="BJ55" s="1"/>
      <c r="BK55" s="1"/>
      <c r="BL55" s="1"/>
      <c r="BM55" s="1"/>
      <c r="BN55" s="14"/>
      <c r="BO55" s="14"/>
      <c r="BP55" s="14"/>
      <c r="BR55" s="16" t="s">
        <v>322</v>
      </c>
      <c r="BS55" s="13">
        <v>9185.9</v>
      </c>
      <c r="BT55" s="13">
        <v>1042.33</v>
      </c>
      <c r="BU55" s="13">
        <v>5771.32</v>
      </c>
      <c r="BV55" s="13">
        <v>5525.46</v>
      </c>
      <c r="BW55" s="13">
        <v>1964.33</v>
      </c>
      <c r="BX55" s="13">
        <v>1442.83</v>
      </c>
      <c r="BY55" s="13">
        <v>1326.5414285714201</v>
      </c>
      <c r="BZ55" s="13">
        <v>21839.124285714301</v>
      </c>
      <c r="CA55" s="13">
        <v>13178.6774576271</v>
      </c>
      <c r="CB55" s="13">
        <v>3162.23</v>
      </c>
      <c r="CC55" s="13">
        <v>3064.3</v>
      </c>
      <c r="CD55" s="13">
        <v>7422.8772727272699</v>
      </c>
      <c r="CE55" s="15"/>
      <c r="CF55" s="15"/>
      <c r="CG55" s="15"/>
      <c r="CH55" s="13">
        <v>5.9108615018041455</v>
      </c>
      <c r="CI55" s="12">
        <v>583</v>
      </c>
      <c r="CJ55" s="13">
        <v>587.78947368421052</v>
      </c>
      <c r="CK55" s="13">
        <v>0.92818589165742904</v>
      </c>
      <c r="CL55" s="13">
        <v>5.3822677963826564</v>
      </c>
      <c r="CM55" s="12">
        <v>351</v>
      </c>
      <c r="CN55" s="13">
        <v>352.66666666666669</v>
      </c>
      <c r="CO55" s="13">
        <v>0.91835251980915455</v>
      </c>
      <c r="CP55" s="13">
        <v>4.2942329362206957</v>
      </c>
      <c r="CQ55" s="12">
        <v>218</v>
      </c>
      <c r="CR55" s="13">
        <v>227.24</v>
      </c>
      <c r="CS55" s="13">
        <v>0.79751822337011236</v>
      </c>
      <c r="CT55" t="s">
        <v>59</v>
      </c>
      <c r="CU55" t="s">
        <v>61</v>
      </c>
      <c r="CV55" t="s">
        <v>62</v>
      </c>
      <c r="CW55" t="s">
        <v>328</v>
      </c>
      <c r="CX55" t="s">
        <v>329</v>
      </c>
      <c r="CY55" t="s">
        <v>45</v>
      </c>
    </row>
    <row r="56" spans="1:103" x14ac:dyDescent="0.3">
      <c r="A56" t="s">
        <v>217</v>
      </c>
      <c r="B56" t="s">
        <v>217</v>
      </c>
      <c r="C56">
        <v>79</v>
      </c>
      <c r="D56" s="1">
        <v>2019</v>
      </c>
      <c r="E56" s="1" t="s">
        <v>56</v>
      </c>
      <c r="F56" t="s">
        <v>57</v>
      </c>
      <c r="G56" t="s">
        <v>57</v>
      </c>
      <c r="H56" t="s">
        <v>57</v>
      </c>
      <c r="I56" t="s">
        <v>57</v>
      </c>
      <c r="J56" t="s">
        <v>57</v>
      </c>
      <c r="K56" s="1">
        <v>3</v>
      </c>
      <c r="L56" s="1" t="s">
        <v>313</v>
      </c>
      <c r="M56" s="1" t="s">
        <v>324</v>
      </c>
      <c r="N56" s="1"/>
      <c r="O56" s="1" t="s">
        <v>301</v>
      </c>
      <c r="P56" t="s">
        <v>211</v>
      </c>
      <c r="Q56">
        <v>0</v>
      </c>
      <c r="R56" t="s">
        <v>325</v>
      </c>
      <c r="S56" t="s">
        <v>325</v>
      </c>
      <c r="T56" t="s">
        <v>325</v>
      </c>
      <c r="U56" t="s">
        <v>325</v>
      </c>
      <c r="V56" t="s">
        <v>326</v>
      </c>
      <c r="W56" t="s">
        <v>327</v>
      </c>
      <c r="X56" t="s">
        <v>60</v>
      </c>
      <c r="Y56" t="s">
        <v>307</v>
      </c>
      <c r="Z56" t="s">
        <v>316</v>
      </c>
      <c r="AA56" t="s">
        <v>325</v>
      </c>
      <c r="AB56">
        <v>0</v>
      </c>
      <c r="AC56">
        <v>0</v>
      </c>
      <c r="AD56">
        <v>0</v>
      </c>
      <c r="AE56" s="1" t="s">
        <v>309</v>
      </c>
      <c r="AF56" s="1" t="s">
        <v>63</v>
      </c>
      <c r="AG56" s="2">
        <v>0.06</v>
      </c>
      <c r="AH56" s="2">
        <v>3.5000000000000003E-2</v>
      </c>
      <c r="AI56" s="10">
        <f t="shared" si="2"/>
        <v>5.261311820413889E-4</v>
      </c>
      <c r="AJ56" s="11">
        <f t="shared" si="3"/>
        <v>2.0701484592180756E-4</v>
      </c>
      <c r="AK56" s="12"/>
      <c r="AL56" s="12"/>
      <c r="AM56" s="2">
        <v>14.874985527924988</v>
      </c>
      <c r="AN56" s="2">
        <v>9.5331635234887173</v>
      </c>
      <c r="AO56" s="2">
        <v>7.7137941775327281</v>
      </c>
      <c r="AP56" s="1"/>
      <c r="AQ56" s="1"/>
      <c r="AR56" s="2"/>
      <c r="AS56" s="2"/>
      <c r="AT56" s="2"/>
      <c r="AU56" s="2"/>
      <c r="AV56" s="2"/>
      <c r="AW56" s="1"/>
      <c r="AX56" s="1"/>
      <c r="AY56" s="14"/>
      <c r="AZ56" s="14"/>
      <c r="BA56" s="14"/>
      <c r="BB56" s="14"/>
      <c r="BC56" s="2"/>
      <c r="BD56" s="1"/>
      <c r="BE56" s="1"/>
      <c r="BF56" s="14"/>
      <c r="BG56" s="1"/>
      <c r="BH56" s="1"/>
      <c r="BI56" s="1"/>
      <c r="BJ56" s="1"/>
      <c r="BK56" s="1"/>
      <c r="BL56" s="1"/>
      <c r="BM56" s="1"/>
      <c r="BN56" s="14"/>
      <c r="BO56" s="14"/>
      <c r="BP56" s="14"/>
      <c r="BR56" s="16" t="s">
        <v>322</v>
      </c>
      <c r="BS56" s="13">
        <v>7874.34</v>
      </c>
      <c r="BT56" s="13">
        <v>889.67</v>
      </c>
      <c r="BU56" s="13">
        <v>4638.68</v>
      </c>
      <c r="BV56" s="13">
        <v>5027.3500000000004</v>
      </c>
      <c r="BW56" s="13">
        <v>1699.67</v>
      </c>
      <c r="BX56" s="13">
        <v>1159.67</v>
      </c>
      <c r="BY56" s="13">
        <v>1074.8699999999999</v>
      </c>
      <c r="BZ56" s="13">
        <v>18595.43</v>
      </c>
      <c r="CA56" s="13">
        <v>11172.827288135601</v>
      </c>
      <c r="CB56" s="13">
        <v>2552.81</v>
      </c>
      <c r="CC56" s="13">
        <v>2364.4679999999998</v>
      </c>
      <c r="CD56" s="13">
        <v>6262.43</v>
      </c>
      <c r="CE56" s="15"/>
      <c r="CF56" s="15"/>
      <c r="CG56" s="15"/>
      <c r="CH56" s="13">
        <v>5.8161302082365811</v>
      </c>
      <c r="CI56" s="12">
        <v>511</v>
      </c>
      <c r="CJ56" s="13">
        <v>511.66666666666669</v>
      </c>
      <c r="CK56" s="13">
        <v>0.93261474069348793</v>
      </c>
      <c r="CL56" s="13">
        <v>5.2150603567465712</v>
      </c>
      <c r="CM56" s="12">
        <v>320</v>
      </c>
      <c r="CN56" s="13">
        <v>320.14285714285717</v>
      </c>
      <c r="CO56" s="13">
        <v>0.90408636422095179</v>
      </c>
      <c r="CP56" s="13">
        <v>4.1474915400472145</v>
      </c>
      <c r="CQ56" s="12">
        <v>237</v>
      </c>
      <c r="CR56" s="13">
        <v>251</v>
      </c>
      <c r="CS56" s="13">
        <v>0.75849413375073527</v>
      </c>
      <c r="CT56" t="s">
        <v>59</v>
      </c>
      <c r="CU56" t="s">
        <v>61</v>
      </c>
      <c r="CV56" t="s">
        <v>62</v>
      </c>
      <c r="CW56" t="s">
        <v>328</v>
      </c>
      <c r="CX56" t="s">
        <v>329</v>
      </c>
      <c r="CY56" t="s">
        <v>45</v>
      </c>
    </row>
    <row r="57" spans="1:103" x14ac:dyDescent="0.3">
      <c r="A57" t="s">
        <v>219</v>
      </c>
      <c r="B57" t="s">
        <v>219</v>
      </c>
      <c r="C57">
        <v>80</v>
      </c>
      <c r="D57" s="1">
        <v>2019</v>
      </c>
      <c r="E57" s="1" t="s">
        <v>56</v>
      </c>
      <c r="F57" t="s">
        <v>57</v>
      </c>
      <c r="G57" t="s">
        <v>57</v>
      </c>
      <c r="H57" t="s">
        <v>57</v>
      </c>
      <c r="I57" t="s">
        <v>57</v>
      </c>
      <c r="J57" t="s">
        <v>57</v>
      </c>
      <c r="K57" s="1">
        <v>4</v>
      </c>
      <c r="L57" s="1" t="s">
        <v>313</v>
      </c>
      <c r="M57" s="1" t="s">
        <v>324</v>
      </c>
      <c r="N57" s="1"/>
      <c r="O57" s="1" t="s">
        <v>301</v>
      </c>
      <c r="P57" t="s">
        <v>211</v>
      </c>
      <c r="Q57">
        <v>0</v>
      </c>
      <c r="R57" t="s">
        <v>325</v>
      </c>
      <c r="S57" t="s">
        <v>325</v>
      </c>
      <c r="T57" t="s">
        <v>325</v>
      </c>
      <c r="U57" t="s">
        <v>325</v>
      </c>
      <c r="V57" t="s">
        <v>326</v>
      </c>
      <c r="W57" t="s">
        <v>327</v>
      </c>
      <c r="X57" t="s">
        <v>60</v>
      </c>
      <c r="Y57" t="s">
        <v>307</v>
      </c>
      <c r="Z57" t="s">
        <v>316</v>
      </c>
      <c r="AA57" t="s">
        <v>325</v>
      </c>
      <c r="AB57">
        <v>0</v>
      </c>
      <c r="AC57">
        <v>0</v>
      </c>
      <c r="AD57">
        <v>0</v>
      </c>
      <c r="AE57" s="1" t="s">
        <v>309</v>
      </c>
      <c r="AF57" s="1" t="s">
        <v>63</v>
      </c>
      <c r="AG57" s="2">
        <v>0.06</v>
      </c>
      <c r="AH57" s="2">
        <v>3.5000000000000003E-2</v>
      </c>
      <c r="AI57" s="10">
        <f t="shared" si="2"/>
        <v>5.261311820413889E-4</v>
      </c>
      <c r="AJ57" s="11">
        <f t="shared" si="3"/>
        <v>2.0701484592180756E-4</v>
      </c>
      <c r="AK57" s="12"/>
      <c r="AL57" s="12"/>
      <c r="AM57" s="2">
        <v>23.033537459283387</v>
      </c>
      <c r="AN57" s="2">
        <v>9.6729358234622502</v>
      </c>
      <c r="AO57" s="2">
        <v>8.1093677792038026</v>
      </c>
      <c r="AP57" s="1"/>
      <c r="AQ57" s="1"/>
      <c r="AR57" s="2"/>
      <c r="AS57" s="2"/>
      <c r="AT57" s="2"/>
      <c r="AU57" s="2"/>
      <c r="AV57" s="2"/>
      <c r="AW57" s="1"/>
      <c r="AX57" s="1"/>
      <c r="AY57" s="14"/>
      <c r="AZ57" s="14"/>
      <c r="BA57" s="14"/>
      <c r="BB57" s="14"/>
      <c r="BC57" s="2"/>
      <c r="BD57" s="1"/>
      <c r="BE57" s="1"/>
      <c r="BF57" s="14"/>
      <c r="BG57" s="1"/>
      <c r="BH57" s="1"/>
      <c r="BI57" s="1"/>
      <c r="BJ57" s="1"/>
      <c r="BK57" s="1"/>
      <c r="BL57" s="1"/>
      <c r="BM57" s="1"/>
      <c r="BN57" s="14"/>
      <c r="BO57" s="14"/>
      <c r="BP57" s="14"/>
      <c r="BQ57" s="1"/>
      <c r="BR57" s="16" t="s">
        <v>322</v>
      </c>
      <c r="BS57" s="13">
        <v>9150.16</v>
      </c>
      <c r="BT57" s="13">
        <v>809</v>
      </c>
      <c r="BU57" s="13">
        <v>4498</v>
      </c>
      <c r="BV57" s="13">
        <v>4716.49</v>
      </c>
      <c r="BW57" s="13">
        <v>1681.5</v>
      </c>
      <c r="BX57" s="13">
        <v>1124.5</v>
      </c>
      <c r="BY57" s="13">
        <v>1238.7749999999901</v>
      </c>
      <c r="BZ57" s="13">
        <v>18528.671428571401</v>
      </c>
      <c r="CA57" s="13">
        <v>11462.3989830508</v>
      </c>
      <c r="CB57" s="13">
        <v>2886.12857142857</v>
      </c>
      <c r="CC57" s="13">
        <v>2766.7660000000001</v>
      </c>
      <c r="CD57" s="13">
        <v>6762.42</v>
      </c>
      <c r="CE57" s="15"/>
      <c r="CF57" s="15"/>
      <c r="CG57" s="15"/>
      <c r="CH57" s="13">
        <v>5.7299949726597896</v>
      </c>
      <c r="CI57" s="12">
        <v>468</v>
      </c>
      <c r="CJ57" s="13">
        <v>471.75</v>
      </c>
      <c r="CK57" s="13">
        <v>0.93193860598814371</v>
      </c>
      <c r="CL57" s="13">
        <v>4.9820674126238389</v>
      </c>
      <c r="CM57" s="12">
        <v>320</v>
      </c>
      <c r="CN57" s="13">
        <v>321.61538461538464</v>
      </c>
      <c r="CO57" s="13">
        <v>0.86369455102390025</v>
      </c>
      <c r="CP57" s="13">
        <v>3.5733138529532744</v>
      </c>
      <c r="CQ57" s="12">
        <v>170</v>
      </c>
      <c r="CR57" s="13">
        <v>187.1</v>
      </c>
      <c r="CS57" s="13">
        <v>0.69576598395586597</v>
      </c>
      <c r="CT57" t="s">
        <v>59</v>
      </c>
      <c r="CU57" t="s">
        <v>61</v>
      </c>
      <c r="CV57" t="s">
        <v>62</v>
      </c>
      <c r="CW57" t="s">
        <v>328</v>
      </c>
      <c r="CX57" t="s">
        <v>329</v>
      </c>
      <c r="CY57" t="s">
        <v>45</v>
      </c>
    </row>
    <row r="58" spans="1:103" x14ac:dyDescent="0.3">
      <c r="A58" t="s">
        <v>220</v>
      </c>
      <c r="B58" t="s">
        <v>220</v>
      </c>
      <c r="C58">
        <v>81</v>
      </c>
      <c r="D58" s="1">
        <v>2019</v>
      </c>
      <c r="E58" s="1" t="s">
        <v>107</v>
      </c>
      <c r="F58" t="s">
        <v>22</v>
      </c>
      <c r="G58" t="s">
        <v>22</v>
      </c>
      <c r="H58" t="s">
        <v>22</v>
      </c>
      <c r="I58" t="s">
        <v>22</v>
      </c>
      <c r="J58" t="s">
        <v>22</v>
      </c>
      <c r="K58" s="1">
        <v>1</v>
      </c>
      <c r="L58" s="1" t="s">
        <v>299</v>
      </c>
      <c r="M58" s="1" t="s">
        <v>324</v>
      </c>
      <c r="N58" s="1"/>
      <c r="O58" s="1" t="s">
        <v>301</v>
      </c>
      <c r="P58" t="s">
        <v>221</v>
      </c>
      <c r="Q58">
        <v>0</v>
      </c>
      <c r="R58" t="s">
        <v>325</v>
      </c>
      <c r="S58" t="s">
        <v>325</v>
      </c>
      <c r="T58" t="s">
        <v>325</v>
      </c>
      <c r="U58" t="s">
        <v>325</v>
      </c>
      <c r="V58" t="s">
        <v>326</v>
      </c>
      <c r="W58" t="s">
        <v>327</v>
      </c>
      <c r="X58" t="s">
        <v>60</v>
      </c>
      <c r="Y58" t="s">
        <v>307</v>
      </c>
      <c r="Z58" t="s">
        <v>308</v>
      </c>
      <c r="AA58" t="s">
        <v>325</v>
      </c>
      <c r="AB58">
        <v>0</v>
      </c>
      <c r="AC58">
        <v>0</v>
      </c>
      <c r="AD58">
        <v>0</v>
      </c>
      <c r="AE58" s="1" t="s">
        <v>309</v>
      </c>
      <c r="AF58" s="1" t="s">
        <v>63</v>
      </c>
      <c r="AG58" s="2">
        <v>0.2</v>
      </c>
      <c r="AH58" s="2">
        <v>0.01</v>
      </c>
      <c r="AI58" s="10">
        <f t="shared" si="2"/>
        <v>1.75377060680463E-3</v>
      </c>
      <c r="AJ58" s="11">
        <f t="shared" si="3"/>
        <v>5.9147098834802153E-5</v>
      </c>
      <c r="AK58" s="12"/>
      <c r="AL58" s="12">
        <v>0</v>
      </c>
      <c r="AM58" s="2">
        <v>38.848458515283845</v>
      </c>
      <c r="AN58" s="2">
        <v>10.060920175347279</v>
      </c>
      <c r="AO58" s="2">
        <v>8.5278232118977666</v>
      </c>
      <c r="AP58" s="1">
        <v>6.54</v>
      </c>
      <c r="AQ58" s="1">
        <v>6.72</v>
      </c>
      <c r="AR58">
        <v>465.35999999999996</v>
      </c>
      <c r="AS58">
        <v>3691.5</v>
      </c>
      <c r="AT58">
        <v>686.4</v>
      </c>
      <c r="AU58">
        <v>16.045365384615387</v>
      </c>
      <c r="AV58" s="13">
        <v>85.326630769230789</v>
      </c>
      <c r="AW58" s="1">
        <v>4.84</v>
      </c>
      <c r="AX58" s="1">
        <v>110</v>
      </c>
      <c r="AY58" s="14">
        <v>277</v>
      </c>
      <c r="AZ58" s="14">
        <v>2461</v>
      </c>
      <c r="BA58" s="14">
        <v>390</v>
      </c>
      <c r="BB58" s="14">
        <v>953</v>
      </c>
      <c r="BC58" s="2">
        <f>AX58/BB58*100</f>
        <v>11.542497376705143</v>
      </c>
      <c r="BD58" s="1">
        <v>0.66100000000000003</v>
      </c>
      <c r="BE58" s="1">
        <v>4.54</v>
      </c>
      <c r="BF58" s="14">
        <v>237</v>
      </c>
      <c r="BG58" s="1">
        <v>24.4</v>
      </c>
      <c r="BH58" s="1">
        <v>6.72</v>
      </c>
      <c r="BI58" s="1">
        <v>35.9</v>
      </c>
      <c r="BJ58" s="1">
        <v>720</v>
      </c>
      <c r="BK58" s="1">
        <v>2.48</v>
      </c>
      <c r="BL58" s="1">
        <v>0.219</v>
      </c>
      <c r="BM58" s="1">
        <v>11.4</v>
      </c>
      <c r="BN58" s="14">
        <v>37</v>
      </c>
      <c r="BO58" s="14">
        <v>21</v>
      </c>
      <c r="BP58" s="14">
        <v>42</v>
      </c>
      <c r="BQ58" s="1" t="s">
        <v>33</v>
      </c>
      <c r="BR58" s="1" t="s">
        <v>322</v>
      </c>
      <c r="BS58" s="13">
        <v>8953.26</v>
      </c>
      <c r="BT58" s="13">
        <v>1275.17</v>
      </c>
      <c r="BU58" s="13">
        <v>6422.68</v>
      </c>
      <c r="BV58" s="13">
        <v>5245</v>
      </c>
      <c r="BW58" s="13">
        <v>2467.17</v>
      </c>
      <c r="BX58" s="13">
        <v>1605.67</v>
      </c>
      <c r="BY58" s="13">
        <v>1414.52428571428</v>
      </c>
      <c r="BZ58" s="13">
        <v>20136.057142857098</v>
      </c>
      <c r="CA58" s="13">
        <v>12408.1398305085</v>
      </c>
      <c r="CB58" s="13">
        <v>3784.1778571428599</v>
      </c>
      <c r="CC58" s="13">
        <v>3684.7020000000002</v>
      </c>
      <c r="CD58" s="13">
        <v>7299.5154545454598</v>
      </c>
      <c r="CE58" s="15">
        <v>0.71255653348407699</v>
      </c>
      <c r="CF58" s="15">
        <v>0.39234300147204398</v>
      </c>
      <c r="CG58" s="13">
        <v>18.428082202734501</v>
      </c>
      <c r="CH58" s="13">
        <v>5.8483276751241178</v>
      </c>
      <c r="CI58" s="12">
        <v>536</v>
      </c>
      <c r="CJ58" s="13">
        <v>544.57142857142856</v>
      </c>
      <c r="CK58" s="13">
        <v>0.93064971644837957</v>
      </c>
      <c r="CL58" s="13">
        <v>4.1938519023235248</v>
      </c>
      <c r="CM58" s="12">
        <v>236</v>
      </c>
      <c r="CN58" s="13">
        <v>238.76923076923077</v>
      </c>
      <c r="CO58" s="13">
        <v>0.76756606937754501</v>
      </c>
      <c r="CP58" s="13">
        <v>3.7305777471530135</v>
      </c>
      <c r="CQ58" s="12">
        <v>187</v>
      </c>
      <c r="CR58" s="13">
        <v>193.1764705882353</v>
      </c>
      <c r="CS58" s="13">
        <v>0.7131524157485708</v>
      </c>
      <c r="CT58" t="s">
        <v>59</v>
      </c>
      <c r="CU58" t="s">
        <v>61</v>
      </c>
      <c r="CV58" t="s">
        <v>62</v>
      </c>
      <c r="CW58" t="s">
        <v>330</v>
      </c>
      <c r="CX58" t="s">
        <v>329</v>
      </c>
      <c r="CY58" t="s">
        <v>45</v>
      </c>
    </row>
    <row r="59" spans="1:103" x14ac:dyDescent="0.3">
      <c r="A59" t="s">
        <v>222</v>
      </c>
      <c r="B59" t="s">
        <v>222</v>
      </c>
      <c r="C59">
        <v>82</v>
      </c>
      <c r="D59" s="1">
        <v>2019</v>
      </c>
      <c r="E59" s="1" t="s">
        <v>107</v>
      </c>
      <c r="F59" t="s">
        <v>22</v>
      </c>
      <c r="G59" t="s">
        <v>22</v>
      </c>
      <c r="H59" t="s">
        <v>22</v>
      </c>
      <c r="I59" t="s">
        <v>22</v>
      </c>
      <c r="J59" t="s">
        <v>22</v>
      </c>
      <c r="K59" s="1">
        <v>2</v>
      </c>
      <c r="L59" s="1" t="s">
        <v>299</v>
      </c>
      <c r="M59" s="1" t="s">
        <v>324</v>
      </c>
      <c r="N59" s="1"/>
      <c r="O59" s="1" t="s">
        <v>301</v>
      </c>
      <c r="P59" t="s">
        <v>221</v>
      </c>
      <c r="Q59">
        <v>0</v>
      </c>
      <c r="R59" t="s">
        <v>325</v>
      </c>
      <c r="S59" t="s">
        <v>325</v>
      </c>
      <c r="T59" t="s">
        <v>325</v>
      </c>
      <c r="U59" t="s">
        <v>325</v>
      </c>
      <c r="V59" t="s">
        <v>326</v>
      </c>
      <c r="W59" t="s">
        <v>327</v>
      </c>
      <c r="X59" t="s">
        <v>60</v>
      </c>
      <c r="Y59" t="s">
        <v>307</v>
      </c>
      <c r="Z59" t="s">
        <v>308</v>
      </c>
      <c r="AA59" t="s">
        <v>325</v>
      </c>
      <c r="AB59">
        <v>0</v>
      </c>
      <c r="AC59">
        <v>0</v>
      </c>
      <c r="AD59">
        <v>0</v>
      </c>
      <c r="AE59" s="1" t="s">
        <v>309</v>
      </c>
      <c r="AF59" s="1" t="s">
        <v>63</v>
      </c>
      <c r="AG59" s="2">
        <v>0.25</v>
      </c>
      <c r="AH59" s="2">
        <v>0.01</v>
      </c>
      <c r="AI59" s="10">
        <f t="shared" si="2"/>
        <v>2.1922132585057872E-3</v>
      </c>
      <c r="AJ59" s="11">
        <f t="shared" si="3"/>
        <v>5.9147098834802153E-5</v>
      </c>
      <c r="AK59" s="12"/>
      <c r="AL59" s="12">
        <v>0</v>
      </c>
      <c r="AM59" s="2">
        <v>42.20815977759127</v>
      </c>
      <c r="AN59" s="2">
        <v>10.025376542461219</v>
      </c>
      <c r="AO59" s="2">
        <v>8.4052920269565288</v>
      </c>
      <c r="AP59" s="1">
        <v>6.37</v>
      </c>
      <c r="AQ59" s="1">
        <v>6.54</v>
      </c>
      <c r="AR59">
        <v>399.84</v>
      </c>
      <c r="AS59">
        <v>3592.5</v>
      </c>
      <c r="AT59">
        <v>663.52</v>
      </c>
      <c r="AU59">
        <v>17.778532051282049</v>
      </c>
      <c r="AV59" s="13">
        <v>89.945430769230768</v>
      </c>
      <c r="AW59" s="1">
        <v>5.57</v>
      </c>
      <c r="AX59" s="1">
        <v>52.6</v>
      </c>
      <c r="AY59" s="14">
        <v>238</v>
      </c>
      <c r="AZ59" s="14">
        <v>2395</v>
      </c>
      <c r="BA59" s="14">
        <v>377</v>
      </c>
      <c r="BB59" s="14">
        <v>932</v>
      </c>
      <c r="BC59" s="2">
        <f>AX59/BB59*100</f>
        <v>5.6437768240343349</v>
      </c>
      <c r="BD59" s="1">
        <v>0.58599999999999997</v>
      </c>
      <c r="BE59" s="1">
        <v>3.3</v>
      </c>
      <c r="BF59" s="14">
        <v>212</v>
      </c>
      <c r="BG59" s="1">
        <v>16.100000000000001</v>
      </c>
      <c r="BH59" s="1">
        <v>5.08</v>
      </c>
      <c r="BI59" s="1">
        <v>36.799999999999997</v>
      </c>
      <c r="BJ59" s="1">
        <v>648</v>
      </c>
      <c r="BK59" s="1">
        <v>2.62</v>
      </c>
      <c r="BL59" s="1">
        <v>0.214</v>
      </c>
      <c r="BM59" s="1">
        <v>12.3</v>
      </c>
      <c r="BN59" s="14">
        <v>36</v>
      </c>
      <c r="BO59" s="14">
        <v>16</v>
      </c>
      <c r="BP59" s="14">
        <v>48</v>
      </c>
      <c r="BQ59" s="1" t="s">
        <v>33</v>
      </c>
      <c r="BR59" s="1" t="s">
        <v>322</v>
      </c>
      <c r="BS59" s="13">
        <v>9585.51</v>
      </c>
      <c r="BT59" s="13">
        <v>1210.3399999999999</v>
      </c>
      <c r="BU59" s="13">
        <v>6591.36</v>
      </c>
      <c r="BV59" s="13">
        <v>5614.55</v>
      </c>
      <c r="BW59" s="13">
        <v>2627.84</v>
      </c>
      <c r="BX59" s="13">
        <v>1647.84</v>
      </c>
      <c r="BY59" s="13">
        <v>1527.8907142857099</v>
      </c>
      <c r="BZ59" s="13">
        <v>21710.667142857001</v>
      </c>
      <c r="CA59" s="13">
        <v>13450.390338983099</v>
      </c>
      <c r="CB59" s="13">
        <v>3881.6728571428598</v>
      </c>
      <c r="CC59" s="13">
        <v>3701.12</v>
      </c>
      <c r="CD59" s="13">
        <v>7878.8690909090901</v>
      </c>
      <c r="CE59" s="15">
        <v>0.24661137820134599</v>
      </c>
      <c r="CF59" s="15">
        <v>0.82752329791799095</v>
      </c>
      <c r="CG59" s="13">
        <v>18.801050360735399</v>
      </c>
      <c r="CH59" s="13">
        <v>5.9305849564418214</v>
      </c>
      <c r="CI59" s="12">
        <v>611</v>
      </c>
      <c r="CJ59" s="13">
        <v>620.5454545454545</v>
      </c>
      <c r="CK59" s="13">
        <v>0.92447315982698086</v>
      </c>
      <c r="CL59" s="13">
        <v>4.6869281943167111</v>
      </c>
      <c r="CM59" s="12">
        <v>292</v>
      </c>
      <c r="CN59" s="13">
        <v>295.5</v>
      </c>
      <c r="CO59" s="13">
        <v>0.82563527635176603</v>
      </c>
      <c r="CP59" s="13">
        <v>3.6323003022187894</v>
      </c>
      <c r="CQ59" s="12">
        <v>169</v>
      </c>
      <c r="CR59" s="13">
        <v>177.05263157894737</v>
      </c>
      <c r="CS59" s="13">
        <v>0.70806472097632012</v>
      </c>
      <c r="CT59" t="s">
        <v>59</v>
      </c>
      <c r="CU59" t="s">
        <v>61</v>
      </c>
      <c r="CV59" t="s">
        <v>62</v>
      </c>
      <c r="CW59" t="s">
        <v>330</v>
      </c>
      <c r="CX59" t="s">
        <v>329</v>
      </c>
      <c r="CY59" t="s">
        <v>45</v>
      </c>
    </row>
    <row r="60" spans="1:103" x14ac:dyDescent="0.3">
      <c r="A60" t="s">
        <v>223</v>
      </c>
      <c r="B60" t="s">
        <v>223</v>
      </c>
      <c r="C60">
        <v>83</v>
      </c>
      <c r="D60" s="1">
        <v>2019</v>
      </c>
      <c r="E60" s="1" t="s">
        <v>107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s="1">
        <v>3</v>
      </c>
      <c r="L60" s="1" t="s">
        <v>299</v>
      </c>
      <c r="M60" s="1" t="s">
        <v>324</v>
      </c>
      <c r="N60" s="1"/>
      <c r="O60" s="1" t="s">
        <v>301</v>
      </c>
      <c r="P60" t="s">
        <v>221</v>
      </c>
      <c r="Q60">
        <v>0</v>
      </c>
      <c r="R60" t="s">
        <v>325</v>
      </c>
      <c r="S60" t="s">
        <v>325</v>
      </c>
      <c r="T60" t="s">
        <v>325</v>
      </c>
      <c r="U60" t="s">
        <v>325</v>
      </c>
      <c r="V60" t="s">
        <v>326</v>
      </c>
      <c r="W60" t="s">
        <v>327</v>
      </c>
      <c r="X60" t="s">
        <v>60</v>
      </c>
      <c r="Y60" t="s">
        <v>307</v>
      </c>
      <c r="Z60" t="s">
        <v>308</v>
      </c>
      <c r="AA60" t="s">
        <v>325</v>
      </c>
      <c r="AB60">
        <v>0</v>
      </c>
      <c r="AC60">
        <v>0</v>
      </c>
      <c r="AD60">
        <v>0</v>
      </c>
      <c r="AE60" s="1" t="s">
        <v>309</v>
      </c>
      <c r="AF60" s="1" t="s">
        <v>63</v>
      </c>
      <c r="AG60" s="2">
        <v>0.15</v>
      </c>
      <c r="AH60" s="2">
        <v>3.5000000000000003E-2</v>
      </c>
      <c r="AI60" s="10">
        <f t="shared" si="2"/>
        <v>1.3153279551034723E-3</v>
      </c>
      <c r="AJ60" s="11">
        <f t="shared" si="3"/>
        <v>2.0701484592180756E-4</v>
      </c>
      <c r="AK60" s="12"/>
      <c r="AL60" s="12">
        <v>0</v>
      </c>
      <c r="AM60" s="2">
        <v>40.106060442972463</v>
      </c>
      <c r="AN60" s="2">
        <v>10.124069298576492</v>
      </c>
      <c r="AO60" s="2">
        <v>8.5231282575989304</v>
      </c>
      <c r="AP60" s="1">
        <v>6.26</v>
      </c>
      <c r="AQ60" s="1">
        <v>6.75</v>
      </c>
      <c r="AR60">
        <v>262.08</v>
      </c>
      <c r="AS60">
        <v>3108</v>
      </c>
      <c r="AT60">
        <v>519.20000000000005</v>
      </c>
      <c r="AU60">
        <v>13.269333333333332</v>
      </c>
      <c r="AV60" s="13">
        <v>77.129199999999997</v>
      </c>
      <c r="AW60" s="1">
        <v>3.81</v>
      </c>
      <c r="AX60" s="1">
        <v>46.8</v>
      </c>
      <c r="AY60" s="14">
        <v>156</v>
      </c>
      <c r="AZ60" s="14">
        <v>2072</v>
      </c>
      <c r="BA60" s="14">
        <v>295</v>
      </c>
      <c r="BB60" s="14">
        <v>822</v>
      </c>
      <c r="BC60" s="2">
        <f>AX60/BB60*100</f>
        <v>5.6934306569343063</v>
      </c>
      <c r="BD60" s="1">
        <v>0.53600000000000003</v>
      </c>
      <c r="BE60" s="1">
        <v>3.36</v>
      </c>
      <c r="BF60" s="14">
        <v>202</v>
      </c>
      <c r="BG60" s="1">
        <v>17.899999999999999</v>
      </c>
      <c r="BH60" s="1">
        <v>4.38</v>
      </c>
      <c r="BI60" s="1">
        <v>30.3</v>
      </c>
      <c r="BJ60" s="1">
        <v>543</v>
      </c>
      <c r="BK60" s="1">
        <v>2.2599999999999998</v>
      </c>
      <c r="BL60" s="1">
        <v>0.2</v>
      </c>
      <c r="BM60" s="1">
        <v>11.3</v>
      </c>
      <c r="BN60" s="14">
        <v>48</v>
      </c>
      <c r="BO60" s="14">
        <v>19</v>
      </c>
      <c r="BP60" s="14">
        <v>33</v>
      </c>
      <c r="BQ60" s="1" t="s">
        <v>89</v>
      </c>
      <c r="BR60" s="1" t="s">
        <v>319</v>
      </c>
      <c r="BS60" s="13">
        <v>8924.94</v>
      </c>
      <c r="BT60" s="13">
        <v>1079.53</v>
      </c>
      <c r="BU60" s="13">
        <v>5710.12</v>
      </c>
      <c r="BV60" s="13">
        <v>5565.87</v>
      </c>
      <c r="BW60" s="13">
        <v>2323.5300000000002</v>
      </c>
      <c r="BX60" s="13">
        <v>1427.53</v>
      </c>
      <c r="BY60" s="13">
        <v>1431.36428571428</v>
      </c>
      <c r="BZ60" s="13">
        <v>20926.46</v>
      </c>
      <c r="CA60" s="13">
        <v>12876.3677966102</v>
      </c>
      <c r="CB60" s="13">
        <v>3881.7085714285699</v>
      </c>
      <c r="CC60" s="13">
        <v>3880.6219999999998</v>
      </c>
      <c r="CD60" s="13">
        <v>7501.3518181818199</v>
      </c>
      <c r="CE60" s="15">
        <v>0.631159102265758</v>
      </c>
      <c r="CF60" s="15">
        <v>0.352904701590048</v>
      </c>
      <c r="CG60" s="13">
        <v>16.240940052247499</v>
      </c>
      <c r="CH60" s="13">
        <v>5.8940543942261163</v>
      </c>
      <c r="CI60" s="12">
        <v>586</v>
      </c>
      <c r="CJ60" s="13">
        <v>589.62068965517244</v>
      </c>
      <c r="CK60" s="13">
        <v>0.92480129490211815</v>
      </c>
      <c r="CL60" s="13">
        <v>4.4000810810917601</v>
      </c>
      <c r="CM60" s="12">
        <v>256</v>
      </c>
      <c r="CN60" s="13">
        <v>259.27272727272725</v>
      </c>
      <c r="CO60" s="13">
        <v>0.79349689440005389</v>
      </c>
      <c r="CP60" s="13">
        <v>3.7958389243461963</v>
      </c>
      <c r="CQ60" s="12">
        <v>201</v>
      </c>
      <c r="CR60" s="13">
        <v>208.91666666666666</v>
      </c>
      <c r="CS60" s="13">
        <v>0.71574970516553083</v>
      </c>
      <c r="CT60" t="s">
        <v>59</v>
      </c>
      <c r="CU60" t="s">
        <v>61</v>
      </c>
      <c r="CV60" t="s">
        <v>62</v>
      </c>
      <c r="CW60" t="s">
        <v>330</v>
      </c>
      <c r="CX60" t="s">
        <v>329</v>
      </c>
      <c r="CY60" t="s">
        <v>45</v>
      </c>
    </row>
    <row r="61" spans="1:103" x14ac:dyDescent="0.3">
      <c r="A61" t="s">
        <v>224</v>
      </c>
      <c r="B61" t="s">
        <v>224</v>
      </c>
      <c r="C61">
        <v>84</v>
      </c>
      <c r="D61" s="1">
        <v>2019</v>
      </c>
      <c r="E61" s="1" t="s">
        <v>107</v>
      </c>
      <c r="F61" t="s">
        <v>22</v>
      </c>
      <c r="G61" t="s">
        <v>22</v>
      </c>
      <c r="H61" t="s">
        <v>22</v>
      </c>
      <c r="I61" t="s">
        <v>22</v>
      </c>
      <c r="J61" t="s">
        <v>22</v>
      </c>
      <c r="K61" s="1">
        <v>4</v>
      </c>
      <c r="L61" s="1" t="s">
        <v>299</v>
      </c>
      <c r="M61" s="1" t="s">
        <v>324</v>
      </c>
      <c r="N61" s="1"/>
      <c r="O61" s="1" t="s">
        <v>301</v>
      </c>
      <c r="P61" t="s">
        <v>221</v>
      </c>
      <c r="Q61">
        <v>0</v>
      </c>
      <c r="R61" t="s">
        <v>325</v>
      </c>
      <c r="S61" t="s">
        <v>325</v>
      </c>
      <c r="T61" t="s">
        <v>325</v>
      </c>
      <c r="U61" t="s">
        <v>325</v>
      </c>
      <c r="V61" t="s">
        <v>326</v>
      </c>
      <c r="W61" t="s">
        <v>327</v>
      </c>
      <c r="X61" t="s">
        <v>60</v>
      </c>
      <c r="Y61" t="s">
        <v>307</v>
      </c>
      <c r="Z61" t="s">
        <v>308</v>
      </c>
      <c r="AA61" t="s">
        <v>325</v>
      </c>
      <c r="AB61">
        <v>0</v>
      </c>
      <c r="AC61">
        <v>0</v>
      </c>
      <c r="AD61">
        <v>0</v>
      </c>
      <c r="AE61" s="1" t="s">
        <v>309</v>
      </c>
      <c r="AF61" s="1" t="s">
        <v>63</v>
      </c>
      <c r="AG61" s="2">
        <v>0.14000000000000001</v>
      </c>
      <c r="AH61" s="2">
        <v>3.5000000000000003E-2</v>
      </c>
      <c r="AI61" s="10">
        <f t="shared" si="2"/>
        <v>1.2276394247632411E-3</v>
      </c>
      <c r="AJ61" s="11">
        <f t="shared" si="3"/>
        <v>2.0701484592180756E-4</v>
      </c>
      <c r="AK61" s="12"/>
      <c r="AL61" s="12">
        <v>0</v>
      </c>
      <c r="AM61" s="2">
        <v>36.043347649750423</v>
      </c>
      <c r="AN61" s="2">
        <v>9.9682807929616803</v>
      </c>
      <c r="AO61" s="2">
        <v>8.3711189223787716</v>
      </c>
      <c r="AP61" s="1">
        <v>6.69</v>
      </c>
      <c r="AQ61" s="1">
        <v>6.89</v>
      </c>
      <c r="AR61">
        <v>1070.1599999999999</v>
      </c>
      <c r="AS61">
        <v>3832.5</v>
      </c>
      <c r="AT61">
        <v>813.12</v>
      </c>
      <c r="AU61">
        <v>15.661250000000004</v>
      </c>
      <c r="AV61" s="13">
        <v>73.391000000000048</v>
      </c>
      <c r="AW61" s="1">
        <v>4.76</v>
      </c>
      <c r="AX61" s="1">
        <v>72.099999999999994</v>
      </c>
      <c r="AY61" s="14">
        <v>637</v>
      </c>
      <c r="AZ61" s="14">
        <v>2555</v>
      </c>
      <c r="BA61" s="14">
        <v>462</v>
      </c>
      <c r="BB61" s="14">
        <v>855</v>
      </c>
      <c r="BC61" s="2">
        <f>AX61/BB61*100</f>
        <v>8.432748538011694</v>
      </c>
      <c r="BD61" s="1">
        <v>0.755</v>
      </c>
      <c r="BE61" s="1">
        <v>5.43</v>
      </c>
      <c r="BF61" s="14">
        <v>400</v>
      </c>
      <c r="BG61" s="1">
        <v>44</v>
      </c>
      <c r="BH61" s="1">
        <v>5.47</v>
      </c>
      <c r="BI61" s="1">
        <v>37.6</v>
      </c>
      <c r="BJ61" s="1">
        <v>649</v>
      </c>
      <c r="BK61" s="1">
        <v>2.42</v>
      </c>
      <c r="BL61" s="1">
        <v>0.23799999999999999</v>
      </c>
      <c r="BM61" s="1">
        <v>10.199999999999999</v>
      </c>
      <c r="BN61" s="14">
        <v>24</v>
      </c>
      <c r="BO61" s="14">
        <v>27</v>
      </c>
      <c r="BP61" s="14">
        <v>49</v>
      </c>
      <c r="BQ61" s="1" t="s">
        <v>33</v>
      </c>
      <c r="BR61" s="1" t="s">
        <v>322</v>
      </c>
      <c r="BS61" s="13">
        <v>8461.92</v>
      </c>
      <c r="BT61" s="13">
        <v>867.5</v>
      </c>
      <c r="BU61" s="13">
        <v>4640</v>
      </c>
      <c r="BV61" s="13">
        <v>4992.34</v>
      </c>
      <c r="BW61" s="13">
        <v>1906</v>
      </c>
      <c r="BX61" s="13">
        <v>1160</v>
      </c>
      <c r="BY61" s="13">
        <v>1361.44928571428</v>
      </c>
      <c r="BZ61" s="13">
        <v>20300.822857142899</v>
      </c>
      <c r="CA61" s="13">
        <v>12604.4879661017</v>
      </c>
      <c r="CB61" s="13">
        <v>3912.13571428571</v>
      </c>
      <c r="CC61" s="13">
        <v>3803.8960000000002</v>
      </c>
      <c r="CD61" s="13">
        <v>7264.6290909090903</v>
      </c>
      <c r="CE61" s="15">
        <v>0.38514195492980202</v>
      </c>
      <c r="CF61" s="15">
        <v>0.710447825957917</v>
      </c>
      <c r="CG61" s="13">
        <v>16.302838745313899</v>
      </c>
      <c r="CH61" s="13">
        <v>5.7943443999584527</v>
      </c>
      <c r="CI61" s="12">
        <v>553</v>
      </c>
      <c r="CJ61" s="13">
        <v>562.5625</v>
      </c>
      <c r="CK61" s="13">
        <v>0.91750054368441336</v>
      </c>
      <c r="CL61" s="13">
        <v>4.5017186810922745</v>
      </c>
      <c r="CM61" s="12">
        <v>261</v>
      </c>
      <c r="CN61" s="13">
        <v>262.75</v>
      </c>
      <c r="CO61" s="13">
        <v>0.80900389459767041</v>
      </c>
      <c r="CP61" s="13">
        <v>3.8938126580839931</v>
      </c>
      <c r="CQ61" s="12">
        <v>194</v>
      </c>
      <c r="CR61" s="13">
        <v>198.10526315789474</v>
      </c>
      <c r="CS61" s="13">
        <v>0.73916429419890595</v>
      </c>
      <c r="CT61" t="s">
        <v>59</v>
      </c>
      <c r="CU61" t="s">
        <v>61</v>
      </c>
      <c r="CV61" t="s">
        <v>62</v>
      </c>
      <c r="CW61" t="s">
        <v>330</v>
      </c>
      <c r="CX61" t="s">
        <v>329</v>
      </c>
      <c r="CY61" t="s">
        <v>45</v>
      </c>
    </row>
    <row r="62" spans="1:103" x14ac:dyDescent="0.3">
      <c r="A62" t="s">
        <v>225</v>
      </c>
      <c r="B62" t="s">
        <v>225</v>
      </c>
      <c r="C62">
        <v>85</v>
      </c>
      <c r="D62" s="1">
        <v>2019</v>
      </c>
      <c r="E62" s="1" t="s">
        <v>107</v>
      </c>
      <c r="F62" t="s">
        <v>22</v>
      </c>
      <c r="G62" t="s">
        <v>22</v>
      </c>
      <c r="H62" t="s">
        <v>22</v>
      </c>
      <c r="I62" t="s">
        <v>22</v>
      </c>
      <c r="J62" t="s">
        <v>22</v>
      </c>
      <c r="K62" s="1">
        <v>1</v>
      </c>
      <c r="L62" s="1" t="s">
        <v>313</v>
      </c>
      <c r="M62" s="1" t="s">
        <v>324</v>
      </c>
      <c r="N62" s="1"/>
      <c r="O62" s="1" t="s">
        <v>301</v>
      </c>
      <c r="P62" t="s">
        <v>221</v>
      </c>
      <c r="Q62">
        <v>0</v>
      </c>
      <c r="R62" t="s">
        <v>325</v>
      </c>
      <c r="S62" t="s">
        <v>325</v>
      </c>
      <c r="T62" t="s">
        <v>325</v>
      </c>
      <c r="U62" t="s">
        <v>325</v>
      </c>
      <c r="V62" t="s">
        <v>326</v>
      </c>
      <c r="W62" t="s">
        <v>327</v>
      </c>
      <c r="X62" t="s">
        <v>60</v>
      </c>
      <c r="Y62" t="s">
        <v>307</v>
      </c>
      <c r="Z62" t="s">
        <v>308</v>
      </c>
      <c r="AA62" t="s">
        <v>325</v>
      </c>
      <c r="AB62">
        <v>0</v>
      </c>
      <c r="AC62">
        <v>0</v>
      </c>
      <c r="AD62">
        <v>0</v>
      </c>
      <c r="AE62" s="1" t="s">
        <v>309</v>
      </c>
      <c r="AF62" s="1" t="s">
        <v>63</v>
      </c>
      <c r="AG62" s="2">
        <v>0.06</v>
      </c>
      <c r="AH62" s="2">
        <v>3.5000000000000003E-2</v>
      </c>
      <c r="AI62" s="10">
        <f t="shared" si="2"/>
        <v>5.261311820413889E-4</v>
      </c>
      <c r="AJ62" s="11">
        <f t="shared" si="3"/>
        <v>2.0701484592180756E-4</v>
      </c>
      <c r="AK62" s="12"/>
      <c r="AL62" s="12"/>
      <c r="AM62" s="2">
        <v>32.776182882691074</v>
      </c>
      <c r="AN62" s="2">
        <v>9.7804310109604931</v>
      </c>
      <c r="AO62" s="2">
        <v>8.1649918945661266</v>
      </c>
      <c r="AP62" s="1"/>
      <c r="AQ62" s="1"/>
      <c r="AR62" s="2"/>
      <c r="AS62" s="2"/>
      <c r="AT62" s="2"/>
      <c r="AU62" s="2"/>
      <c r="AV62" s="2"/>
      <c r="AW62" s="1"/>
      <c r="AX62" s="1"/>
      <c r="AY62" s="14"/>
      <c r="AZ62" s="14"/>
      <c r="BA62" s="14"/>
      <c r="BB62" s="14"/>
      <c r="BC62" s="2"/>
      <c r="BD62" s="1"/>
      <c r="BE62" s="1"/>
      <c r="BF62" s="14"/>
      <c r="BG62" s="1"/>
      <c r="BH62" s="1"/>
      <c r="BI62" s="1"/>
      <c r="BJ62" s="1"/>
      <c r="BK62" s="1"/>
      <c r="BL62" s="1"/>
      <c r="BM62" s="1"/>
      <c r="BN62" s="14"/>
      <c r="BO62" s="14"/>
      <c r="BP62" s="14"/>
      <c r="BQ62" s="1"/>
      <c r="BR62" s="16" t="s">
        <v>322</v>
      </c>
      <c r="BS62" s="13">
        <v>9223.92</v>
      </c>
      <c r="BT62" s="13">
        <v>934.57</v>
      </c>
      <c r="BU62" s="13">
        <v>5070.28</v>
      </c>
      <c r="BV62" s="13">
        <v>4801.75</v>
      </c>
      <c r="BW62" s="13">
        <v>2065.5700000000002</v>
      </c>
      <c r="BX62" s="13">
        <v>1267.57</v>
      </c>
      <c r="BY62" s="13">
        <v>1334.6714285714199</v>
      </c>
      <c r="BZ62" s="13">
        <v>19983.05</v>
      </c>
      <c r="CA62" s="13">
        <v>12233.8357627119</v>
      </c>
      <c r="CB62" s="13">
        <v>3578.5728571428599</v>
      </c>
      <c r="CC62" s="13">
        <v>3592.7559999999999</v>
      </c>
      <c r="CD62" s="13">
        <v>7033.9972727272698</v>
      </c>
      <c r="CE62" s="15"/>
      <c r="CF62" s="15"/>
      <c r="CG62" s="15"/>
      <c r="CH62" s="13">
        <v>5.8384341607409009</v>
      </c>
      <c r="CI62" s="12">
        <v>547</v>
      </c>
      <c r="CJ62" s="13">
        <v>552.4545454545455</v>
      </c>
      <c r="CK62" s="13">
        <v>0.92608162009309181</v>
      </c>
      <c r="CL62" s="13">
        <v>4.4400871377726245</v>
      </c>
      <c r="CM62" s="12">
        <v>271</v>
      </c>
      <c r="CN62" s="13">
        <v>278.5</v>
      </c>
      <c r="CO62" s="13">
        <v>0.79257282462912804</v>
      </c>
      <c r="CP62" s="13">
        <v>3.658426955601918</v>
      </c>
      <c r="CQ62" s="12">
        <v>209</v>
      </c>
      <c r="CR62" s="13">
        <v>219.54166666666666</v>
      </c>
      <c r="CS62" s="13">
        <v>0.68479933734142839</v>
      </c>
      <c r="CT62" t="s">
        <v>59</v>
      </c>
      <c r="CU62" t="s">
        <v>61</v>
      </c>
      <c r="CV62" t="s">
        <v>62</v>
      </c>
      <c r="CW62" t="s">
        <v>330</v>
      </c>
      <c r="CX62" t="s">
        <v>329</v>
      </c>
      <c r="CY62" t="s">
        <v>45</v>
      </c>
    </row>
    <row r="63" spans="1:103" x14ac:dyDescent="0.3">
      <c r="A63" t="s">
        <v>226</v>
      </c>
      <c r="B63" t="s">
        <v>226</v>
      </c>
      <c r="C63">
        <v>86</v>
      </c>
      <c r="D63" s="1">
        <v>2019</v>
      </c>
      <c r="E63" s="1" t="s">
        <v>107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 s="1">
        <v>2</v>
      </c>
      <c r="L63" s="1" t="s">
        <v>313</v>
      </c>
      <c r="M63" s="1" t="s">
        <v>324</v>
      </c>
      <c r="N63" s="1"/>
      <c r="O63" s="1" t="s">
        <v>301</v>
      </c>
      <c r="P63" t="s">
        <v>221</v>
      </c>
      <c r="Q63">
        <v>0</v>
      </c>
      <c r="R63" t="s">
        <v>325</v>
      </c>
      <c r="S63" t="s">
        <v>325</v>
      </c>
      <c r="T63" t="s">
        <v>325</v>
      </c>
      <c r="U63" t="s">
        <v>325</v>
      </c>
      <c r="V63" t="s">
        <v>326</v>
      </c>
      <c r="W63" t="s">
        <v>327</v>
      </c>
      <c r="X63" t="s">
        <v>60</v>
      </c>
      <c r="Y63" t="s">
        <v>307</v>
      </c>
      <c r="Z63" t="s">
        <v>308</v>
      </c>
      <c r="AA63" t="s">
        <v>325</v>
      </c>
      <c r="AB63">
        <v>0</v>
      </c>
      <c r="AC63">
        <v>0</v>
      </c>
      <c r="AD63">
        <v>0</v>
      </c>
      <c r="AE63" s="1" t="s">
        <v>309</v>
      </c>
      <c r="AF63" s="1" t="s">
        <v>63</v>
      </c>
      <c r="AG63" s="2">
        <v>0.06</v>
      </c>
      <c r="AH63" s="2">
        <v>0.06</v>
      </c>
      <c r="AI63" s="10">
        <f t="shared" si="2"/>
        <v>5.261311820413889E-4</v>
      </c>
      <c r="AJ63" s="11">
        <f t="shared" si="3"/>
        <v>3.5488259300881289E-4</v>
      </c>
      <c r="AK63" s="12"/>
      <c r="AL63" s="12"/>
      <c r="AM63" s="2">
        <v>33.413631442182762</v>
      </c>
      <c r="AN63" s="2">
        <v>9.8018949020103445</v>
      </c>
      <c r="AO63" s="2">
        <v>8.2517615068555994</v>
      </c>
      <c r="AP63" s="1"/>
      <c r="AQ63" s="1"/>
      <c r="AR63" s="2"/>
      <c r="AS63" s="2"/>
      <c r="AT63" s="2"/>
      <c r="AU63" s="2"/>
      <c r="AV63" s="2"/>
      <c r="AW63" s="1"/>
      <c r="AX63" s="1"/>
      <c r="AY63" s="14"/>
      <c r="AZ63" s="14"/>
      <c r="BA63" s="14"/>
      <c r="BB63" s="14"/>
      <c r="BC63" s="2"/>
      <c r="BD63" s="1"/>
      <c r="BE63" s="1"/>
      <c r="BF63" s="14"/>
      <c r="BG63" s="1"/>
      <c r="BH63" s="1"/>
      <c r="BI63" s="1"/>
      <c r="BJ63" s="1"/>
      <c r="BK63" s="1"/>
      <c r="BL63" s="1"/>
      <c r="BM63" s="1"/>
      <c r="BN63" s="14"/>
      <c r="BO63" s="14"/>
      <c r="BP63" s="14"/>
      <c r="BQ63" s="1"/>
      <c r="BR63" s="16" t="s">
        <v>322</v>
      </c>
      <c r="BS63" s="13">
        <v>8138.78</v>
      </c>
      <c r="BT63" s="13">
        <v>1124.17</v>
      </c>
      <c r="BU63" s="13">
        <v>5492.68</v>
      </c>
      <c r="BV63" s="13">
        <v>4536.75</v>
      </c>
      <c r="BW63" s="13">
        <v>2084.17</v>
      </c>
      <c r="BX63" s="13">
        <v>1373.17</v>
      </c>
      <c r="BY63" s="13">
        <v>1258.8328571428499</v>
      </c>
      <c r="BZ63" s="13">
        <v>18140.3685714286</v>
      </c>
      <c r="CA63" s="13">
        <v>11086.068813559301</v>
      </c>
      <c r="CB63" s="13">
        <v>3338.43285714286</v>
      </c>
      <c r="CC63" s="13">
        <v>3329.4879999999998</v>
      </c>
      <c r="CD63" s="13">
        <v>6495.8127272727297</v>
      </c>
      <c r="CE63" s="15"/>
      <c r="CF63" s="15"/>
      <c r="CG63" s="15"/>
      <c r="CH63" s="13">
        <v>5.8212651210485111</v>
      </c>
      <c r="CI63" s="12">
        <v>512</v>
      </c>
      <c r="CJ63" s="13">
        <v>516.875</v>
      </c>
      <c r="CK63" s="13">
        <v>0.93314559131517538</v>
      </c>
      <c r="CL63" s="13">
        <v>4.5342995313672034</v>
      </c>
      <c r="CM63" s="12">
        <v>291</v>
      </c>
      <c r="CN63" s="13">
        <v>293.5</v>
      </c>
      <c r="CO63" s="13">
        <v>0.79923165274307306</v>
      </c>
      <c r="CP63" s="13">
        <v>3.6917895573085797</v>
      </c>
      <c r="CQ63" s="12">
        <v>216</v>
      </c>
      <c r="CR63" s="13">
        <v>225.375</v>
      </c>
      <c r="CS63" s="13">
        <v>0.68680899430828102</v>
      </c>
      <c r="CT63" t="s">
        <v>59</v>
      </c>
      <c r="CU63" t="s">
        <v>61</v>
      </c>
      <c r="CV63" t="s">
        <v>62</v>
      </c>
      <c r="CW63" t="s">
        <v>330</v>
      </c>
      <c r="CX63" t="s">
        <v>329</v>
      </c>
      <c r="CY63" t="s">
        <v>45</v>
      </c>
    </row>
    <row r="64" spans="1:103" x14ac:dyDescent="0.3">
      <c r="A64" t="s">
        <v>227</v>
      </c>
      <c r="B64" t="s">
        <v>227</v>
      </c>
      <c r="C64">
        <v>87</v>
      </c>
      <c r="D64" s="1">
        <v>2019</v>
      </c>
      <c r="E64" s="1" t="s">
        <v>107</v>
      </c>
      <c r="F64" t="s">
        <v>22</v>
      </c>
      <c r="G64" t="s">
        <v>22</v>
      </c>
      <c r="H64" t="s">
        <v>22</v>
      </c>
      <c r="I64" t="s">
        <v>22</v>
      </c>
      <c r="J64" t="s">
        <v>22</v>
      </c>
      <c r="K64" s="1">
        <v>3</v>
      </c>
      <c r="L64" s="1" t="s">
        <v>313</v>
      </c>
      <c r="M64" s="1" t="s">
        <v>324</v>
      </c>
      <c r="N64" s="1"/>
      <c r="O64" s="1" t="s">
        <v>301</v>
      </c>
      <c r="P64" t="s">
        <v>221</v>
      </c>
      <c r="Q64">
        <v>0</v>
      </c>
      <c r="R64" t="s">
        <v>325</v>
      </c>
      <c r="S64" t="s">
        <v>325</v>
      </c>
      <c r="T64" t="s">
        <v>325</v>
      </c>
      <c r="U64" t="s">
        <v>325</v>
      </c>
      <c r="V64" t="s">
        <v>326</v>
      </c>
      <c r="W64" t="s">
        <v>327</v>
      </c>
      <c r="X64" t="s">
        <v>60</v>
      </c>
      <c r="Y64" t="s">
        <v>307</v>
      </c>
      <c r="Z64" t="s">
        <v>308</v>
      </c>
      <c r="AA64" t="s">
        <v>325</v>
      </c>
      <c r="AB64">
        <v>0</v>
      </c>
      <c r="AC64">
        <v>0</v>
      </c>
      <c r="AD64">
        <v>0</v>
      </c>
      <c r="AE64" s="1" t="s">
        <v>309</v>
      </c>
      <c r="AF64" s="1" t="s">
        <v>63</v>
      </c>
      <c r="AG64" s="2">
        <v>0.06</v>
      </c>
      <c r="AH64" s="2">
        <v>3.5000000000000003E-2</v>
      </c>
      <c r="AI64" s="10">
        <f t="shared" si="2"/>
        <v>5.261311820413889E-4</v>
      </c>
      <c r="AJ64" s="11">
        <f t="shared" si="3"/>
        <v>2.0701484592180756E-4</v>
      </c>
      <c r="AK64" s="12"/>
      <c r="AL64" s="12"/>
      <c r="AM64" s="2">
        <v>18.274340117498948</v>
      </c>
      <c r="AN64" s="2">
        <v>9.5274884898056751</v>
      </c>
      <c r="AO64" s="2">
        <v>7.9493044117502212</v>
      </c>
      <c r="AP64" s="1"/>
      <c r="AQ64" s="1"/>
      <c r="AR64" s="2"/>
      <c r="AS64" s="2"/>
      <c r="AT64" s="2"/>
      <c r="AU64" s="2"/>
      <c r="AV64" s="2"/>
      <c r="AW64" s="1"/>
      <c r="AX64" s="1"/>
      <c r="AY64" s="14"/>
      <c r="AZ64" s="14"/>
      <c r="BA64" s="14"/>
      <c r="BB64" s="14"/>
      <c r="BC64" s="2"/>
      <c r="BD64" s="1"/>
      <c r="BE64" s="1"/>
      <c r="BF64" s="14"/>
      <c r="BG64" s="1"/>
      <c r="BH64" s="1"/>
      <c r="BI64" s="1"/>
      <c r="BJ64" s="1"/>
      <c r="BK64" s="1"/>
      <c r="BL64" s="1"/>
      <c r="BM64" s="1"/>
      <c r="BN64" s="14"/>
      <c r="BO64" s="14"/>
      <c r="BP64" s="14"/>
      <c r="BQ64" s="1"/>
      <c r="BR64" s="16" t="s">
        <v>319</v>
      </c>
      <c r="BS64" s="13">
        <v>8428.0499999999993</v>
      </c>
      <c r="BT64" s="13">
        <v>1035</v>
      </c>
      <c r="BU64" s="13">
        <v>5286</v>
      </c>
      <c r="BV64" s="13">
        <v>4512.71</v>
      </c>
      <c r="BW64" s="13">
        <v>2071.5</v>
      </c>
      <c r="BX64" s="13">
        <v>1321.5</v>
      </c>
      <c r="BY64" s="13">
        <v>1231.88928571428</v>
      </c>
      <c r="BZ64" s="13">
        <v>18371.9714285714</v>
      </c>
      <c r="CA64" s="13">
        <v>11330.3755932203</v>
      </c>
      <c r="CB64" s="13">
        <v>3172.1021428571398</v>
      </c>
      <c r="CC64" s="13">
        <v>2967.982</v>
      </c>
      <c r="CD64" s="13">
        <v>6562.6818181818198</v>
      </c>
      <c r="CE64" s="15"/>
      <c r="CF64" s="15"/>
      <c r="CG64" s="15"/>
      <c r="CH64" s="13">
        <v>5.8287663453584653</v>
      </c>
      <c r="CI64" s="12">
        <v>520</v>
      </c>
      <c r="CJ64" s="13">
        <v>528</v>
      </c>
      <c r="CK64" s="13">
        <v>0.93203164349010614</v>
      </c>
      <c r="CL64" s="13">
        <v>4.6126026717796584</v>
      </c>
      <c r="CM64" s="12">
        <v>302</v>
      </c>
      <c r="CN64" s="13">
        <v>304.33333333333331</v>
      </c>
      <c r="CO64" s="13">
        <v>0.80775091910729113</v>
      </c>
      <c r="CP64" s="13">
        <v>3.9086403111762862</v>
      </c>
      <c r="CQ64" s="12">
        <v>217</v>
      </c>
      <c r="CR64" s="13">
        <v>227.55555555555554</v>
      </c>
      <c r="CS64" s="13">
        <v>0.7265269305935822</v>
      </c>
      <c r="CT64" t="s">
        <v>59</v>
      </c>
      <c r="CU64" t="s">
        <v>61</v>
      </c>
      <c r="CV64" t="s">
        <v>62</v>
      </c>
      <c r="CW64" t="s">
        <v>330</v>
      </c>
      <c r="CX64" t="s">
        <v>329</v>
      </c>
      <c r="CY64" t="s">
        <v>45</v>
      </c>
    </row>
    <row r="65" spans="1:103" x14ac:dyDescent="0.3">
      <c r="A65" t="s">
        <v>228</v>
      </c>
      <c r="B65" t="s">
        <v>228</v>
      </c>
      <c r="C65">
        <v>88</v>
      </c>
      <c r="D65" s="1">
        <v>2019</v>
      </c>
      <c r="E65" s="1" t="s">
        <v>107</v>
      </c>
      <c r="F65" t="s">
        <v>22</v>
      </c>
      <c r="G65" t="s">
        <v>22</v>
      </c>
      <c r="H65" t="s">
        <v>22</v>
      </c>
      <c r="I65" t="s">
        <v>22</v>
      </c>
      <c r="J65" t="s">
        <v>22</v>
      </c>
      <c r="K65" s="1">
        <v>4</v>
      </c>
      <c r="L65" s="1" t="s">
        <v>313</v>
      </c>
      <c r="M65" s="1" t="s">
        <v>324</v>
      </c>
      <c r="N65" s="1"/>
      <c r="O65" s="1" t="s">
        <v>301</v>
      </c>
      <c r="P65" t="s">
        <v>221</v>
      </c>
      <c r="Q65">
        <v>0</v>
      </c>
      <c r="R65" t="s">
        <v>325</v>
      </c>
      <c r="S65" t="s">
        <v>325</v>
      </c>
      <c r="T65" t="s">
        <v>325</v>
      </c>
      <c r="U65" t="s">
        <v>325</v>
      </c>
      <c r="V65" t="s">
        <v>326</v>
      </c>
      <c r="W65" t="s">
        <v>327</v>
      </c>
      <c r="X65" t="s">
        <v>60</v>
      </c>
      <c r="Y65" t="s">
        <v>307</v>
      </c>
      <c r="Z65" t="s">
        <v>308</v>
      </c>
      <c r="AA65" t="s">
        <v>325</v>
      </c>
      <c r="AB65">
        <v>0</v>
      </c>
      <c r="AC65">
        <v>0</v>
      </c>
      <c r="AD65">
        <v>0</v>
      </c>
      <c r="AE65" s="1" t="s">
        <v>309</v>
      </c>
      <c r="AF65" s="1" t="s">
        <v>63</v>
      </c>
      <c r="AG65" s="2">
        <v>0.06</v>
      </c>
      <c r="AH65" s="2">
        <v>3.5000000000000003E-2</v>
      </c>
      <c r="AI65" s="10">
        <f t="shared" si="2"/>
        <v>5.261311820413889E-4</v>
      </c>
      <c r="AJ65" s="11">
        <f t="shared" si="3"/>
        <v>2.0701484592180756E-4</v>
      </c>
      <c r="AK65" s="12"/>
      <c r="AL65" s="12"/>
      <c r="AM65" s="2">
        <v>18.001527024093772</v>
      </c>
      <c r="AN65" s="2">
        <v>9.598534487624379</v>
      </c>
      <c r="AO65" s="2">
        <v>7.9325254430588945</v>
      </c>
      <c r="AP65" s="1"/>
      <c r="AQ65" s="1"/>
      <c r="AR65" s="2"/>
      <c r="AS65" s="2"/>
      <c r="AT65" s="2"/>
      <c r="AU65" s="2"/>
      <c r="AV65" s="2"/>
      <c r="AW65" s="1"/>
      <c r="AX65" s="1"/>
      <c r="AY65" s="14"/>
      <c r="AZ65" s="14"/>
      <c r="BA65" s="14"/>
      <c r="BB65" s="14"/>
      <c r="BC65" s="2"/>
      <c r="BD65" s="1"/>
      <c r="BE65" s="1"/>
      <c r="BF65" s="14"/>
      <c r="BG65" s="1"/>
      <c r="BH65" s="1"/>
      <c r="BI65" s="1"/>
      <c r="BJ65" s="1"/>
      <c r="BK65" s="1"/>
      <c r="BL65" s="1"/>
      <c r="BM65" s="1"/>
      <c r="BN65" s="14"/>
      <c r="BO65" s="14"/>
      <c r="BP65" s="14"/>
      <c r="BQ65" s="1"/>
      <c r="BR65" s="16" t="s">
        <v>322</v>
      </c>
      <c r="BS65" s="13">
        <v>7122.98</v>
      </c>
      <c r="BT65" s="13">
        <v>755.33</v>
      </c>
      <c r="BU65" s="13">
        <v>3841.32</v>
      </c>
      <c r="BV65" s="13">
        <v>3520.34</v>
      </c>
      <c r="BW65" s="13">
        <v>1383.33</v>
      </c>
      <c r="BX65" s="13">
        <v>960.33</v>
      </c>
      <c r="BY65" s="13">
        <v>1130.6428571428501</v>
      </c>
      <c r="BZ65" s="13">
        <v>16219.002857142899</v>
      </c>
      <c r="CA65" s="13">
        <v>9949.4749152542408</v>
      </c>
      <c r="CB65" s="13">
        <v>3128.7814285714298</v>
      </c>
      <c r="CC65" s="13">
        <v>3208.8359999999998</v>
      </c>
      <c r="CD65" s="13">
        <v>5654.8272727272697</v>
      </c>
      <c r="CE65" s="15"/>
      <c r="CF65" s="15"/>
      <c r="CG65" s="15"/>
      <c r="CH65" s="13">
        <v>5.7095411701722716</v>
      </c>
      <c r="CI65" s="12">
        <v>483</v>
      </c>
      <c r="CJ65" s="13">
        <v>488.2</v>
      </c>
      <c r="CK65" s="13">
        <v>0.92387148613875725</v>
      </c>
      <c r="CL65" s="13">
        <v>4.6257172633773447</v>
      </c>
      <c r="CM65" s="12">
        <v>295</v>
      </c>
      <c r="CN65" s="13">
        <v>295.46153846153845</v>
      </c>
      <c r="CO65" s="13">
        <v>0.81338795643287098</v>
      </c>
      <c r="CP65" s="13">
        <v>4.1567591887885769</v>
      </c>
      <c r="CQ65" s="12">
        <v>227</v>
      </c>
      <c r="CR65" s="13">
        <v>237.04347826086956</v>
      </c>
      <c r="CS65" s="13">
        <v>0.76622995150071471</v>
      </c>
      <c r="CT65" t="s">
        <v>59</v>
      </c>
      <c r="CU65" t="s">
        <v>61</v>
      </c>
      <c r="CV65" t="s">
        <v>62</v>
      </c>
      <c r="CW65" t="s">
        <v>330</v>
      </c>
      <c r="CX65" t="s">
        <v>329</v>
      </c>
      <c r="CY65" t="s">
        <v>45</v>
      </c>
    </row>
    <row r="66" spans="1:103" x14ac:dyDescent="0.3">
      <c r="A66" t="s">
        <v>229</v>
      </c>
      <c r="B66" t="s">
        <v>229</v>
      </c>
      <c r="C66">
        <v>89</v>
      </c>
      <c r="D66" s="1">
        <v>2019</v>
      </c>
      <c r="E66" s="1" t="s">
        <v>118</v>
      </c>
      <c r="F66" t="s">
        <v>119</v>
      </c>
      <c r="G66" t="s">
        <v>119</v>
      </c>
      <c r="H66" t="s">
        <v>29</v>
      </c>
      <c r="I66" t="s">
        <v>132</v>
      </c>
      <c r="J66" t="s">
        <v>119</v>
      </c>
      <c r="K66" s="1">
        <v>1</v>
      </c>
      <c r="L66" s="1" t="s">
        <v>299</v>
      </c>
      <c r="M66" s="1" t="s">
        <v>300</v>
      </c>
      <c r="N66" s="1"/>
      <c r="O66" s="1" t="s">
        <v>301</v>
      </c>
      <c r="P66" t="s">
        <v>230</v>
      </c>
      <c r="Q66">
        <v>3834</v>
      </c>
      <c r="R66" t="s">
        <v>302</v>
      </c>
      <c r="S66" t="s">
        <v>342</v>
      </c>
      <c r="T66" t="s">
        <v>302</v>
      </c>
      <c r="U66" t="s">
        <v>303</v>
      </c>
      <c r="V66" t="s">
        <v>304</v>
      </c>
      <c r="W66" t="s">
        <v>305</v>
      </c>
      <c r="X66" t="s">
        <v>45</v>
      </c>
      <c r="Y66" t="s">
        <v>315</v>
      </c>
      <c r="Z66" t="s">
        <v>308</v>
      </c>
      <c r="AA66" t="s">
        <v>302</v>
      </c>
      <c r="AB66">
        <v>1998</v>
      </c>
      <c r="AC66">
        <v>378</v>
      </c>
      <c r="AD66">
        <v>666</v>
      </c>
      <c r="AE66" s="1" t="s">
        <v>309</v>
      </c>
      <c r="AF66" s="1" t="s">
        <v>84</v>
      </c>
      <c r="AG66" s="2">
        <v>0.81</v>
      </c>
      <c r="AH66" s="2">
        <v>0.15</v>
      </c>
      <c r="AI66" s="10">
        <f t="shared" ref="AI66:AI97" si="4">AG66/114.04</f>
        <v>7.1027709575587515E-3</v>
      </c>
      <c r="AJ66" s="11">
        <f t="shared" ref="AJ66:AJ97" si="5">AH66/169.07</f>
        <v>8.8720648252203229E-4</v>
      </c>
      <c r="AK66" s="12"/>
      <c r="AL66" s="12"/>
      <c r="AM66" s="2">
        <v>70.581041531932115</v>
      </c>
      <c r="AN66" s="2">
        <v>10.01999939817871</v>
      </c>
      <c r="AO66" s="2">
        <v>7.8548048957369163</v>
      </c>
      <c r="AP66" s="1">
        <v>6.65</v>
      </c>
      <c r="AQ66" s="1">
        <v>6.74</v>
      </c>
      <c r="AR66">
        <v>73.92</v>
      </c>
      <c r="AS66">
        <v>3183</v>
      </c>
      <c r="AT66">
        <v>121.08799999999999</v>
      </c>
      <c r="AU66">
        <v>11.676802564102561</v>
      </c>
      <c r="AV66" s="13">
        <v>98.412978461538444</v>
      </c>
      <c r="AW66" s="1">
        <v>5.73</v>
      </c>
      <c r="AX66" s="1">
        <v>104</v>
      </c>
      <c r="AY66" s="14">
        <v>44</v>
      </c>
      <c r="AZ66" s="14">
        <v>2122</v>
      </c>
      <c r="BA66" s="14">
        <v>68.8</v>
      </c>
      <c r="BB66" s="14">
        <v>1382</v>
      </c>
      <c r="BC66" s="2">
        <f>AX66/BB66*100</f>
        <v>7.5253256150506518</v>
      </c>
      <c r="BD66" s="1">
        <v>0.40899999999999997</v>
      </c>
      <c r="BE66" s="1">
        <v>8.8699999999999992</v>
      </c>
      <c r="BF66" s="14">
        <v>194</v>
      </c>
      <c r="BG66" s="1">
        <v>14.3</v>
      </c>
      <c r="BH66" s="1">
        <v>6.53</v>
      </c>
      <c r="BI66" s="1">
        <v>4.62</v>
      </c>
      <c r="BJ66" s="1">
        <v>825</v>
      </c>
      <c r="BK66" s="1">
        <v>2.8</v>
      </c>
      <c r="BL66" s="1">
        <v>0.20399999999999999</v>
      </c>
      <c r="BM66" s="1">
        <v>13.7</v>
      </c>
      <c r="BN66" s="14">
        <v>74</v>
      </c>
      <c r="BO66" s="14">
        <v>18</v>
      </c>
      <c r="BP66" s="14">
        <v>8</v>
      </c>
      <c r="BQ66" s="1" t="s">
        <v>75</v>
      </c>
      <c r="BR66" s="1" t="s">
        <v>310</v>
      </c>
      <c r="BS66" s="13">
        <v>7867.76</v>
      </c>
      <c r="BT66" s="13">
        <v>1220.3699999999999</v>
      </c>
      <c r="BU66" s="13">
        <v>6229.48</v>
      </c>
      <c r="BV66" s="13">
        <v>4432.1899999999996</v>
      </c>
      <c r="BW66" s="13">
        <v>2207.87</v>
      </c>
      <c r="BX66" s="13">
        <v>1557.37</v>
      </c>
      <c r="BY66" s="13">
        <v>1090.32071428571</v>
      </c>
      <c r="BZ66" s="13">
        <v>19057.498571428601</v>
      </c>
      <c r="CA66" s="13">
        <v>11337.991355932199</v>
      </c>
      <c r="CB66" s="13">
        <v>2692.0485714285701</v>
      </c>
      <c r="CC66" s="13">
        <v>2294.1579999999999</v>
      </c>
      <c r="CD66" s="13">
        <v>6523.78</v>
      </c>
      <c r="CE66" s="15">
        <v>0.73959595008790802</v>
      </c>
      <c r="CF66" s="15">
        <v>0.73646774445201202</v>
      </c>
      <c r="CG66" s="13">
        <v>20.627408992711999</v>
      </c>
      <c r="CH66" s="13">
        <v>5.8851093703124606</v>
      </c>
      <c r="CI66" s="12">
        <v>558</v>
      </c>
      <c r="CJ66" s="13">
        <v>568</v>
      </c>
      <c r="CK66" s="13">
        <v>0.93054638506738718</v>
      </c>
      <c r="CL66" s="13">
        <v>5.3582988642149489</v>
      </c>
      <c r="CM66" s="12">
        <v>424</v>
      </c>
      <c r="CN66" s="13">
        <v>426.57142857142856</v>
      </c>
      <c r="CO66" s="13">
        <v>0.88570825539114628</v>
      </c>
      <c r="CP66" s="13">
        <v>3.9481937316270015</v>
      </c>
      <c r="CQ66" s="12">
        <v>233</v>
      </c>
      <c r="CR66" s="13">
        <v>246.5</v>
      </c>
      <c r="CS66" s="13">
        <v>0.72430120705612722</v>
      </c>
      <c r="CT66" t="s">
        <v>49</v>
      </c>
      <c r="CU66" t="s">
        <v>61</v>
      </c>
      <c r="CV66" t="s">
        <v>121</v>
      </c>
      <c r="CW66" t="s">
        <v>311</v>
      </c>
      <c r="CX66" t="s">
        <v>312</v>
      </c>
      <c r="CY66" t="s">
        <v>73</v>
      </c>
    </row>
    <row r="67" spans="1:103" x14ac:dyDescent="0.3">
      <c r="A67" t="s">
        <v>232</v>
      </c>
      <c r="B67" t="s">
        <v>232</v>
      </c>
      <c r="C67">
        <v>90</v>
      </c>
      <c r="D67" s="1">
        <v>2019</v>
      </c>
      <c r="E67" s="1" t="s">
        <v>118</v>
      </c>
      <c r="F67" t="s">
        <v>119</v>
      </c>
      <c r="G67" t="s">
        <v>119</v>
      </c>
      <c r="H67" t="s">
        <v>29</v>
      </c>
      <c r="I67" t="s">
        <v>132</v>
      </c>
      <c r="J67" t="s">
        <v>119</v>
      </c>
      <c r="K67" s="1">
        <v>2</v>
      </c>
      <c r="L67" s="1" t="s">
        <v>299</v>
      </c>
      <c r="M67" s="1" t="s">
        <v>300</v>
      </c>
      <c r="N67" s="1"/>
      <c r="O67" s="1" t="s">
        <v>301</v>
      </c>
      <c r="P67" t="s">
        <v>230</v>
      </c>
      <c r="Q67">
        <v>3834</v>
      </c>
      <c r="R67" t="s">
        <v>302</v>
      </c>
      <c r="S67" t="s">
        <v>342</v>
      </c>
      <c r="T67" t="s">
        <v>302</v>
      </c>
      <c r="U67" t="s">
        <v>303</v>
      </c>
      <c r="V67" t="s">
        <v>304</v>
      </c>
      <c r="W67" t="s">
        <v>305</v>
      </c>
      <c r="X67" t="s">
        <v>45</v>
      </c>
      <c r="Y67" t="s">
        <v>315</v>
      </c>
      <c r="Z67" t="s">
        <v>308</v>
      </c>
      <c r="AA67" t="s">
        <v>302</v>
      </c>
      <c r="AB67">
        <v>1998</v>
      </c>
      <c r="AC67">
        <v>378</v>
      </c>
      <c r="AD67">
        <v>666</v>
      </c>
      <c r="AE67" s="1" t="s">
        <v>309</v>
      </c>
      <c r="AF67" s="1" t="s">
        <v>84</v>
      </c>
      <c r="AG67" s="2">
        <v>0.14000000000000001</v>
      </c>
      <c r="AH67" s="2">
        <v>3.5000000000000003E-2</v>
      </c>
      <c r="AI67" s="10">
        <f t="shared" si="4"/>
        <v>1.2276394247632411E-3</v>
      </c>
      <c r="AJ67" s="11">
        <f t="shared" si="5"/>
        <v>2.0701484592180756E-4</v>
      </c>
      <c r="AK67" s="12"/>
      <c r="AL67" s="12"/>
      <c r="AM67" s="2">
        <v>42.490144962648898</v>
      </c>
      <c r="AN67" s="2">
        <v>9.9627306661160588</v>
      </c>
      <c r="AO67" s="2">
        <v>7.6112780804470468</v>
      </c>
      <c r="AP67" s="1">
        <v>7.09</v>
      </c>
      <c r="AQ67" s="1">
        <v>7.06</v>
      </c>
      <c r="AR67">
        <v>108.02399999999999</v>
      </c>
      <c r="AS67">
        <v>3418.5</v>
      </c>
      <c r="AT67">
        <v>120.38400000000001</v>
      </c>
      <c r="AU67">
        <v>8.4663423076923134</v>
      </c>
      <c r="AV67" s="13">
        <v>66.127664615384646</v>
      </c>
      <c r="AW67" s="1">
        <v>4.21</v>
      </c>
      <c r="AX67" s="1">
        <v>158</v>
      </c>
      <c r="AY67" s="14">
        <v>64.3</v>
      </c>
      <c r="AZ67" s="14">
        <v>2279</v>
      </c>
      <c r="BA67" s="14">
        <v>68.400000000000006</v>
      </c>
      <c r="BB67" s="14">
        <v>1117</v>
      </c>
      <c r="BC67" s="2">
        <f>AX67/BB67*100</f>
        <v>14.14503133393017</v>
      </c>
      <c r="BD67" s="1">
        <v>0.64900000000000002</v>
      </c>
      <c r="BE67" s="1">
        <v>10.199999999999999</v>
      </c>
      <c r="BF67" s="14">
        <v>255</v>
      </c>
      <c r="BG67" s="1">
        <v>62.2</v>
      </c>
      <c r="BH67" s="1">
        <v>8.14</v>
      </c>
      <c r="BI67" s="1">
        <v>5.64</v>
      </c>
      <c r="BJ67" s="1">
        <v>709</v>
      </c>
      <c r="BK67" s="1">
        <v>2.36</v>
      </c>
      <c r="BL67" s="1">
        <v>0.19</v>
      </c>
      <c r="BM67" s="1">
        <v>12.4</v>
      </c>
      <c r="BN67" s="14">
        <v>61</v>
      </c>
      <c r="BO67" s="14">
        <v>24</v>
      </c>
      <c r="BP67" s="14">
        <v>15</v>
      </c>
      <c r="BQ67" s="1" t="s">
        <v>75</v>
      </c>
      <c r="BR67" s="1" t="s">
        <v>310</v>
      </c>
      <c r="BS67" s="13">
        <v>8555.68</v>
      </c>
      <c r="BT67" s="13">
        <v>1289.07</v>
      </c>
      <c r="BU67" s="13">
        <v>6490.28</v>
      </c>
      <c r="BV67" s="13">
        <v>4472.57</v>
      </c>
      <c r="BW67" s="13">
        <v>2305.5700000000002</v>
      </c>
      <c r="BX67" s="13">
        <v>1611.57</v>
      </c>
      <c r="BY67" s="13">
        <v>1158.46</v>
      </c>
      <c r="BZ67" s="13">
        <v>20802.55</v>
      </c>
      <c r="CA67" s="13">
        <v>12338.1728813559</v>
      </c>
      <c r="CB67" s="13">
        <v>2867.36214285714</v>
      </c>
      <c r="CC67" s="13">
        <v>2428.8000000000002</v>
      </c>
      <c r="CD67" s="13">
        <v>7119.1027272727297</v>
      </c>
      <c r="CE67" s="15">
        <v>0.58980560732702203</v>
      </c>
      <c r="CF67" s="15">
        <v>0.76412700649292198</v>
      </c>
      <c r="CG67" s="13">
        <v>18.914741798901101</v>
      </c>
      <c r="CH67" s="13">
        <v>5.9294012209259126</v>
      </c>
      <c r="CI67" s="12">
        <v>609</v>
      </c>
      <c r="CJ67" s="13">
        <v>627.6</v>
      </c>
      <c r="CK67" s="13">
        <v>0.92476127259977858</v>
      </c>
      <c r="CL67" s="13">
        <v>5.7175209206239961</v>
      </c>
      <c r="CM67" s="12">
        <v>442</v>
      </c>
      <c r="CN67" s="13">
        <v>442.16666666666669</v>
      </c>
      <c r="CO67" s="13">
        <v>0.93863570090999782</v>
      </c>
      <c r="CP67" s="13">
        <v>4.0783789189002366</v>
      </c>
      <c r="CQ67" s="12">
        <v>235</v>
      </c>
      <c r="CR67" s="13">
        <v>246.32258064516128</v>
      </c>
      <c r="CS67" s="13">
        <v>0.74701255403626743</v>
      </c>
      <c r="CT67" t="s">
        <v>49</v>
      </c>
      <c r="CU67" t="s">
        <v>61</v>
      </c>
      <c r="CV67" t="s">
        <v>121</v>
      </c>
      <c r="CW67" t="s">
        <v>311</v>
      </c>
      <c r="CX67" t="s">
        <v>312</v>
      </c>
      <c r="CY67" t="s">
        <v>73</v>
      </c>
    </row>
    <row r="68" spans="1:103" x14ac:dyDescent="0.3">
      <c r="A68" t="s">
        <v>233</v>
      </c>
      <c r="B68" t="s">
        <v>233</v>
      </c>
      <c r="C68">
        <v>91</v>
      </c>
      <c r="D68" s="1">
        <v>2019</v>
      </c>
      <c r="E68" s="1" t="s">
        <v>118</v>
      </c>
      <c r="F68" t="s">
        <v>119</v>
      </c>
      <c r="G68" t="s">
        <v>119</v>
      </c>
      <c r="H68" t="s">
        <v>29</v>
      </c>
      <c r="I68" t="s">
        <v>132</v>
      </c>
      <c r="J68" t="s">
        <v>119</v>
      </c>
      <c r="K68" s="1">
        <v>3</v>
      </c>
      <c r="L68" s="1" t="s">
        <v>299</v>
      </c>
      <c r="M68" s="1" t="s">
        <v>300</v>
      </c>
      <c r="N68" s="1"/>
      <c r="O68" s="1" t="s">
        <v>301</v>
      </c>
      <c r="P68" t="s">
        <v>230</v>
      </c>
      <c r="Q68">
        <v>3834</v>
      </c>
      <c r="R68" t="s">
        <v>302</v>
      </c>
      <c r="S68" t="s">
        <v>342</v>
      </c>
      <c r="T68" t="s">
        <v>302</v>
      </c>
      <c r="U68" t="s">
        <v>303</v>
      </c>
      <c r="V68" t="s">
        <v>304</v>
      </c>
      <c r="W68" t="s">
        <v>305</v>
      </c>
      <c r="X68" t="s">
        <v>45</v>
      </c>
      <c r="Y68" t="s">
        <v>315</v>
      </c>
      <c r="Z68" t="s">
        <v>308</v>
      </c>
      <c r="AA68" t="s">
        <v>302</v>
      </c>
      <c r="AB68">
        <v>1998</v>
      </c>
      <c r="AC68">
        <v>378</v>
      </c>
      <c r="AD68">
        <v>666</v>
      </c>
      <c r="AE68" s="1" t="s">
        <v>309</v>
      </c>
      <c r="AF68" s="1" t="s">
        <v>84</v>
      </c>
      <c r="AG68" s="2">
        <v>0.37</v>
      </c>
      <c r="AH68" s="2">
        <v>3.5000000000000003E-2</v>
      </c>
      <c r="AI68" s="10">
        <f t="shared" si="4"/>
        <v>3.244475622588565E-3</v>
      </c>
      <c r="AJ68" s="11">
        <f t="shared" si="5"/>
        <v>2.0701484592180756E-4</v>
      </c>
      <c r="AK68" s="12"/>
      <c r="AL68" s="12"/>
      <c r="AM68" s="2">
        <v>52.299660681679846</v>
      </c>
      <c r="AN68" s="2">
        <v>10.046235050470369</v>
      </c>
      <c r="AO68" s="2">
        <v>8.0906534900897569</v>
      </c>
      <c r="AP68" s="1">
        <v>6.3</v>
      </c>
      <c r="AQ68" s="1">
        <v>6.66</v>
      </c>
      <c r="AR68">
        <v>183.12</v>
      </c>
      <c r="AS68">
        <v>2577</v>
      </c>
      <c r="AT68">
        <v>133.93599999999998</v>
      </c>
      <c r="AU68">
        <v>11.315335897435896</v>
      </c>
      <c r="AV68" s="13">
        <v>84.020418461538441</v>
      </c>
      <c r="AW68" s="1">
        <v>5.33</v>
      </c>
      <c r="AX68" s="1">
        <v>137</v>
      </c>
      <c r="AY68" s="14">
        <v>109</v>
      </c>
      <c r="AZ68" s="14">
        <v>1718</v>
      </c>
      <c r="BA68" s="14">
        <v>76.099999999999994</v>
      </c>
      <c r="BB68" s="14">
        <v>1021</v>
      </c>
      <c r="BC68" s="2">
        <f>AX68/BB68*100</f>
        <v>13.418217433888344</v>
      </c>
      <c r="BD68" s="1">
        <v>0.499</v>
      </c>
      <c r="BE68" s="1">
        <v>8.99</v>
      </c>
      <c r="BF68" s="14">
        <v>260</v>
      </c>
      <c r="BG68" s="1">
        <v>99.6</v>
      </c>
      <c r="BH68" s="1">
        <v>8.4700000000000006</v>
      </c>
      <c r="BI68" s="1">
        <v>6</v>
      </c>
      <c r="BJ68" s="1">
        <v>645</v>
      </c>
      <c r="BK68" s="1">
        <v>2.84</v>
      </c>
      <c r="BL68" s="1">
        <v>0.24299999999999999</v>
      </c>
      <c r="BM68" s="1">
        <v>11.7</v>
      </c>
      <c r="BN68" s="14">
        <v>60</v>
      </c>
      <c r="BO68" s="14">
        <v>23</v>
      </c>
      <c r="BP68" s="14">
        <v>17</v>
      </c>
      <c r="BQ68" s="1" t="s">
        <v>75</v>
      </c>
      <c r="BR68" s="1" t="s">
        <v>310</v>
      </c>
      <c r="BS68" s="13">
        <v>8008.39</v>
      </c>
      <c r="BT68" s="13">
        <v>1207.6600000000001</v>
      </c>
      <c r="BU68" s="13">
        <v>6180.64</v>
      </c>
      <c r="BV68" s="13">
        <v>4205.29</v>
      </c>
      <c r="BW68" s="13">
        <v>2127.66</v>
      </c>
      <c r="BX68" s="13">
        <v>1545.16</v>
      </c>
      <c r="BY68" s="13">
        <v>1056.6335714285699</v>
      </c>
      <c r="BZ68" s="13">
        <v>19057.228571428601</v>
      </c>
      <c r="CA68" s="13">
        <v>11320.702203389799</v>
      </c>
      <c r="CB68" s="13">
        <v>2560.53642857143</v>
      </c>
      <c r="CC68" s="13">
        <v>2043.8520000000001</v>
      </c>
      <c r="CD68" s="13">
        <v>6322.5981818181799</v>
      </c>
      <c r="CE68" s="15">
        <v>0.71324757538005201</v>
      </c>
      <c r="CF68" s="15">
        <v>0.639882011089978</v>
      </c>
      <c r="CG68" s="13">
        <v>19.9067042058598</v>
      </c>
      <c r="CH68" s="13">
        <v>5.8683807698893471</v>
      </c>
      <c r="CI68" s="12">
        <v>530</v>
      </c>
      <c r="CJ68" s="13">
        <v>537</v>
      </c>
      <c r="CK68" s="13">
        <v>0.93551663196413681</v>
      </c>
      <c r="CL68" s="13">
        <v>5.3423854204201984</v>
      </c>
      <c r="CM68" s="12">
        <v>366</v>
      </c>
      <c r="CN68" s="13">
        <v>366</v>
      </c>
      <c r="CO68" s="13">
        <v>0.90508508976648105</v>
      </c>
      <c r="CP68" s="13">
        <v>3.596253493958959</v>
      </c>
      <c r="CQ68" s="12">
        <v>194</v>
      </c>
      <c r="CR68" s="13">
        <v>204.04347826086956</v>
      </c>
      <c r="CS68" s="13">
        <v>0.68267849766828281</v>
      </c>
      <c r="CT68" t="s">
        <v>49</v>
      </c>
      <c r="CU68" t="s">
        <v>61</v>
      </c>
      <c r="CV68" t="s">
        <v>121</v>
      </c>
      <c r="CW68" t="s">
        <v>311</v>
      </c>
      <c r="CX68" t="s">
        <v>312</v>
      </c>
      <c r="CY68" t="s">
        <v>73</v>
      </c>
    </row>
    <row r="69" spans="1:103" x14ac:dyDescent="0.3">
      <c r="A69" t="s">
        <v>234</v>
      </c>
      <c r="B69" t="s">
        <v>234</v>
      </c>
      <c r="C69">
        <v>92</v>
      </c>
      <c r="D69" s="1">
        <v>2019</v>
      </c>
      <c r="E69" s="1" t="s">
        <v>118</v>
      </c>
      <c r="F69" t="s">
        <v>119</v>
      </c>
      <c r="G69" t="s">
        <v>119</v>
      </c>
      <c r="H69" t="s">
        <v>29</v>
      </c>
      <c r="I69" t="s">
        <v>132</v>
      </c>
      <c r="J69" t="s">
        <v>119</v>
      </c>
      <c r="K69" s="1">
        <v>4</v>
      </c>
      <c r="L69" s="1" t="s">
        <v>299</v>
      </c>
      <c r="M69" s="1" t="s">
        <v>300</v>
      </c>
      <c r="N69" s="1"/>
      <c r="O69" s="1" t="s">
        <v>301</v>
      </c>
      <c r="P69" t="s">
        <v>230</v>
      </c>
      <c r="Q69">
        <v>3834</v>
      </c>
      <c r="R69" t="s">
        <v>302</v>
      </c>
      <c r="S69" t="s">
        <v>342</v>
      </c>
      <c r="T69" t="s">
        <v>302</v>
      </c>
      <c r="U69" t="s">
        <v>303</v>
      </c>
      <c r="V69" t="s">
        <v>304</v>
      </c>
      <c r="W69" t="s">
        <v>305</v>
      </c>
      <c r="X69" t="s">
        <v>45</v>
      </c>
      <c r="Y69" t="s">
        <v>315</v>
      </c>
      <c r="Z69" t="s">
        <v>308</v>
      </c>
      <c r="AA69" t="s">
        <v>302</v>
      </c>
      <c r="AB69">
        <v>1998</v>
      </c>
      <c r="AC69">
        <v>378</v>
      </c>
      <c r="AD69">
        <v>666</v>
      </c>
      <c r="AE69" s="1" t="s">
        <v>309</v>
      </c>
      <c r="AF69" s="1" t="s">
        <v>84</v>
      </c>
      <c r="AG69" s="2">
        <v>0.35</v>
      </c>
      <c r="AH69" s="2">
        <v>3.5000000000000003E-2</v>
      </c>
      <c r="AI69" s="10">
        <f t="shared" si="4"/>
        <v>3.0690985619081022E-3</v>
      </c>
      <c r="AJ69" s="11">
        <f t="shared" si="5"/>
        <v>2.0701484592180756E-4</v>
      </c>
      <c r="AK69" s="12"/>
      <c r="AL69" s="12"/>
      <c r="AM69" s="2">
        <v>41.316405861099966</v>
      </c>
      <c r="AN69" s="2">
        <v>10.067368125333854</v>
      </c>
      <c r="AO69" s="2">
        <v>7.884815732089641</v>
      </c>
      <c r="AP69" s="1">
        <v>6.43</v>
      </c>
      <c r="AQ69" s="1">
        <v>6.84</v>
      </c>
      <c r="AR69">
        <v>93.911999999999992</v>
      </c>
      <c r="AS69">
        <v>2433</v>
      </c>
      <c r="AT69">
        <v>125.31200000000001</v>
      </c>
      <c r="AU69">
        <v>8.645033333333334</v>
      </c>
      <c r="AV69" s="13">
        <v>70.034240000000011</v>
      </c>
      <c r="AW69" s="1">
        <v>4.3</v>
      </c>
      <c r="AX69" s="1">
        <v>203</v>
      </c>
      <c r="AY69" s="14">
        <v>55.9</v>
      </c>
      <c r="AZ69" s="14">
        <v>1622</v>
      </c>
      <c r="BA69" s="14">
        <v>71.2</v>
      </c>
      <c r="BB69" s="14">
        <v>947</v>
      </c>
      <c r="BC69" s="2">
        <f>AX69/BB69*100</f>
        <v>21.436114044350582</v>
      </c>
      <c r="BD69" s="1">
        <v>0.41599999999999998</v>
      </c>
      <c r="BE69" s="1">
        <v>8.36</v>
      </c>
      <c r="BF69" s="14">
        <v>251</v>
      </c>
      <c r="BG69" s="1">
        <v>56</v>
      </c>
      <c r="BH69" s="1">
        <v>7.54</v>
      </c>
      <c r="BI69" s="1">
        <v>4.53</v>
      </c>
      <c r="BJ69" s="1">
        <v>595</v>
      </c>
      <c r="BK69" s="1">
        <v>2.65</v>
      </c>
      <c r="BL69" s="1">
        <v>0.222</v>
      </c>
      <c r="BM69" s="1">
        <v>11.9</v>
      </c>
      <c r="BN69" s="14">
        <v>57</v>
      </c>
      <c r="BO69" s="14">
        <v>30</v>
      </c>
      <c r="BP69" s="14">
        <v>13</v>
      </c>
      <c r="BQ69" s="1" t="s">
        <v>75</v>
      </c>
      <c r="BR69" s="1" t="s">
        <v>310</v>
      </c>
      <c r="BS69" s="13">
        <v>8174.32</v>
      </c>
      <c r="BT69" s="13">
        <v>1146.6300000000001</v>
      </c>
      <c r="BU69" s="13">
        <v>5890.52</v>
      </c>
      <c r="BV69" s="13">
        <v>4123.3</v>
      </c>
      <c r="BW69" s="13">
        <v>1976.63</v>
      </c>
      <c r="BX69" s="13">
        <v>1472.63</v>
      </c>
      <c r="BY69" s="13">
        <v>1069.0392857142799</v>
      </c>
      <c r="BZ69" s="13">
        <v>18373.4157142857</v>
      </c>
      <c r="CA69" s="13">
        <v>10952.506949152499</v>
      </c>
      <c r="CB69" s="13">
        <v>2428.7035714285698</v>
      </c>
      <c r="CC69" s="13">
        <v>2106.056</v>
      </c>
      <c r="CD69" s="13">
        <v>6379.6736363636401</v>
      </c>
      <c r="CE69" s="15">
        <v>0.44306026461296799</v>
      </c>
      <c r="CF69" s="15">
        <v>0.85326099248926601</v>
      </c>
      <c r="CG69" s="13">
        <v>18.761190546147802</v>
      </c>
      <c r="CH69" s="13">
        <v>5.8339452757158918</v>
      </c>
      <c r="CI69" s="12">
        <v>509</v>
      </c>
      <c r="CJ69" s="13">
        <v>513.78947368421052</v>
      </c>
      <c r="CK69" s="13">
        <v>0.93605999764837344</v>
      </c>
      <c r="CL69" s="13">
        <v>5.2333740145266425</v>
      </c>
      <c r="CM69" s="12">
        <v>378</v>
      </c>
      <c r="CN69" s="13">
        <v>383</v>
      </c>
      <c r="CO69" s="13">
        <v>0.88179735679016458</v>
      </c>
      <c r="CP69" s="13">
        <v>4.624999460592</v>
      </c>
      <c r="CQ69" s="12">
        <v>272</v>
      </c>
      <c r="CR69" s="13">
        <v>288.60714285714283</v>
      </c>
      <c r="CS69" s="13">
        <v>0.82503795280234404</v>
      </c>
      <c r="CT69" t="s">
        <v>49</v>
      </c>
      <c r="CU69" t="s">
        <v>61</v>
      </c>
      <c r="CV69" t="s">
        <v>121</v>
      </c>
      <c r="CW69" t="s">
        <v>311</v>
      </c>
      <c r="CX69" t="s">
        <v>312</v>
      </c>
      <c r="CY69" t="s">
        <v>73</v>
      </c>
    </row>
    <row r="70" spans="1:103" x14ac:dyDescent="0.3">
      <c r="A70" t="s">
        <v>235</v>
      </c>
      <c r="B70" t="s">
        <v>235</v>
      </c>
      <c r="C70">
        <v>93</v>
      </c>
      <c r="D70" s="1">
        <v>2019</v>
      </c>
      <c r="E70" s="1" t="s">
        <v>118</v>
      </c>
      <c r="F70" t="s">
        <v>119</v>
      </c>
      <c r="G70" t="s">
        <v>119</v>
      </c>
      <c r="H70" t="s">
        <v>29</v>
      </c>
      <c r="I70" t="s">
        <v>132</v>
      </c>
      <c r="J70" t="s">
        <v>119</v>
      </c>
      <c r="K70" s="1">
        <v>1</v>
      </c>
      <c r="L70" s="1" t="s">
        <v>313</v>
      </c>
      <c r="M70" s="1" t="s">
        <v>300</v>
      </c>
      <c r="N70" s="1"/>
      <c r="O70" s="1" t="s">
        <v>301</v>
      </c>
      <c r="P70" t="s">
        <v>230</v>
      </c>
      <c r="Q70">
        <v>3834</v>
      </c>
      <c r="R70" t="s">
        <v>302</v>
      </c>
      <c r="S70" t="s">
        <v>342</v>
      </c>
      <c r="T70" t="s">
        <v>302</v>
      </c>
      <c r="U70" t="s">
        <v>303</v>
      </c>
      <c r="V70" t="s">
        <v>304</v>
      </c>
      <c r="W70" t="s">
        <v>305</v>
      </c>
      <c r="X70" t="s">
        <v>45</v>
      </c>
      <c r="Y70" t="s">
        <v>315</v>
      </c>
      <c r="Z70" t="s">
        <v>308</v>
      </c>
      <c r="AA70" t="s">
        <v>302</v>
      </c>
      <c r="AB70">
        <v>1998</v>
      </c>
      <c r="AC70">
        <v>378</v>
      </c>
      <c r="AD70">
        <v>666</v>
      </c>
      <c r="AE70" s="1" t="s">
        <v>309</v>
      </c>
      <c r="AF70" s="1" t="s">
        <v>84</v>
      </c>
      <c r="AG70" s="2">
        <v>0.06</v>
      </c>
      <c r="AH70" s="2">
        <v>0.06</v>
      </c>
      <c r="AI70" s="10">
        <f t="shared" si="4"/>
        <v>5.261311820413889E-4</v>
      </c>
      <c r="AJ70" s="11">
        <f t="shared" si="5"/>
        <v>3.5488259300881289E-4</v>
      </c>
      <c r="AK70" s="12"/>
      <c r="AL70" s="12"/>
      <c r="AM70" s="2">
        <v>32.878048152634769</v>
      </c>
      <c r="AN70" s="2">
        <v>9.6377542819663464</v>
      </c>
      <c r="AO70" s="2">
        <v>7.5182934141074664</v>
      </c>
      <c r="AP70" s="1"/>
      <c r="AQ70" s="1"/>
      <c r="AR70" s="2"/>
      <c r="AS70" s="2"/>
      <c r="AT70" s="2"/>
      <c r="AU70" s="2"/>
      <c r="AV70" s="2"/>
      <c r="AW70" s="1"/>
      <c r="AX70" s="1"/>
      <c r="AY70" s="14"/>
      <c r="AZ70" s="14"/>
      <c r="BA70" s="14"/>
      <c r="BB70" s="14"/>
      <c r="BC70" s="2"/>
      <c r="BD70" s="1"/>
      <c r="BE70" s="1"/>
      <c r="BF70" s="14"/>
      <c r="BG70" s="1"/>
      <c r="BH70" s="1"/>
      <c r="BI70" s="1"/>
      <c r="BJ70" s="1"/>
      <c r="BK70" s="1"/>
      <c r="BL70" s="1"/>
      <c r="BM70" s="1"/>
      <c r="BN70" s="14"/>
      <c r="BO70" s="14"/>
      <c r="BP70" s="14"/>
      <c r="BQ70" s="1"/>
      <c r="BR70" s="16" t="s">
        <v>310</v>
      </c>
      <c r="BS70" s="13">
        <v>7593.16</v>
      </c>
      <c r="BT70" s="13">
        <v>1071.0999999999999</v>
      </c>
      <c r="BU70" s="13">
        <v>4950.3999999999996</v>
      </c>
      <c r="BV70" s="13">
        <v>4020.43</v>
      </c>
      <c r="BW70" s="13">
        <v>1952.1</v>
      </c>
      <c r="BX70" s="13">
        <v>1237.5999999999999</v>
      </c>
      <c r="BY70" s="13">
        <v>959.56214285714202</v>
      </c>
      <c r="BZ70" s="13">
        <v>17641.2642857143</v>
      </c>
      <c r="CA70" s="13">
        <v>10401.4249152542</v>
      </c>
      <c r="CB70" s="13">
        <v>2575.5028571428602</v>
      </c>
      <c r="CC70" s="13">
        <v>2272.152</v>
      </c>
      <c r="CD70" s="13">
        <v>5866.7327272727298</v>
      </c>
      <c r="CE70" s="15"/>
      <c r="CF70" s="15"/>
      <c r="CG70" s="15"/>
      <c r="CH70" s="13">
        <v>5.7949180472922341</v>
      </c>
      <c r="CI70" s="12">
        <v>505</v>
      </c>
      <c r="CJ70" s="13">
        <v>512.55555555555554</v>
      </c>
      <c r="CK70" s="13">
        <v>0.93097656856068056</v>
      </c>
      <c r="CL70" s="13">
        <v>5.1992027484473962</v>
      </c>
      <c r="CM70" s="12">
        <v>366</v>
      </c>
      <c r="CN70" s="13">
        <v>369.5</v>
      </c>
      <c r="CO70" s="13">
        <v>0.8808276670391415</v>
      </c>
      <c r="CP70" s="13">
        <v>3.9142038035406355</v>
      </c>
      <c r="CQ70" s="12">
        <v>303</v>
      </c>
      <c r="CR70" s="13">
        <v>326.61111111111109</v>
      </c>
      <c r="CS70" s="13">
        <v>0.68505195058586421</v>
      </c>
      <c r="CT70" t="s">
        <v>49</v>
      </c>
      <c r="CU70" t="s">
        <v>61</v>
      </c>
      <c r="CV70" t="s">
        <v>121</v>
      </c>
      <c r="CW70" t="s">
        <v>311</v>
      </c>
      <c r="CX70" t="s">
        <v>312</v>
      </c>
      <c r="CY70" t="s">
        <v>73</v>
      </c>
    </row>
    <row r="71" spans="1:103" x14ac:dyDescent="0.3">
      <c r="A71" t="s">
        <v>236</v>
      </c>
      <c r="B71" t="s">
        <v>236</v>
      </c>
      <c r="C71">
        <v>94</v>
      </c>
      <c r="D71" s="1">
        <v>2019</v>
      </c>
      <c r="E71" s="1" t="s">
        <v>118</v>
      </c>
      <c r="F71" t="s">
        <v>119</v>
      </c>
      <c r="G71" t="s">
        <v>119</v>
      </c>
      <c r="H71" t="s">
        <v>29</v>
      </c>
      <c r="I71" t="s">
        <v>132</v>
      </c>
      <c r="J71" t="s">
        <v>119</v>
      </c>
      <c r="K71" s="1">
        <v>2</v>
      </c>
      <c r="L71" s="1" t="s">
        <v>313</v>
      </c>
      <c r="M71" s="1" t="s">
        <v>300</v>
      </c>
      <c r="N71" s="1"/>
      <c r="O71" s="1" t="s">
        <v>301</v>
      </c>
      <c r="P71" t="s">
        <v>230</v>
      </c>
      <c r="Q71">
        <v>3834</v>
      </c>
      <c r="R71" t="s">
        <v>302</v>
      </c>
      <c r="S71" t="s">
        <v>342</v>
      </c>
      <c r="T71" t="s">
        <v>302</v>
      </c>
      <c r="U71" t="s">
        <v>303</v>
      </c>
      <c r="V71" t="s">
        <v>304</v>
      </c>
      <c r="W71" t="s">
        <v>305</v>
      </c>
      <c r="X71" t="s">
        <v>45</v>
      </c>
      <c r="Y71" t="s">
        <v>315</v>
      </c>
      <c r="Z71" t="s">
        <v>308</v>
      </c>
      <c r="AA71" t="s">
        <v>302</v>
      </c>
      <c r="AB71">
        <v>1998</v>
      </c>
      <c r="AC71">
        <v>378</v>
      </c>
      <c r="AD71">
        <v>666</v>
      </c>
      <c r="AE71" s="1" t="s">
        <v>309</v>
      </c>
      <c r="AF71" s="1" t="s">
        <v>84</v>
      </c>
      <c r="AG71" s="2">
        <v>0.11</v>
      </c>
      <c r="AH71" s="2">
        <v>0.06</v>
      </c>
      <c r="AI71" s="10">
        <f t="shared" si="4"/>
        <v>9.6457383374254639E-4</v>
      </c>
      <c r="AJ71" s="11">
        <f t="shared" si="5"/>
        <v>3.5488259300881289E-4</v>
      </c>
      <c r="AK71" s="12"/>
      <c r="AL71" s="12"/>
      <c r="AM71" s="2">
        <v>30.95542226468222</v>
      </c>
      <c r="AN71" s="2">
        <v>9.7897138210539598</v>
      </c>
      <c r="AO71" s="2">
        <v>7.5025026298658188</v>
      </c>
      <c r="AP71" s="1"/>
      <c r="AQ71" s="1"/>
      <c r="AR71" s="2"/>
      <c r="AS71" s="2"/>
      <c r="AT71" s="2"/>
      <c r="AU71" s="2"/>
      <c r="AV71" s="2"/>
      <c r="AW71" s="1"/>
      <c r="AX71" s="1"/>
      <c r="AY71" s="14"/>
      <c r="AZ71" s="14"/>
      <c r="BA71" s="14"/>
      <c r="BB71" s="14"/>
      <c r="BC71" s="2"/>
      <c r="BD71" s="1"/>
      <c r="BE71" s="1"/>
      <c r="BF71" s="14"/>
      <c r="BG71" s="1"/>
      <c r="BH71" s="1"/>
      <c r="BI71" s="1"/>
      <c r="BJ71" s="1"/>
      <c r="BK71" s="1"/>
      <c r="BL71" s="1"/>
      <c r="BM71" s="1"/>
      <c r="BN71" s="14"/>
      <c r="BO71" s="14"/>
      <c r="BP71" s="14"/>
      <c r="BQ71" s="1"/>
      <c r="BR71" s="16" t="s">
        <v>310</v>
      </c>
      <c r="BS71" s="13">
        <v>8135.51</v>
      </c>
      <c r="BT71" s="13">
        <v>1058.8399999999999</v>
      </c>
      <c r="BU71" s="13">
        <v>5139.3599999999997</v>
      </c>
      <c r="BV71" s="13">
        <v>3423.67</v>
      </c>
      <c r="BW71" s="13">
        <v>1793.34</v>
      </c>
      <c r="BX71" s="13">
        <v>1273.3399999999999</v>
      </c>
      <c r="BY71" s="13">
        <v>1114.83857142857</v>
      </c>
      <c r="BZ71" s="13">
        <v>18441.004285714302</v>
      </c>
      <c r="CA71" s="13">
        <v>11116.9388135593</v>
      </c>
      <c r="CB71" s="13">
        <v>2562.7492857142902</v>
      </c>
      <c r="CC71" s="13">
        <v>2485.67</v>
      </c>
      <c r="CD71" s="13">
        <v>6352.3818181818197</v>
      </c>
      <c r="CE71" s="15"/>
      <c r="CF71" s="15"/>
      <c r="CG71" s="15"/>
      <c r="CH71" s="13">
        <v>5.7379527587341919</v>
      </c>
      <c r="CI71" s="12">
        <v>491</v>
      </c>
      <c r="CJ71" s="13">
        <v>494.37037037037038</v>
      </c>
      <c r="CK71" s="13">
        <v>0.92600734233949789</v>
      </c>
      <c r="CL71" s="13">
        <v>5.745677127211084</v>
      </c>
      <c r="CM71" s="12">
        <v>436</v>
      </c>
      <c r="CN71" s="13">
        <v>439</v>
      </c>
      <c r="CO71" s="13">
        <v>0.94537929301428847</v>
      </c>
      <c r="CP71" s="13">
        <v>4.8829423673591137</v>
      </c>
      <c r="CQ71" s="12">
        <v>329</v>
      </c>
      <c r="CR71" s="13">
        <v>349.5</v>
      </c>
      <c r="CS71" s="13">
        <v>0.84245923303892534</v>
      </c>
      <c r="CT71" t="s">
        <v>49</v>
      </c>
      <c r="CU71" t="s">
        <v>61</v>
      </c>
      <c r="CV71" t="s">
        <v>121</v>
      </c>
      <c r="CW71" t="s">
        <v>311</v>
      </c>
      <c r="CX71" t="s">
        <v>312</v>
      </c>
      <c r="CY71" t="s">
        <v>73</v>
      </c>
    </row>
    <row r="72" spans="1:103" x14ac:dyDescent="0.3">
      <c r="A72" t="s">
        <v>237</v>
      </c>
      <c r="B72" t="s">
        <v>237</v>
      </c>
      <c r="C72">
        <v>95</v>
      </c>
      <c r="D72" s="1">
        <v>2019</v>
      </c>
      <c r="E72" s="1" t="s">
        <v>118</v>
      </c>
      <c r="F72" t="s">
        <v>119</v>
      </c>
      <c r="G72" t="s">
        <v>119</v>
      </c>
      <c r="H72" t="s">
        <v>29</v>
      </c>
      <c r="I72" t="s">
        <v>132</v>
      </c>
      <c r="J72" t="s">
        <v>119</v>
      </c>
      <c r="K72" s="1">
        <v>3</v>
      </c>
      <c r="L72" s="1" t="s">
        <v>313</v>
      </c>
      <c r="M72" s="1" t="s">
        <v>300</v>
      </c>
      <c r="N72" s="1"/>
      <c r="O72" s="1" t="s">
        <v>301</v>
      </c>
      <c r="P72" t="s">
        <v>230</v>
      </c>
      <c r="Q72">
        <v>3834</v>
      </c>
      <c r="R72" t="s">
        <v>302</v>
      </c>
      <c r="S72" t="s">
        <v>342</v>
      </c>
      <c r="T72" t="s">
        <v>302</v>
      </c>
      <c r="U72" t="s">
        <v>303</v>
      </c>
      <c r="V72" t="s">
        <v>304</v>
      </c>
      <c r="W72" t="s">
        <v>305</v>
      </c>
      <c r="X72" t="s">
        <v>45</v>
      </c>
      <c r="Y72" t="s">
        <v>315</v>
      </c>
      <c r="Z72" t="s">
        <v>308</v>
      </c>
      <c r="AA72" t="s">
        <v>302</v>
      </c>
      <c r="AB72">
        <v>1998</v>
      </c>
      <c r="AC72">
        <v>378</v>
      </c>
      <c r="AD72">
        <v>666</v>
      </c>
      <c r="AE72" s="1" t="s">
        <v>309</v>
      </c>
      <c r="AF72" s="1" t="s">
        <v>84</v>
      </c>
      <c r="AG72" s="2">
        <v>0.06</v>
      </c>
      <c r="AH72" s="2">
        <v>0.06</v>
      </c>
      <c r="AI72" s="10">
        <f t="shared" si="4"/>
        <v>5.261311820413889E-4</v>
      </c>
      <c r="AJ72" s="11">
        <f t="shared" si="5"/>
        <v>3.5488259300881289E-4</v>
      </c>
      <c r="AK72" s="12"/>
      <c r="AL72" s="12"/>
      <c r="AM72" s="2">
        <v>44.175122535211266</v>
      </c>
      <c r="AN72" s="2">
        <v>9.880452398496903</v>
      </c>
      <c r="AO72" s="2">
        <v>7.682678871978629</v>
      </c>
      <c r="AP72" s="1"/>
      <c r="AQ72" s="1"/>
      <c r="AR72" s="2"/>
      <c r="AS72" s="2"/>
      <c r="AT72" s="2"/>
      <c r="AU72" s="2"/>
      <c r="AV72" s="2"/>
      <c r="AW72" s="1"/>
      <c r="AX72" s="1"/>
      <c r="AY72" s="14"/>
      <c r="AZ72" s="14"/>
      <c r="BA72" s="14"/>
      <c r="BB72" s="14"/>
      <c r="BC72" s="2"/>
      <c r="BD72" s="1"/>
      <c r="BE72" s="1"/>
      <c r="BF72" s="14"/>
      <c r="BG72" s="1"/>
      <c r="BH72" s="1"/>
      <c r="BI72" s="1"/>
      <c r="BJ72" s="1"/>
      <c r="BK72" s="1"/>
      <c r="BL72" s="1"/>
      <c r="BM72" s="1"/>
      <c r="BN72" s="14"/>
      <c r="BO72" s="14"/>
      <c r="BP72" s="14"/>
      <c r="BQ72" s="1"/>
      <c r="BR72" s="16" t="s">
        <v>310</v>
      </c>
      <c r="BS72" s="13">
        <v>8177.5</v>
      </c>
      <c r="BT72" s="13">
        <v>1104.5</v>
      </c>
      <c r="BU72" s="13">
        <v>5700</v>
      </c>
      <c r="BV72" s="13">
        <v>3616.16</v>
      </c>
      <c r="BW72" s="13">
        <v>1973</v>
      </c>
      <c r="BX72" s="13">
        <v>1425</v>
      </c>
      <c r="BY72" s="13">
        <v>1029.96214285714</v>
      </c>
      <c r="BZ72" s="13">
        <v>17079.858571428598</v>
      </c>
      <c r="CA72" s="13">
        <v>10167.1625423729</v>
      </c>
      <c r="CB72" s="13">
        <v>2261.51071428571</v>
      </c>
      <c r="CC72" s="13">
        <v>1969.0319999999999</v>
      </c>
      <c r="CD72" s="13">
        <v>5724.62</v>
      </c>
      <c r="CE72" s="15"/>
      <c r="CF72" s="15"/>
      <c r="CG72" s="15"/>
      <c r="CH72" s="13">
        <v>5.6870615367987618</v>
      </c>
      <c r="CI72" s="12">
        <v>453</v>
      </c>
      <c r="CJ72" s="13">
        <v>462.06666666666666</v>
      </c>
      <c r="CK72" s="13">
        <v>0.92988257806290142</v>
      </c>
      <c r="CL72" s="13">
        <v>5.6740052651534389</v>
      </c>
      <c r="CM72" s="12">
        <v>436</v>
      </c>
      <c r="CN72" s="13">
        <v>436.6</v>
      </c>
      <c r="CO72" s="13">
        <v>0.93358658472579414</v>
      </c>
      <c r="CP72" s="13">
        <v>4.6195936214157474</v>
      </c>
      <c r="CQ72" s="12">
        <v>305</v>
      </c>
      <c r="CR72" s="13">
        <v>313.04255319148933</v>
      </c>
      <c r="CS72" s="13">
        <v>0.8075772443570417</v>
      </c>
      <c r="CT72" t="s">
        <v>49</v>
      </c>
      <c r="CU72" t="s">
        <v>61</v>
      </c>
      <c r="CV72" t="s">
        <v>121</v>
      </c>
      <c r="CW72" t="s">
        <v>311</v>
      </c>
      <c r="CX72" t="s">
        <v>312</v>
      </c>
      <c r="CY72" t="s">
        <v>73</v>
      </c>
    </row>
    <row r="73" spans="1:103" x14ac:dyDescent="0.3">
      <c r="A73" t="s">
        <v>238</v>
      </c>
      <c r="B73" t="s">
        <v>238</v>
      </c>
      <c r="C73">
        <v>96</v>
      </c>
      <c r="D73" s="1">
        <v>2019</v>
      </c>
      <c r="E73" s="1" t="s">
        <v>118</v>
      </c>
      <c r="F73" t="s">
        <v>119</v>
      </c>
      <c r="G73" t="s">
        <v>119</v>
      </c>
      <c r="H73" t="s">
        <v>29</v>
      </c>
      <c r="I73" t="s">
        <v>132</v>
      </c>
      <c r="J73" t="s">
        <v>119</v>
      </c>
      <c r="K73" s="1">
        <v>4</v>
      </c>
      <c r="L73" s="1" t="s">
        <v>313</v>
      </c>
      <c r="M73" s="1" t="s">
        <v>300</v>
      </c>
      <c r="N73" s="1"/>
      <c r="O73" s="1" t="s">
        <v>301</v>
      </c>
      <c r="P73" t="s">
        <v>230</v>
      </c>
      <c r="Q73">
        <v>3834</v>
      </c>
      <c r="R73" t="s">
        <v>302</v>
      </c>
      <c r="S73" t="s">
        <v>342</v>
      </c>
      <c r="T73" t="s">
        <v>302</v>
      </c>
      <c r="U73" t="s">
        <v>303</v>
      </c>
      <c r="V73" t="s">
        <v>304</v>
      </c>
      <c r="W73" t="s">
        <v>305</v>
      </c>
      <c r="X73" t="s">
        <v>45</v>
      </c>
      <c r="Y73" t="s">
        <v>315</v>
      </c>
      <c r="Z73" t="s">
        <v>308</v>
      </c>
      <c r="AA73" t="s">
        <v>302</v>
      </c>
      <c r="AB73">
        <v>1998</v>
      </c>
      <c r="AC73">
        <v>378</v>
      </c>
      <c r="AD73">
        <v>666</v>
      </c>
      <c r="AE73" s="1" t="s">
        <v>309</v>
      </c>
      <c r="AF73" s="1" t="s">
        <v>84</v>
      </c>
      <c r="AG73" s="2">
        <v>0.06</v>
      </c>
      <c r="AH73" s="2">
        <v>0.06</v>
      </c>
      <c r="AI73" s="10">
        <f t="shared" si="4"/>
        <v>5.261311820413889E-4</v>
      </c>
      <c r="AJ73" s="11">
        <f t="shared" si="5"/>
        <v>3.5488259300881289E-4</v>
      </c>
      <c r="AK73" s="12"/>
      <c r="AL73" s="12"/>
      <c r="AM73" s="2">
        <v>37.287026421944333</v>
      </c>
      <c r="AN73" s="2">
        <v>9.8015767408385912</v>
      </c>
      <c r="AO73" s="2">
        <v>7.5598056389513415</v>
      </c>
      <c r="AP73" s="1"/>
      <c r="AQ73" s="1"/>
      <c r="AR73" s="2"/>
      <c r="AS73" s="2"/>
      <c r="AT73" s="2"/>
      <c r="AU73" s="2"/>
      <c r="AV73" s="2"/>
      <c r="AW73" s="1"/>
      <c r="AX73" s="1"/>
      <c r="AY73" s="14"/>
      <c r="AZ73" s="14"/>
      <c r="BA73" s="14"/>
      <c r="BB73" s="14"/>
      <c r="BC73" s="2"/>
      <c r="BD73" s="1"/>
      <c r="BE73" s="1"/>
      <c r="BF73" s="14"/>
      <c r="BG73" s="1"/>
      <c r="BH73" s="1"/>
      <c r="BI73" s="1"/>
      <c r="BJ73" s="1"/>
      <c r="BK73" s="1"/>
      <c r="BL73" s="1"/>
      <c r="BM73" s="1"/>
      <c r="BN73" s="14"/>
      <c r="BO73" s="14"/>
      <c r="BP73" s="14"/>
      <c r="BQ73" s="1"/>
      <c r="BR73" s="16" t="s">
        <v>310</v>
      </c>
      <c r="BS73" s="13">
        <v>8252.5300000000007</v>
      </c>
      <c r="BT73" s="13">
        <v>1151.8</v>
      </c>
      <c r="BU73" s="13">
        <v>5991.2</v>
      </c>
      <c r="BV73" s="13">
        <v>3913.98</v>
      </c>
      <c r="BW73" s="13">
        <v>2162.8000000000002</v>
      </c>
      <c r="BX73" s="13">
        <v>1497.8</v>
      </c>
      <c r="BY73" s="13">
        <v>1151.8257142857101</v>
      </c>
      <c r="BZ73" s="13">
        <v>18321.2442857143</v>
      </c>
      <c r="CA73" s="13">
        <v>10985.292203389799</v>
      </c>
      <c r="CB73" s="13">
        <v>2602.78428571429</v>
      </c>
      <c r="CC73" s="13">
        <v>2325.1280000000002</v>
      </c>
      <c r="CD73" s="13">
        <v>6373.33</v>
      </c>
      <c r="CE73" s="15"/>
      <c r="CF73" s="15"/>
      <c r="CG73" s="15"/>
      <c r="CH73" s="13">
        <v>5.747350588619196</v>
      </c>
      <c r="CI73" s="12">
        <v>495</v>
      </c>
      <c r="CJ73" s="13">
        <v>496.55172413793105</v>
      </c>
      <c r="CK73" s="13">
        <v>0.92631107784864741</v>
      </c>
      <c r="CL73" s="13">
        <v>5.5089918501046853</v>
      </c>
      <c r="CM73" s="12">
        <v>388</v>
      </c>
      <c r="CN73" s="13">
        <v>388.16666666666669</v>
      </c>
      <c r="CO73" s="13">
        <v>0.924171601304562</v>
      </c>
      <c r="CP73" s="13">
        <v>4.4736432362335252</v>
      </c>
      <c r="CQ73" s="12">
        <v>277</v>
      </c>
      <c r="CR73" s="13">
        <v>292.53571428571428</v>
      </c>
      <c r="CS73" s="13">
        <v>0.79545329140810572</v>
      </c>
      <c r="CT73" t="s">
        <v>49</v>
      </c>
      <c r="CU73" t="s">
        <v>61</v>
      </c>
      <c r="CV73" t="s">
        <v>121</v>
      </c>
      <c r="CW73" t="s">
        <v>311</v>
      </c>
      <c r="CX73" t="s">
        <v>312</v>
      </c>
      <c r="CY73" t="s">
        <v>73</v>
      </c>
    </row>
    <row r="74" spans="1:103" x14ac:dyDescent="0.3">
      <c r="A74" t="s">
        <v>239</v>
      </c>
      <c r="B74" t="s">
        <v>239</v>
      </c>
      <c r="C74">
        <v>97</v>
      </c>
      <c r="D74" s="1">
        <v>2020</v>
      </c>
      <c r="E74" s="1" t="s">
        <v>41</v>
      </c>
      <c r="F74" t="s">
        <v>42</v>
      </c>
      <c r="G74" t="s">
        <v>155</v>
      </c>
      <c r="H74" t="s">
        <v>132</v>
      </c>
      <c r="I74" t="s">
        <v>155</v>
      </c>
      <c r="J74" t="s">
        <v>155</v>
      </c>
      <c r="K74" s="1">
        <v>1</v>
      </c>
      <c r="L74" s="1" t="s">
        <v>299</v>
      </c>
      <c r="M74" s="1" t="s">
        <v>300</v>
      </c>
      <c r="N74" s="1"/>
      <c r="O74" s="1" t="s">
        <v>331</v>
      </c>
      <c r="P74" t="s">
        <v>43</v>
      </c>
      <c r="Q74">
        <v>6510</v>
      </c>
      <c r="R74" t="s">
        <v>303</v>
      </c>
      <c r="S74" t="s">
        <v>341</v>
      </c>
      <c r="V74" t="s">
        <v>304</v>
      </c>
      <c r="W74" t="s">
        <v>305</v>
      </c>
      <c r="X74" t="s">
        <v>45</v>
      </c>
      <c r="Y74" t="s">
        <v>315</v>
      </c>
      <c r="Z74" t="s">
        <v>308</v>
      </c>
      <c r="AA74" t="s">
        <v>303</v>
      </c>
      <c r="AB74">
        <v>5010</v>
      </c>
      <c r="AC74" s="18">
        <v>1500</v>
      </c>
      <c r="AD74">
        <v>1670</v>
      </c>
      <c r="AE74" s="1" t="s">
        <v>332</v>
      </c>
      <c r="AF74" s="1" t="s">
        <v>49</v>
      </c>
      <c r="AG74" s="2">
        <v>0.39110446645486802</v>
      </c>
      <c r="AH74" s="2">
        <v>0.26936679424446502</v>
      </c>
      <c r="AI74" s="10">
        <f t="shared" si="4"/>
        <v>3.4295375872927746E-3</v>
      </c>
      <c r="AJ74" s="11">
        <f t="shared" si="5"/>
        <v>1.593226440199119E-3</v>
      </c>
      <c r="AK74" s="12">
        <v>2520.9550080000004</v>
      </c>
      <c r="AL74" s="12"/>
      <c r="AM74" s="19">
        <v>19.52121212121212</v>
      </c>
      <c r="AN74" s="19">
        <v>9.505584440968212</v>
      </c>
      <c r="AO74" s="19">
        <v>7.7210452332146593</v>
      </c>
      <c r="AP74" s="1">
        <v>6.48</v>
      </c>
      <c r="AQ74" s="1">
        <v>6.64</v>
      </c>
      <c r="AR74">
        <v>278.88</v>
      </c>
      <c r="AS74">
        <v>4888.5</v>
      </c>
      <c r="AT74">
        <v>776.16</v>
      </c>
      <c r="AU74">
        <v>20.132788461538464</v>
      </c>
      <c r="AV74" s="13">
        <v>154.05607692307694</v>
      </c>
      <c r="AW74" s="1">
        <v>4.22</v>
      </c>
      <c r="AX74" s="1">
        <v>19.5</v>
      </c>
      <c r="AY74" s="14">
        <v>166</v>
      </c>
      <c r="AZ74" s="14">
        <v>3259</v>
      </c>
      <c r="BA74" s="14">
        <v>441</v>
      </c>
      <c r="BB74" s="14">
        <v>925</v>
      </c>
      <c r="BC74" s="2">
        <f>AX74/BB74*100</f>
        <v>2.1081081081081079</v>
      </c>
      <c r="BD74" s="1">
        <v>0.41299999999999998</v>
      </c>
      <c r="BE74" s="1">
        <v>2.27</v>
      </c>
      <c r="BF74" s="14">
        <v>229</v>
      </c>
      <c r="BG74" s="1">
        <v>26.5</v>
      </c>
      <c r="BH74" s="1">
        <v>2.78</v>
      </c>
      <c r="BI74" s="1">
        <v>15.7</v>
      </c>
      <c r="BJ74" s="1"/>
      <c r="BK74" s="1">
        <v>1.95</v>
      </c>
      <c r="BL74" s="1">
        <v>0.16200000000000001</v>
      </c>
      <c r="BM74" s="1">
        <v>12</v>
      </c>
      <c r="BN74" s="20">
        <v>58</v>
      </c>
      <c r="BO74" s="20">
        <v>30</v>
      </c>
      <c r="BP74" s="20">
        <v>12</v>
      </c>
      <c r="BQ74" s="1" t="s">
        <v>50</v>
      </c>
      <c r="BR74" s="1" t="s">
        <v>322</v>
      </c>
      <c r="BS74" s="13">
        <v>11365.83</v>
      </c>
      <c r="BT74" s="13">
        <v>1337.63</v>
      </c>
      <c r="BU74" s="13">
        <v>6180.52</v>
      </c>
      <c r="BV74" s="13">
        <v>5765.63</v>
      </c>
      <c r="BW74" s="13">
        <v>2156.63</v>
      </c>
      <c r="BX74" s="13">
        <v>1545.13</v>
      </c>
      <c r="BY74" s="13">
        <v>1517.5385714285701</v>
      </c>
      <c r="BZ74" s="13">
        <v>24644.701428571399</v>
      </c>
      <c r="CA74" s="13">
        <v>15028.1333898305</v>
      </c>
      <c r="CB74" s="13">
        <v>3684.6642857142901</v>
      </c>
      <c r="CC74" s="13">
        <v>3607.5479999999998</v>
      </c>
      <c r="CD74" s="13">
        <v>8616.7218181818207</v>
      </c>
      <c r="CE74" s="15">
        <v>0.73361370883736798</v>
      </c>
      <c r="CF74" s="15">
        <v>0.61577703622102697</v>
      </c>
      <c r="CG74" s="13">
        <v>10.456392778384901</v>
      </c>
      <c r="CH74" s="13">
        <v>6.0820157789162552</v>
      </c>
      <c r="CI74" s="12">
        <v>649</v>
      </c>
      <c r="CJ74" s="13">
        <v>664.12</v>
      </c>
      <c r="CK74" s="13">
        <v>0.93924468757539969</v>
      </c>
      <c r="CL74" s="13">
        <v>5.2175053612656717</v>
      </c>
      <c r="CM74" s="12">
        <v>430</v>
      </c>
      <c r="CN74" s="13">
        <v>432.11764705882354</v>
      </c>
      <c r="CO74" s="13">
        <v>0.86043703424562801</v>
      </c>
      <c r="CP74" s="13">
        <v>4.8283651849448335</v>
      </c>
      <c r="CQ74" s="12">
        <v>259</v>
      </c>
      <c r="CR74" s="13">
        <v>266</v>
      </c>
      <c r="CS74" s="13">
        <v>0.86890670924737845</v>
      </c>
      <c r="CT74" t="s">
        <v>44</v>
      </c>
      <c r="CU74" t="s">
        <v>46</v>
      </c>
      <c r="CV74" t="s">
        <v>121</v>
      </c>
      <c r="CW74" t="s">
        <v>333</v>
      </c>
      <c r="CX74" t="s">
        <v>312</v>
      </c>
      <c r="CY74" t="s">
        <v>48</v>
      </c>
    </row>
    <row r="75" spans="1:103" x14ac:dyDescent="0.3">
      <c r="A75" t="s">
        <v>240</v>
      </c>
      <c r="B75" t="s">
        <v>240</v>
      </c>
      <c r="C75">
        <v>98</v>
      </c>
      <c r="D75" s="1">
        <v>2020</v>
      </c>
      <c r="E75" s="1" t="s">
        <v>41</v>
      </c>
      <c r="F75" t="s">
        <v>42</v>
      </c>
      <c r="G75" t="s">
        <v>155</v>
      </c>
      <c r="H75" t="s">
        <v>132</v>
      </c>
      <c r="I75" t="s">
        <v>155</v>
      </c>
      <c r="J75" t="s">
        <v>155</v>
      </c>
      <c r="K75" s="1">
        <v>2</v>
      </c>
      <c r="L75" s="1" t="s">
        <v>299</v>
      </c>
      <c r="M75" s="1" t="s">
        <v>300</v>
      </c>
      <c r="N75" s="1"/>
      <c r="O75" s="1" t="s">
        <v>331</v>
      </c>
      <c r="P75" t="s">
        <v>43</v>
      </c>
      <c r="Q75">
        <v>6510</v>
      </c>
      <c r="R75" t="s">
        <v>303</v>
      </c>
      <c r="S75" t="s">
        <v>341</v>
      </c>
      <c r="V75" t="s">
        <v>304</v>
      </c>
      <c r="W75" t="s">
        <v>305</v>
      </c>
      <c r="X75" t="s">
        <v>45</v>
      </c>
      <c r="Y75" t="s">
        <v>315</v>
      </c>
      <c r="Z75" t="s">
        <v>308</v>
      </c>
      <c r="AA75" t="s">
        <v>303</v>
      </c>
      <c r="AB75">
        <v>5010</v>
      </c>
      <c r="AC75" s="18">
        <v>1500</v>
      </c>
      <c r="AD75">
        <v>1670</v>
      </c>
      <c r="AE75" s="1" t="s">
        <v>332</v>
      </c>
      <c r="AF75" s="1" t="s">
        <v>49</v>
      </c>
      <c r="AG75" s="2">
        <v>0.52640627920015004</v>
      </c>
      <c r="AH75" s="2">
        <v>0.24368974371396701</v>
      </c>
      <c r="AI75" s="10">
        <f t="shared" si="4"/>
        <v>4.6159792984930724E-3</v>
      </c>
      <c r="AJ75" s="11">
        <f t="shared" si="5"/>
        <v>1.4413541356477614E-3</v>
      </c>
      <c r="AK75" s="12">
        <v>2417.665536</v>
      </c>
      <c r="AL75" s="12"/>
      <c r="AM75" s="19">
        <v>24.761111111111113</v>
      </c>
      <c r="AN75" s="19">
        <v>9.7242540653809399</v>
      </c>
      <c r="AO75" s="19">
        <v>7.9583955030902169</v>
      </c>
      <c r="AP75" s="1">
        <v>6.65</v>
      </c>
      <c r="AQ75" s="1">
        <v>6.72</v>
      </c>
      <c r="AR75">
        <v>330.96</v>
      </c>
      <c r="AS75">
        <v>5370</v>
      </c>
      <c r="AT75">
        <v>624.79999999999995</v>
      </c>
      <c r="AU75">
        <v>19.812641025641028</v>
      </c>
      <c r="AV75" s="13">
        <v>151.75101538461541</v>
      </c>
      <c r="AW75" s="1">
        <v>4.74</v>
      </c>
      <c r="AX75" s="1">
        <v>51.8</v>
      </c>
      <c r="AY75" s="14">
        <v>197</v>
      </c>
      <c r="AZ75" s="14">
        <v>3580</v>
      </c>
      <c r="BA75" s="14">
        <v>355</v>
      </c>
      <c r="BB75" s="14">
        <v>880</v>
      </c>
      <c r="BC75" s="2">
        <f>AX75/BB75*100</f>
        <v>5.8863636363636358</v>
      </c>
      <c r="BD75" s="1">
        <v>0.57499999999999996</v>
      </c>
      <c r="BE75" s="1">
        <v>3.31</v>
      </c>
      <c r="BF75" s="14">
        <v>236</v>
      </c>
      <c r="BG75" s="1">
        <v>25.1</v>
      </c>
      <c r="BH75" s="1">
        <v>4.3499999999999996</v>
      </c>
      <c r="BI75" s="1">
        <v>13</v>
      </c>
      <c r="BJ75" s="1"/>
      <c r="BK75" s="1">
        <v>2.2599999999999998</v>
      </c>
      <c r="BL75" s="1">
        <v>0.192</v>
      </c>
      <c r="BM75" s="1">
        <v>11.8</v>
      </c>
      <c r="BN75" s="20">
        <v>55</v>
      </c>
      <c r="BO75" s="20">
        <v>33</v>
      </c>
      <c r="BP75" s="20">
        <v>12</v>
      </c>
      <c r="BQ75" s="1" t="s">
        <v>50</v>
      </c>
      <c r="BR75" s="1" t="s">
        <v>322</v>
      </c>
      <c r="BS75" s="13">
        <v>12809.32</v>
      </c>
      <c r="BT75" s="13">
        <v>1522.3</v>
      </c>
      <c r="BU75" s="13">
        <v>7853.2</v>
      </c>
      <c r="BV75" s="13">
        <v>6618.65</v>
      </c>
      <c r="BW75" s="13">
        <v>3037.3</v>
      </c>
      <c r="BX75" s="13">
        <v>1963.3</v>
      </c>
      <c r="BY75" s="13">
        <v>1754.8092857142799</v>
      </c>
      <c r="BZ75" s="13">
        <v>26712.2228571429</v>
      </c>
      <c r="CA75" s="13">
        <v>16736.541016949199</v>
      </c>
      <c r="CB75" s="13">
        <v>4160.0057142857104</v>
      </c>
      <c r="CC75" s="13">
        <v>4129.5140000000001</v>
      </c>
      <c r="CD75" s="13">
        <v>9998.3463636363595</v>
      </c>
      <c r="CE75" s="15">
        <v>0.35264228328984698</v>
      </c>
      <c r="CF75" s="15">
        <v>0.80746396549889699</v>
      </c>
      <c r="CG75" s="13">
        <v>11.041299085230101</v>
      </c>
      <c r="CH75" s="13">
        <v>6.0925557247449618</v>
      </c>
      <c r="CI75" s="12">
        <v>692</v>
      </c>
      <c r="CJ75" s="13">
        <v>704.79411764705878</v>
      </c>
      <c r="CK75" s="13">
        <v>0.93164242600272007</v>
      </c>
      <c r="CL75" s="13">
        <v>5.0053271983469214</v>
      </c>
      <c r="CM75" s="12">
        <v>419</v>
      </c>
      <c r="CN75" s="13">
        <v>427.14285714285717</v>
      </c>
      <c r="CO75" s="13">
        <v>0.82898877182546138</v>
      </c>
      <c r="CP75" s="13">
        <v>4.6051353122687182</v>
      </c>
      <c r="CQ75" s="12">
        <v>260</v>
      </c>
      <c r="CR75" s="13">
        <v>276.73076923076923</v>
      </c>
      <c r="CS75" s="13">
        <v>0.82816021808961193</v>
      </c>
      <c r="CT75" t="s">
        <v>44</v>
      </c>
      <c r="CU75" t="s">
        <v>46</v>
      </c>
      <c r="CV75" t="s">
        <v>121</v>
      </c>
      <c r="CW75" t="s">
        <v>333</v>
      </c>
      <c r="CX75" t="s">
        <v>312</v>
      </c>
      <c r="CY75" t="s">
        <v>48</v>
      </c>
    </row>
    <row r="76" spans="1:103" x14ac:dyDescent="0.3">
      <c r="A76" t="s">
        <v>241</v>
      </c>
      <c r="B76" t="s">
        <v>241</v>
      </c>
      <c r="C76">
        <v>99</v>
      </c>
      <c r="D76" s="1">
        <v>2020</v>
      </c>
      <c r="E76" s="1" t="s">
        <v>41</v>
      </c>
      <c r="F76" t="s">
        <v>42</v>
      </c>
      <c r="G76" t="s">
        <v>155</v>
      </c>
      <c r="H76" t="s">
        <v>132</v>
      </c>
      <c r="I76" t="s">
        <v>155</v>
      </c>
      <c r="J76" t="s">
        <v>155</v>
      </c>
      <c r="K76" s="1">
        <v>3</v>
      </c>
      <c r="L76" s="1" t="s">
        <v>299</v>
      </c>
      <c r="M76" s="1" t="s">
        <v>300</v>
      </c>
      <c r="N76" s="1"/>
      <c r="O76" s="1" t="s">
        <v>331</v>
      </c>
      <c r="P76" t="s">
        <v>43</v>
      </c>
      <c r="Q76">
        <v>6510</v>
      </c>
      <c r="R76" t="s">
        <v>303</v>
      </c>
      <c r="S76" t="s">
        <v>341</v>
      </c>
      <c r="V76" t="s">
        <v>304</v>
      </c>
      <c r="W76" t="s">
        <v>305</v>
      </c>
      <c r="X76" t="s">
        <v>45</v>
      </c>
      <c r="Y76" t="s">
        <v>315</v>
      </c>
      <c r="Z76" t="s">
        <v>308</v>
      </c>
      <c r="AA76" t="s">
        <v>303</v>
      </c>
      <c r="AB76">
        <v>5010</v>
      </c>
      <c r="AC76" s="18">
        <v>1500</v>
      </c>
      <c r="AD76">
        <v>1670</v>
      </c>
      <c r="AE76" s="1" t="s">
        <v>332</v>
      </c>
      <c r="AF76" s="1" t="s">
        <v>49</v>
      </c>
      <c r="AG76" s="2">
        <v>0.24257148196598799</v>
      </c>
      <c r="AH76" s="2">
        <v>0.15793808439513601</v>
      </c>
      <c r="AI76" s="10">
        <f t="shared" si="4"/>
        <v>2.1270736756049454E-3</v>
      </c>
      <c r="AJ76" s="11">
        <f t="shared" si="5"/>
        <v>9.3415794874984336E-4</v>
      </c>
      <c r="AK76" s="12">
        <v>2289.6656640000001</v>
      </c>
      <c r="AL76" s="12"/>
      <c r="AM76" s="19">
        <v>22.143434343434343</v>
      </c>
      <c r="AN76" s="19">
        <v>9.6882704563003639</v>
      </c>
      <c r="AO76" s="19">
        <v>7.9781746922465144</v>
      </c>
      <c r="AP76" s="1">
        <v>6.83</v>
      </c>
      <c r="AQ76" s="1">
        <v>6.83</v>
      </c>
      <c r="AR76">
        <v>312.47999999999996</v>
      </c>
      <c r="AS76">
        <v>5359.5</v>
      </c>
      <c r="AT76">
        <v>582.56000000000006</v>
      </c>
      <c r="AU76">
        <v>18.266698717948717</v>
      </c>
      <c r="AV76" s="13">
        <v>138.00023076923077</v>
      </c>
      <c r="AW76" s="1">
        <v>4.45</v>
      </c>
      <c r="AX76" s="1">
        <v>51.7</v>
      </c>
      <c r="AY76" s="14">
        <v>186</v>
      </c>
      <c r="AZ76" s="14">
        <v>3573</v>
      </c>
      <c r="BA76" s="14">
        <v>331</v>
      </c>
      <c r="BB76" s="14">
        <v>875</v>
      </c>
      <c r="BC76" s="2">
        <f>AX76/BB76*100</f>
        <v>5.9085714285714293</v>
      </c>
      <c r="BD76" s="1">
        <v>0.59299999999999997</v>
      </c>
      <c r="BE76" s="1">
        <v>3.23</v>
      </c>
      <c r="BF76" s="14">
        <v>225</v>
      </c>
      <c r="BG76" s="1">
        <v>29.7</v>
      </c>
      <c r="BH76" s="1">
        <v>4.18</v>
      </c>
      <c r="BI76" s="1">
        <v>10.9</v>
      </c>
      <c r="BJ76" s="1"/>
      <c r="BK76" s="1">
        <v>2.17</v>
      </c>
      <c r="BL76" s="1">
        <v>0.182</v>
      </c>
      <c r="BM76" s="1">
        <v>11.9</v>
      </c>
      <c r="BN76" s="20">
        <v>62</v>
      </c>
      <c r="BO76" s="20">
        <v>24</v>
      </c>
      <c r="BP76" s="20">
        <v>14</v>
      </c>
      <c r="BQ76" s="1" t="s">
        <v>50</v>
      </c>
      <c r="BR76" s="1" t="s">
        <v>322</v>
      </c>
      <c r="BS76" s="13">
        <v>10590.52</v>
      </c>
      <c r="BT76" s="13">
        <v>1238.6300000000001</v>
      </c>
      <c r="BU76" s="13">
        <v>6410.52</v>
      </c>
      <c r="BV76" s="13">
        <v>6041.65</v>
      </c>
      <c r="BW76" s="13">
        <v>2314.13</v>
      </c>
      <c r="BX76" s="13">
        <v>1602.63</v>
      </c>
      <c r="BY76" s="13">
        <v>1502.8064285714199</v>
      </c>
      <c r="BZ76" s="13">
        <v>24997.824285714301</v>
      </c>
      <c r="CA76" s="13">
        <v>15291.687288135599</v>
      </c>
      <c r="CB76" s="13">
        <v>3734.4907142857101</v>
      </c>
      <c r="CC76" s="13">
        <v>3620.3980000000001</v>
      </c>
      <c r="CD76" s="13">
        <v>8475.1481818181801</v>
      </c>
      <c r="CE76" s="15">
        <v>0.74040675208673001</v>
      </c>
      <c r="CF76" s="15">
        <v>0.47712543924310202</v>
      </c>
      <c r="CG76" s="13">
        <v>11.2905901082461</v>
      </c>
      <c r="CH76" s="13">
        <v>6.0863884735608389</v>
      </c>
      <c r="CI76" s="12">
        <v>682</v>
      </c>
      <c r="CJ76" s="13">
        <v>704.5454545454545</v>
      </c>
      <c r="CK76" s="13">
        <v>0.93277560298053952</v>
      </c>
      <c r="CL76" s="13">
        <v>5.2910943224446081</v>
      </c>
      <c r="CM76" s="12">
        <v>466</v>
      </c>
      <c r="CN76" s="13">
        <v>476.5</v>
      </c>
      <c r="CO76" s="13">
        <v>0.86115469771244346</v>
      </c>
      <c r="CP76" s="13">
        <v>4.6880695497849096</v>
      </c>
      <c r="CQ76" s="12">
        <v>272</v>
      </c>
      <c r="CR76" s="13">
        <v>285.2</v>
      </c>
      <c r="CS76" s="13">
        <v>0.83628881190279436</v>
      </c>
      <c r="CT76" t="s">
        <v>44</v>
      </c>
      <c r="CU76" t="s">
        <v>46</v>
      </c>
      <c r="CV76" t="s">
        <v>121</v>
      </c>
      <c r="CW76" t="s">
        <v>333</v>
      </c>
      <c r="CX76" t="s">
        <v>312</v>
      </c>
      <c r="CY76" t="s">
        <v>48</v>
      </c>
    </row>
    <row r="77" spans="1:103" x14ac:dyDescent="0.3">
      <c r="A77" t="s">
        <v>40</v>
      </c>
      <c r="B77" t="s">
        <v>40</v>
      </c>
      <c r="C77">
        <v>100</v>
      </c>
      <c r="D77" s="1">
        <v>2020</v>
      </c>
      <c r="E77" s="1" t="s">
        <v>41</v>
      </c>
      <c r="F77" t="s">
        <v>42</v>
      </c>
      <c r="G77" t="s">
        <v>155</v>
      </c>
      <c r="H77" t="s">
        <v>132</v>
      </c>
      <c r="I77" t="s">
        <v>155</v>
      </c>
      <c r="J77" t="s">
        <v>155</v>
      </c>
      <c r="K77" s="1">
        <v>4</v>
      </c>
      <c r="L77" s="1" t="s">
        <v>299</v>
      </c>
      <c r="M77" s="1" t="s">
        <v>300</v>
      </c>
      <c r="N77" s="1"/>
      <c r="O77" s="1" t="s">
        <v>331</v>
      </c>
      <c r="P77" t="s">
        <v>43</v>
      </c>
      <c r="Q77">
        <v>6510</v>
      </c>
      <c r="R77" t="s">
        <v>303</v>
      </c>
      <c r="S77" t="s">
        <v>341</v>
      </c>
      <c r="V77" t="s">
        <v>304</v>
      </c>
      <c r="W77" t="s">
        <v>305</v>
      </c>
      <c r="X77" t="s">
        <v>45</v>
      </c>
      <c r="Y77" t="s">
        <v>315</v>
      </c>
      <c r="Z77" t="s">
        <v>308</v>
      </c>
      <c r="AA77" t="s">
        <v>303</v>
      </c>
      <c r="AB77">
        <v>5010</v>
      </c>
      <c r="AC77" s="18">
        <v>1500</v>
      </c>
      <c r="AD77">
        <v>1670</v>
      </c>
      <c r="AE77" s="1" t="s">
        <v>332</v>
      </c>
      <c r="AF77" s="1" t="s">
        <v>49</v>
      </c>
      <c r="AG77" s="2">
        <v>0.81039058119977603</v>
      </c>
      <c r="AH77" s="2">
        <v>6.18187103338017E-2</v>
      </c>
      <c r="AI77" s="10">
        <f t="shared" si="4"/>
        <v>7.1061959066974394E-3</v>
      </c>
      <c r="AJ77" s="11">
        <f t="shared" si="5"/>
        <v>3.6563973699533744E-4</v>
      </c>
      <c r="AK77" s="12">
        <v>2488.3372799999997</v>
      </c>
      <c r="AL77" s="12"/>
      <c r="AM77" s="19">
        <v>23.894949494949497</v>
      </c>
      <c r="AN77" s="19">
        <v>9.7325579751687634</v>
      </c>
      <c r="AO77" s="19">
        <v>7.9103603294249254</v>
      </c>
      <c r="AP77" s="1">
        <v>6.76</v>
      </c>
      <c r="AQ77" s="1">
        <v>6.78</v>
      </c>
      <c r="AR77">
        <v>275.52</v>
      </c>
      <c r="AS77">
        <v>5473.5</v>
      </c>
      <c r="AT77">
        <v>519.20000000000005</v>
      </c>
      <c r="AU77">
        <v>18.840314102564101</v>
      </c>
      <c r="AV77" s="13">
        <v>144.75026153846153</v>
      </c>
      <c r="AW77" s="1">
        <v>4.33</v>
      </c>
      <c r="AX77" s="1">
        <v>51.8</v>
      </c>
      <c r="AY77" s="14">
        <v>164</v>
      </c>
      <c r="AZ77" s="14">
        <v>3649</v>
      </c>
      <c r="BA77" s="14">
        <v>295</v>
      </c>
      <c r="BB77" s="14">
        <v>895</v>
      </c>
      <c r="BC77" s="2">
        <f>AX77/BB77*100</f>
        <v>5.7877094972067038</v>
      </c>
      <c r="BD77" s="1">
        <v>0.57599999999999996</v>
      </c>
      <c r="BE77" s="1">
        <v>3.5</v>
      </c>
      <c r="BF77" s="14">
        <v>215</v>
      </c>
      <c r="BG77" s="1">
        <v>37</v>
      </c>
      <c r="BH77" s="1">
        <v>5.2</v>
      </c>
      <c r="BI77" s="1">
        <v>12.1</v>
      </c>
      <c r="BJ77" s="1"/>
      <c r="BK77" s="1">
        <v>2.0299999999999998</v>
      </c>
      <c r="BL77" s="1">
        <v>0.17</v>
      </c>
      <c r="BM77" s="1">
        <v>11.9</v>
      </c>
      <c r="BN77" s="20">
        <v>56</v>
      </c>
      <c r="BO77" s="20">
        <v>32</v>
      </c>
      <c r="BP77" s="20">
        <v>12</v>
      </c>
      <c r="BQ77" s="1" t="s">
        <v>50</v>
      </c>
      <c r="BR77" s="1" t="s">
        <v>322</v>
      </c>
      <c r="BS77" s="13">
        <v>11956.17</v>
      </c>
      <c r="BT77" s="13">
        <v>1251.6400000000001</v>
      </c>
      <c r="BU77" s="13">
        <v>6678.56</v>
      </c>
      <c r="BV77" s="13">
        <v>5571.38</v>
      </c>
      <c r="BW77" s="13">
        <v>2430.64</v>
      </c>
      <c r="BX77" s="13">
        <v>1669.64</v>
      </c>
      <c r="BY77" s="13">
        <v>1563.68285714285</v>
      </c>
      <c r="BZ77" s="13">
        <v>24616.201428571399</v>
      </c>
      <c r="CA77" s="13">
        <v>15221.7108474576</v>
      </c>
      <c r="CB77" s="13">
        <v>3829.8235714285702</v>
      </c>
      <c r="CC77" s="13">
        <v>3792.2240000000002</v>
      </c>
      <c r="CD77" s="13">
        <v>8815.7445454545505</v>
      </c>
      <c r="CE77" s="15">
        <v>0.35315447623746699</v>
      </c>
      <c r="CF77" s="15">
        <v>0.91171728214774905</v>
      </c>
      <c r="CG77" s="13">
        <v>9.6815919518910007</v>
      </c>
      <c r="CH77" s="13">
        <v>6.0762937285748988</v>
      </c>
      <c r="CI77" s="12">
        <v>672</v>
      </c>
      <c r="CJ77" s="13">
        <v>677.77499999999998</v>
      </c>
      <c r="CK77" s="13">
        <v>0.93334141454156516</v>
      </c>
      <c r="CL77" s="13">
        <v>4.968517840134032</v>
      </c>
      <c r="CM77" s="12">
        <v>389</v>
      </c>
      <c r="CN77" s="13">
        <v>391.5</v>
      </c>
      <c r="CO77" s="13">
        <v>0.83314357935906103</v>
      </c>
      <c r="CP77" s="13">
        <v>4.0618245834582627</v>
      </c>
      <c r="CQ77" s="12">
        <v>207</v>
      </c>
      <c r="CR77" s="13">
        <v>222.12</v>
      </c>
      <c r="CS77" s="13">
        <v>0.7616798749238185</v>
      </c>
      <c r="CT77" t="s">
        <v>44</v>
      </c>
      <c r="CU77" t="s">
        <v>46</v>
      </c>
      <c r="CV77" t="s">
        <v>121</v>
      </c>
      <c r="CW77" t="s">
        <v>333</v>
      </c>
      <c r="CX77" t="s">
        <v>312</v>
      </c>
      <c r="CY77" t="s">
        <v>48</v>
      </c>
    </row>
    <row r="78" spans="1:103" x14ac:dyDescent="0.3">
      <c r="A78" t="s">
        <v>51</v>
      </c>
      <c r="B78" t="s">
        <v>51</v>
      </c>
      <c r="C78">
        <v>101</v>
      </c>
      <c r="D78" s="1">
        <v>2020</v>
      </c>
      <c r="E78" s="1" t="s">
        <v>41</v>
      </c>
      <c r="F78" t="s">
        <v>42</v>
      </c>
      <c r="G78" t="s">
        <v>155</v>
      </c>
      <c r="H78" t="s">
        <v>132</v>
      </c>
      <c r="I78" t="s">
        <v>155</v>
      </c>
      <c r="J78" t="s">
        <v>155</v>
      </c>
      <c r="K78" s="1">
        <v>1</v>
      </c>
      <c r="L78" s="1" t="s">
        <v>313</v>
      </c>
      <c r="M78" s="1" t="s">
        <v>300</v>
      </c>
      <c r="N78" s="1"/>
      <c r="O78" s="1" t="s">
        <v>331</v>
      </c>
      <c r="P78" t="s">
        <v>43</v>
      </c>
      <c r="Q78">
        <v>6510</v>
      </c>
      <c r="R78" t="s">
        <v>303</v>
      </c>
      <c r="S78" t="s">
        <v>341</v>
      </c>
      <c r="V78" t="s">
        <v>304</v>
      </c>
      <c r="W78" t="s">
        <v>305</v>
      </c>
      <c r="X78" t="s">
        <v>45</v>
      </c>
      <c r="Y78" t="s">
        <v>315</v>
      </c>
      <c r="Z78" t="s">
        <v>308</v>
      </c>
      <c r="AA78" t="s">
        <v>303</v>
      </c>
      <c r="AB78">
        <v>5010</v>
      </c>
      <c r="AC78" s="18">
        <v>1500</v>
      </c>
      <c r="AD78">
        <v>1670</v>
      </c>
      <c r="AE78" s="1" t="s">
        <v>332</v>
      </c>
      <c r="AF78" s="1" t="s">
        <v>49</v>
      </c>
      <c r="AG78" s="2">
        <v>0.02</v>
      </c>
      <c r="AH78" s="2">
        <v>3.5000000000000003E-2</v>
      </c>
      <c r="AI78" s="10">
        <f t="shared" si="4"/>
        <v>1.7537706068046299E-4</v>
      </c>
      <c r="AJ78" s="11">
        <f t="shared" si="5"/>
        <v>2.0701484592180756E-4</v>
      </c>
      <c r="AL78" s="12"/>
      <c r="AM78" s="19">
        <v>8.7964646464646474</v>
      </c>
      <c r="AN78" s="19">
        <v>9.0516373725671073</v>
      </c>
      <c r="AO78" s="19">
        <v>6.9242264700610034</v>
      </c>
      <c r="AP78" s="1"/>
      <c r="AQ78" s="1"/>
      <c r="AV78" s="13"/>
      <c r="AW78" s="1"/>
      <c r="AX78" s="1"/>
      <c r="AY78" s="14"/>
      <c r="AZ78" s="14"/>
      <c r="BA78" s="14"/>
      <c r="BB78" s="14"/>
      <c r="BC78" s="2"/>
      <c r="BD78" s="1"/>
      <c r="BE78" s="1"/>
      <c r="BF78" s="14"/>
      <c r="BG78" s="1"/>
      <c r="BH78" s="1"/>
      <c r="BI78" s="1"/>
      <c r="BJ78" s="1"/>
      <c r="BK78" s="1"/>
      <c r="BL78" s="1"/>
      <c r="BM78" s="1"/>
      <c r="BN78" s="14"/>
      <c r="BO78" s="14"/>
      <c r="BP78" s="14"/>
      <c r="BR78" s="16" t="s">
        <v>322</v>
      </c>
      <c r="BS78" s="13">
        <v>10063.94</v>
      </c>
      <c r="BT78" s="13">
        <v>745.27</v>
      </c>
      <c r="BU78" s="13">
        <v>4333.08</v>
      </c>
      <c r="BV78" s="13">
        <v>4849.09</v>
      </c>
      <c r="BW78" s="13">
        <v>1639.27</v>
      </c>
      <c r="BX78" s="13">
        <v>1083.27</v>
      </c>
      <c r="BY78" s="13">
        <v>1241.58714285714</v>
      </c>
      <c r="BZ78" s="13">
        <v>25695.714285714301</v>
      </c>
      <c r="CA78" s="13">
        <v>14784.395593220301</v>
      </c>
      <c r="CB78" s="13">
        <v>3100.6435714285699</v>
      </c>
      <c r="CC78" s="13">
        <v>3026.5219999999999</v>
      </c>
      <c r="CD78" s="13">
        <v>7704.1009090909101</v>
      </c>
      <c r="CE78" s="15"/>
      <c r="CF78" s="15"/>
      <c r="CG78" s="13"/>
      <c r="CH78" s="13">
        <v>5.9905766087783157</v>
      </c>
      <c r="CI78" s="12">
        <v>700</v>
      </c>
      <c r="CJ78" s="13">
        <v>715.6</v>
      </c>
      <c r="CK78" s="13">
        <v>0.91444102383131975</v>
      </c>
      <c r="CL78" s="13">
        <v>5.0276237541457807</v>
      </c>
      <c r="CM78" s="12">
        <v>306</v>
      </c>
      <c r="CN78" s="13">
        <v>306</v>
      </c>
      <c r="CO78" s="13">
        <v>0.87840464754001835</v>
      </c>
      <c r="CP78" s="13">
        <v>4.6551186936237299</v>
      </c>
      <c r="CQ78" s="12">
        <v>219</v>
      </c>
      <c r="CR78" s="13">
        <v>221.64705882352942</v>
      </c>
      <c r="CS78" s="13">
        <v>0.86380715028675958</v>
      </c>
      <c r="CT78" t="s">
        <v>44</v>
      </c>
      <c r="CU78" t="s">
        <v>46</v>
      </c>
      <c r="CV78" t="s">
        <v>121</v>
      </c>
      <c r="CW78" t="s">
        <v>333</v>
      </c>
      <c r="CX78" t="s">
        <v>312</v>
      </c>
      <c r="CY78" t="s">
        <v>48</v>
      </c>
    </row>
    <row r="79" spans="1:103" x14ac:dyDescent="0.3">
      <c r="A79" t="s">
        <v>52</v>
      </c>
      <c r="B79" t="s">
        <v>52</v>
      </c>
      <c r="C79">
        <v>102</v>
      </c>
      <c r="D79" s="1">
        <v>2020</v>
      </c>
      <c r="E79" s="1" t="s">
        <v>41</v>
      </c>
      <c r="F79" t="s">
        <v>42</v>
      </c>
      <c r="G79" t="s">
        <v>155</v>
      </c>
      <c r="H79" t="s">
        <v>132</v>
      </c>
      <c r="I79" t="s">
        <v>155</v>
      </c>
      <c r="J79" t="s">
        <v>155</v>
      </c>
      <c r="K79" s="1">
        <v>2</v>
      </c>
      <c r="L79" s="1" t="s">
        <v>313</v>
      </c>
      <c r="M79" s="1" t="s">
        <v>300</v>
      </c>
      <c r="N79" s="1"/>
      <c r="O79" s="1" t="s">
        <v>331</v>
      </c>
      <c r="P79" t="s">
        <v>43</v>
      </c>
      <c r="Q79">
        <v>6510</v>
      </c>
      <c r="R79" t="s">
        <v>303</v>
      </c>
      <c r="S79" t="s">
        <v>341</v>
      </c>
      <c r="V79" t="s">
        <v>304</v>
      </c>
      <c r="W79" t="s">
        <v>305</v>
      </c>
      <c r="X79" t="s">
        <v>45</v>
      </c>
      <c r="Y79" t="s">
        <v>315</v>
      </c>
      <c r="Z79" t="s">
        <v>308</v>
      </c>
      <c r="AA79" t="s">
        <v>303</v>
      </c>
      <c r="AB79">
        <v>5010</v>
      </c>
      <c r="AC79" s="18">
        <v>1500</v>
      </c>
      <c r="AD79">
        <v>1670</v>
      </c>
      <c r="AE79" s="1" t="s">
        <v>332</v>
      </c>
      <c r="AF79" s="1" t="s">
        <v>49</v>
      </c>
      <c r="AG79" s="2">
        <v>0.06</v>
      </c>
      <c r="AH79" s="2">
        <v>3.5000000000000003E-2</v>
      </c>
      <c r="AI79" s="10">
        <f t="shared" si="4"/>
        <v>5.261311820413889E-4</v>
      </c>
      <c r="AJ79" s="11">
        <f t="shared" si="5"/>
        <v>2.0701484592180756E-4</v>
      </c>
      <c r="AL79" s="12"/>
      <c r="AM79" s="19">
        <v>11.001515151515152</v>
      </c>
      <c r="AN79" s="19">
        <v>9.155436244914922</v>
      </c>
      <c r="AO79" s="19">
        <v>7.187007125994656</v>
      </c>
      <c r="AP79" s="1"/>
      <c r="AQ79" s="1"/>
      <c r="AV79" s="13"/>
      <c r="AW79" s="1"/>
      <c r="AX79" s="1"/>
      <c r="AY79" s="14"/>
      <c r="AZ79" s="14"/>
      <c r="BA79" s="14"/>
      <c r="BB79" s="14"/>
      <c r="BC79" s="2"/>
      <c r="BD79" s="1"/>
      <c r="BE79" s="1"/>
      <c r="BF79" s="14"/>
      <c r="BG79" s="1"/>
      <c r="BH79" s="1"/>
      <c r="BI79" s="1"/>
      <c r="BJ79" s="1"/>
      <c r="BK79" s="1"/>
      <c r="BL79" s="1"/>
      <c r="BM79" s="1"/>
      <c r="BN79" s="14"/>
      <c r="BO79" s="14"/>
      <c r="BP79" s="14"/>
      <c r="BR79" s="16" t="s">
        <v>322</v>
      </c>
      <c r="BS79" s="13">
        <v>10673.35</v>
      </c>
      <c r="BT79" s="13">
        <v>776.23</v>
      </c>
      <c r="BU79" s="13">
        <v>4534.92</v>
      </c>
      <c r="BV79" s="13">
        <v>5253.25</v>
      </c>
      <c r="BW79" s="13">
        <v>1742.73</v>
      </c>
      <c r="BX79" s="13">
        <v>1133.73</v>
      </c>
      <c r="BY79" s="13">
        <v>1259.3499999999999</v>
      </c>
      <c r="BZ79" s="13">
        <v>25711.815714285702</v>
      </c>
      <c r="CA79" s="13">
        <v>15126.8357627119</v>
      </c>
      <c r="CB79" s="13">
        <v>2927.13214285714</v>
      </c>
      <c r="CC79" s="13">
        <v>2642.3679999999999</v>
      </c>
      <c r="CD79" s="13">
        <v>7864.1281818181797</v>
      </c>
      <c r="CE79" s="15"/>
      <c r="CF79" s="15"/>
      <c r="CG79" s="13"/>
      <c r="CH79" s="13">
        <v>6.061564052488067</v>
      </c>
      <c r="CI79" s="12">
        <v>714</v>
      </c>
      <c r="CJ79" s="13">
        <v>727.98113207547169</v>
      </c>
      <c r="CK79" s="13">
        <v>0.92248851291818279</v>
      </c>
      <c r="CL79" s="13">
        <v>4.9453032238475476</v>
      </c>
      <c r="CM79" s="12">
        <v>332</v>
      </c>
      <c r="CN79" s="13">
        <v>334.1</v>
      </c>
      <c r="CO79" s="13">
        <v>0.85188428009462358</v>
      </c>
      <c r="CP79" s="13">
        <v>4.4163908954057076</v>
      </c>
      <c r="CQ79" s="12">
        <v>210</v>
      </c>
      <c r="CR79" s="13">
        <v>211.33333333333334</v>
      </c>
      <c r="CS79" s="13">
        <v>0.82594016859300412</v>
      </c>
      <c r="CT79" t="s">
        <v>44</v>
      </c>
      <c r="CU79" t="s">
        <v>46</v>
      </c>
      <c r="CV79" t="s">
        <v>121</v>
      </c>
      <c r="CW79" t="s">
        <v>333</v>
      </c>
      <c r="CX79" t="s">
        <v>312</v>
      </c>
      <c r="CY79" t="s">
        <v>48</v>
      </c>
    </row>
    <row r="80" spans="1:103" x14ac:dyDescent="0.3">
      <c r="A80" t="s">
        <v>53</v>
      </c>
      <c r="B80" t="s">
        <v>53</v>
      </c>
      <c r="C80">
        <v>103</v>
      </c>
      <c r="D80" s="1">
        <v>2020</v>
      </c>
      <c r="E80" s="1" t="s">
        <v>41</v>
      </c>
      <c r="F80" t="s">
        <v>42</v>
      </c>
      <c r="G80" t="s">
        <v>155</v>
      </c>
      <c r="H80" t="s">
        <v>132</v>
      </c>
      <c r="I80" t="s">
        <v>155</v>
      </c>
      <c r="J80" t="s">
        <v>155</v>
      </c>
      <c r="K80" s="1">
        <v>3</v>
      </c>
      <c r="L80" s="1" t="s">
        <v>313</v>
      </c>
      <c r="M80" s="1" t="s">
        <v>300</v>
      </c>
      <c r="N80" s="1"/>
      <c r="O80" s="1" t="s">
        <v>331</v>
      </c>
      <c r="P80" t="s">
        <v>43</v>
      </c>
      <c r="Q80">
        <v>6510</v>
      </c>
      <c r="R80" t="s">
        <v>303</v>
      </c>
      <c r="S80" t="s">
        <v>341</v>
      </c>
      <c r="V80" t="s">
        <v>304</v>
      </c>
      <c r="W80" t="s">
        <v>305</v>
      </c>
      <c r="X80" t="s">
        <v>45</v>
      </c>
      <c r="Y80" t="s">
        <v>315</v>
      </c>
      <c r="Z80" t="s">
        <v>308</v>
      </c>
      <c r="AA80" t="s">
        <v>303</v>
      </c>
      <c r="AB80">
        <v>5010</v>
      </c>
      <c r="AC80" s="18">
        <v>1500</v>
      </c>
      <c r="AD80">
        <v>1670</v>
      </c>
      <c r="AE80" s="1" t="s">
        <v>332</v>
      </c>
      <c r="AF80" s="1" t="s">
        <v>49</v>
      </c>
      <c r="AG80" s="2">
        <v>0.06</v>
      </c>
      <c r="AH80" s="2">
        <v>3.5000000000000003E-2</v>
      </c>
      <c r="AI80" s="10">
        <f t="shared" si="4"/>
        <v>5.261311820413889E-4</v>
      </c>
      <c r="AJ80" s="11">
        <f t="shared" si="5"/>
        <v>2.0701484592180756E-4</v>
      </c>
      <c r="AL80" s="12"/>
      <c r="AM80" s="19">
        <v>11.038888888888888</v>
      </c>
      <c r="AN80" s="19">
        <v>9.2246354931467973</v>
      </c>
      <c r="AO80" s="19">
        <v>7.3410022415686784</v>
      </c>
      <c r="AP80" s="1"/>
      <c r="AQ80" s="1"/>
      <c r="AV80" s="13"/>
      <c r="AW80" s="1"/>
      <c r="AX80" s="1"/>
      <c r="AY80" s="14"/>
      <c r="AZ80" s="14"/>
      <c r="BA80" s="14"/>
      <c r="BB80" s="14"/>
      <c r="BC80" s="2"/>
      <c r="BD80" s="1"/>
      <c r="BE80" s="1"/>
      <c r="BF80" s="14"/>
      <c r="BG80" s="1"/>
      <c r="BH80" s="1"/>
      <c r="BI80" s="1"/>
      <c r="BJ80" s="1"/>
      <c r="BK80" s="1"/>
      <c r="BL80" s="1"/>
      <c r="BM80" s="1"/>
      <c r="BN80" s="14"/>
      <c r="BO80" s="14"/>
      <c r="BP80" s="14"/>
      <c r="BR80" s="16" t="s">
        <v>322</v>
      </c>
      <c r="BS80" s="13">
        <v>10285.82</v>
      </c>
      <c r="BT80" s="13">
        <v>708.13</v>
      </c>
      <c r="BU80" s="13">
        <v>4150.5200000000004</v>
      </c>
      <c r="BV80" s="13">
        <v>4462.3</v>
      </c>
      <c r="BW80" s="13">
        <v>1547.13</v>
      </c>
      <c r="BX80" s="13">
        <v>1037.6300000000001</v>
      </c>
      <c r="BY80" s="13">
        <v>1245.44</v>
      </c>
      <c r="BZ80" s="13">
        <v>24382.092857142899</v>
      </c>
      <c r="CA80" s="13">
        <v>14439.73</v>
      </c>
      <c r="CB80" s="13">
        <v>2989.4671428571401</v>
      </c>
      <c r="CC80" s="13">
        <v>2940.5740000000001</v>
      </c>
      <c r="CD80" s="13">
        <v>7525.53636363636</v>
      </c>
      <c r="CE80" s="15"/>
      <c r="CF80" s="15"/>
      <c r="CG80" s="13"/>
      <c r="CH80" s="13">
        <v>6.0489503618872966</v>
      </c>
      <c r="CI80" s="12">
        <v>658</v>
      </c>
      <c r="CJ80" s="13">
        <v>668.63636363636363</v>
      </c>
      <c r="CK80" s="13">
        <v>0.93215585359112618</v>
      </c>
      <c r="CL80" s="13">
        <v>4.9925763988188478</v>
      </c>
      <c r="CM80" s="12">
        <v>349</v>
      </c>
      <c r="CN80" s="13">
        <v>358</v>
      </c>
      <c r="CO80" s="13">
        <v>0.85269258262857595</v>
      </c>
      <c r="CP80" s="13">
        <v>4.3441561347262585</v>
      </c>
      <c r="CQ80" s="12">
        <v>259</v>
      </c>
      <c r="CR80" s="13">
        <v>263.63414634146341</v>
      </c>
      <c r="CS80" s="13">
        <v>0.78176903918772911</v>
      </c>
      <c r="CT80" t="s">
        <v>44</v>
      </c>
      <c r="CU80" t="s">
        <v>46</v>
      </c>
      <c r="CV80" t="s">
        <v>121</v>
      </c>
      <c r="CW80" t="s">
        <v>333</v>
      </c>
      <c r="CX80" t="s">
        <v>312</v>
      </c>
      <c r="CY80" t="s">
        <v>48</v>
      </c>
    </row>
    <row r="81" spans="1:103" x14ac:dyDescent="0.3">
      <c r="A81" t="s">
        <v>54</v>
      </c>
      <c r="B81" t="s">
        <v>54</v>
      </c>
      <c r="C81">
        <v>104</v>
      </c>
      <c r="D81" s="1">
        <v>2020</v>
      </c>
      <c r="E81" s="1" t="s">
        <v>41</v>
      </c>
      <c r="F81" t="s">
        <v>42</v>
      </c>
      <c r="G81" t="s">
        <v>155</v>
      </c>
      <c r="H81" t="s">
        <v>132</v>
      </c>
      <c r="I81" t="s">
        <v>155</v>
      </c>
      <c r="J81" t="s">
        <v>155</v>
      </c>
      <c r="K81" s="1">
        <v>4</v>
      </c>
      <c r="L81" s="1" t="s">
        <v>313</v>
      </c>
      <c r="M81" s="1" t="s">
        <v>300</v>
      </c>
      <c r="N81" s="1"/>
      <c r="O81" s="1" t="s">
        <v>331</v>
      </c>
      <c r="P81" t="s">
        <v>43</v>
      </c>
      <c r="Q81">
        <v>6510</v>
      </c>
      <c r="R81" t="s">
        <v>303</v>
      </c>
      <c r="S81" t="s">
        <v>341</v>
      </c>
      <c r="V81" t="s">
        <v>304</v>
      </c>
      <c r="W81" t="s">
        <v>305</v>
      </c>
      <c r="X81" t="s">
        <v>45</v>
      </c>
      <c r="Y81" t="s">
        <v>315</v>
      </c>
      <c r="Z81" t="s">
        <v>308</v>
      </c>
      <c r="AA81" t="s">
        <v>303</v>
      </c>
      <c r="AB81">
        <v>5010</v>
      </c>
      <c r="AC81" s="18">
        <v>1500</v>
      </c>
      <c r="AD81">
        <v>1670</v>
      </c>
      <c r="AE81" s="1" t="s">
        <v>332</v>
      </c>
      <c r="AF81" s="1" t="s">
        <v>49</v>
      </c>
      <c r="AG81" s="2">
        <v>0.22</v>
      </c>
      <c r="AH81" s="2">
        <v>0.01</v>
      </c>
      <c r="AI81" s="10">
        <f t="shared" si="4"/>
        <v>1.9291476674850928E-3</v>
      </c>
      <c r="AJ81" s="11">
        <f t="shared" si="5"/>
        <v>5.9147098834802153E-5</v>
      </c>
      <c r="AL81" s="12"/>
      <c r="AM81" s="19">
        <v>12.828282828282829</v>
      </c>
      <c r="AN81" s="19">
        <v>9.399017598691124</v>
      </c>
      <c r="AO81" s="19">
        <v>7.4851077625645521</v>
      </c>
      <c r="AP81" s="1"/>
      <c r="AQ81" s="1"/>
      <c r="AV81" s="13"/>
      <c r="AW81" s="1"/>
      <c r="AX81" s="1"/>
      <c r="AY81" s="14"/>
      <c r="AZ81" s="14"/>
      <c r="BA81" s="14"/>
      <c r="BB81" s="14"/>
      <c r="BC81" s="2"/>
      <c r="BD81" s="1"/>
      <c r="BE81" s="1"/>
      <c r="BF81" s="14"/>
      <c r="BG81" s="1"/>
      <c r="BH81" s="1"/>
      <c r="BI81" s="1"/>
      <c r="BJ81" s="1"/>
      <c r="BK81" s="1"/>
      <c r="BL81" s="1"/>
      <c r="BM81" s="1"/>
      <c r="BN81" s="14"/>
      <c r="BO81" s="14"/>
      <c r="BP81" s="14"/>
      <c r="BR81" s="16" t="s">
        <v>322</v>
      </c>
      <c r="BS81" s="13">
        <v>11890.32</v>
      </c>
      <c r="BT81" s="13">
        <v>1045.57</v>
      </c>
      <c r="BU81" s="13">
        <v>5928.28</v>
      </c>
      <c r="BV81" s="13">
        <v>5731.08</v>
      </c>
      <c r="BW81" s="13">
        <v>2132.0700000000002</v>
      </c>
      <c r="BX81" s="13">
        <v>1482.07</v>
      </c>
      <c r="BY81" s="13">
        <v>1495.5092857142799</v>
      </c>
      <c r="BZ81" s="13">
        <v>26255.568571428601</v>
      </c>
      <c r="CA81" s="13">
        <v>16091.0003389831</v>
      </c>
      <c r="CB81" s="13">
        <v>3698.4671428571401</v>
      </c>
      <c r="CC81" s="13">
        <v>3674.576</v>
      </c>
      <c r="CD81" s="13">
        <v>8858.2790909090909</v>
      </c>
      <c r="CE81" s="15"/>
      <c r="CF81" s="15"/>
      <c r="CG81" s="13"/>
      <c r="CH81" s="13">
        <v>6.1821798022766714</v>
      </c>
      <c r="CI81" s="12">
        <v>735</v>
      </c>
      <c r="CJ81" s="13">
        <v>745.33333333333337</v>
      </c>
      <c r="CK81" s="13">
        <v>0.93671228897809689</v>
      </c>
      <c r="CL81" s="13">
        <v>5.1675086882762713</v>
      </c>
      <c r="CM81" s="12">
        <v>384</v>
      </c>
      <c r="CN81" s="13">
        <v>395</v>
      </c>
      <c r="CO81" s="13">
        <v>0.86839507542409888</v>
      </c>
      <c r="CP81" s="13">
        <v>4.9505472640784411</v>
      </c>
      <c r="CQ81" s="12">
        <v>297</v>
      </c>
      <c r="CR81" s="13">
        <v>303.73170731707319</v>
      </c>
      <c r="CS81" s="13">
        <v>0.86947315809616954</v>
      </c>
      <c r="CT81" t="s">
        <v>44</v>
      </c>
      <c r="CU81" t="s">
        <v>46</v>
      </c>
      <c r="CV81" t="s">
        <v>121</v>
      </c>
      <c r="CW81" t="s">
        <v>333</v>
      </c>
      <c r="CX81" t="s">
        <v>312</v>
      </c>
      <c r="CY81" t="s">
        <v>48</v>
      </c>
    </row>
    <row r="82" spans="1:103" x14ac:dyDescent="0.3">
      <c r="A82" t="s">
        <v>55</v>
      </c>
      <c r="B82" t="s">
        <v>55</v>
      </c>
      <c r="C82">
        <v>105</v>
      </c>
      <c r="D82" s="1">
        <v>2020</v>
      </c>
      <c r="E82" s="1" t="s">
        <v>56</v>
      </c>
      <c r="F82" t="s">
        <v>57</v>
      </c>
      <c r="G82" t="s">
        <v>57</v>
      </c>
      <c r="H82" t="s">
        <v>57</v>
      </c>
      <c r="I82" t="s">
        <v>57</v>
      </c>
      <c r="J82" t="s">
        <v>57</v>
      </c>
      <c r="K82" s="1">
        <v>1</v>
      </c>
      <c r="L82" s="1" t="s">
        <v>299</v>
      </c>
      <c r="M82" s="1" t="s">
        <v>324</v>
      </c>
      <c r="N82" s="1"/>
      <c r="O82" s="1" t="s">
        <v>331</v>
      </c>
      <c r="P82" t="s">
        <v>58</v>
      </c>
      <c r="Q82">
        <v>0</v>
      </c>
      <c r="R82" t="s">
        <v>325</v>
      </c>
      <c r="S82" t="s">
        <v>325</v>
      </c>
      <c r="V82" t="s">
        <v>326</v>
      </c>
      <c r="W82" t="s">
        <v>327</v>
      </c>
      <c r="X82" t="s">
        <v>60</v>
      </c>
      <c r="Y82" t="s">
        <v>307</v>
      </c>
      <c r="Z82" t="s">
        <v>316</v>
      </c>
      <c r="AA82" t="s">
        <v>325</v>
      </c>
      <c r="AB82">
        <v>0</v>
      </c>
      <c r="AC82">
        <v>0</v>
      </c>
      <c r="AD82">
        <v>0</v>
      </c>
      <c r="AE82" s="1" t="s">
        <v>332</v>
      </c>
      <c r="AF82" s="1" t="s">
        <v>63</v>
      </c>
      <c r="AG82" s="2">
        <v>0.02</v>
      </c>
      <c r="AH82" s="2">
        <v>0.11</v>
      </c>
      <c r="AI82" s="10">
        <f t="shared" si="4"/>
        <v>1.7537706068046299E-4</v>
      </c>
      <c r="AJ82" s="11">
        <f t="shared" si="5"/>
        <v>6.5061808718282373E-4</v>
      </c>
      <c r="AK82" s="12">
        <v>2286.7004160000001</v>
      </c>
      <c r="AL82" s="12"/>
      <c r="AM82" s="19">
        <v>19.629797979797978</v>
      </c>
      <c r="AN82" s="19">
        <v>9.6979583510528258</v>
      </c>
      <c r="AO82" s="19">
        <v>8.070006641900747</v>
      </c>
      <c r="AP82" s="1">
        <v>6.83</v>
      </c>
      <c r="AQ82" s="1">
        <v>6.74</v>
      </c>
      <c r="AR82">
        <v>263.76</v>
      </c>
      <c r="AS82">
        <v>4978.5</v>
      </c>
      <c r="AT82">
        <v>851.84</v>
      </c>
      <c r="AU82">
        <v>19.453737179487177</v>
      </c>
      <c r="AV82" s="13">
        <v>153.0969076923077</v>
      </c>
      <c r="AW82" s="1">
        <v>5.13</v>
      </c>
      <c r="AX82" s="1">
        <v>39.5</v>
      </c>
      <c r="AY82" s="14">
        <v>157</v>
      </c>
      <c r="AZ82" s="14">
        <v>3319</v>
      </c>
      <c r="BA82" s="14">
        <v>484</v>
      </c>
      <c r="BB82" s="14">
        <v>947</v>
      </c>
      <c r="BC82" s="2">
        <f>AX82/BB82*100</f>
        <v>4.1710665258711721</v>
      </c>
      <c r="BD82" s="1">
        <v>0.67300000000000004</v>
      </c>
      <c r="BE82" s="1">
        <v>2.88</v>
      </c>
      <c r="BF82" s="14">
        <v>206</v>
      </c>
      <c r="BG82" s="1">
        <v>103</v>
      </c>
      <c r="BH82" s="1">
        <v>3.58</v>
      </c>
      <c r="BI82" s="1">
        <v>20.3</v>
      </c>
      <c r="BJ82" s="1"/>
      <c r="BK82" s="1">
        <v>2.27</v>
      </c>
      <c r="BL82" s="1">
        <v>0.184</v>
      </c>
      <c r="BM82" s="1">
        <v>12.3</v>
      </c>
      <c r="BN82" s="20">
        <v>79</v>
      </c>
      <c r="BO82" s="20">
        <v>12</v>
      </c>
      <c r="BP82" s="20">
        <v>9</v>
      </c>
      <c r="BQ82" s="1" t="s">
        <v>50</v>
      </c>
      <c r="BR82" s="1" t="s">
        <v>322</v>
      </c>
      <c r="BS82" s="13">
        <v>10845.27</v>
      </c>
      <c r="BT82" s="13">
        <v>1133.07</v>
      </c>
      <c r="BU82" s="13">
        <v>6550.28</v>
      </c>
      <c r="BV82" s="13">
        <v>6101.07</v>
      </c>
      <c r="BW82" s="13">
        <v>2311.0700000000002</v>
      </c>
      <c r="BX82" s="13">
        <v>1637.57</v>
      </c>
      <c r="BY82" s="13">
        <v>1549.62571428571</v>
      </c>
      <c r="BZ82" s="13">
        <v>23908.1128571429</v>
      </c>
      <c r="CA82" s="13">
        <v>14631.0566101695</v>
      </c>
      <c r="CB82" s="13">
        <v>3580.86</v>
      </c>
      <c r="CC82" s="13">
        <v>3646.8919999999998</v>
      </c>
      <c r="CD82" s="13">
        <v>8420.53272727273</v>
      </c>
      <c r="CE82" s="15">
        <v>0.55666498714261003</v>
      </c>
      <c r="CF82" s="15">
        <v>0.80051243668111605</v>
      </c>
      <c r="CG82" s="13">
        <v>15.561437974236799</v>
      </c>
      <c r="CH82" s="13">
        <v>6.0167026509000561</v>
      </c>
      <c r="CI82" s="12">
        <v>621</v>
      </c>
      <c r="CJ82" s="13">
        <v>634</v>
      </c>
      <c r="CK82" s="13">
        <v>0.93552991973960531</v>
      </c>
      <c r="CL82" s="13">
        <v>5.3923682340704451</v>
      </c>
      <c r="CM82" s="12">
        <v>455</v>
      </c>
      <c r="CN82" s="13">
        <v>460.6875</v>
      </c>
      <c r="CO82" s="13">
        <v>0.88106310281154998</v>
      </c>
      <c r="CP82" s="13">
        <v>4.2990685690238788</v>
      </c>
      <c r="CQ82" s="12">
        <v>193</v>
      </c>
      <c r="CR82" s="13">
        <v>195.75</v>
      </c>
      <c r="CS82" s="13">
        <v>0.81689562081526845</v>
      </c>
      <c r="CT82" t="s">
        <v>59</v>
      </c>
      <c r="CU82" t="s">
        <v>61</v>
      </c>
      <c r="CV82" t="s">
        <v>62</v>
      </c>
      <c r="CW82" t="s">
        <v>334</v>
      </c>
      <c r="CX82" t="s">
        <v>329</v>
      </c>
      <c r="CY82" t="s">
        <v>45</v>
      </c>
    </row>
    <row r="83" spans="1:103" x14ac:dyDescent="0.3">
      <c r="A83" t="s">
        <v>64</v>
      </c>
      <c r="B83" t="s">
        <v>64</v>
      </c>
      <c r="C83">
        <v>106</v>
      </c>
      <c r="D83" s="1">
        <v>2020</v>
      </c>
      <c r="E83" s="1" t="s">
        <v>56</v>
      </c>
      <c r="F83" t="s">
        <v>57</v>
      </c>
      <c r="G83" t="s">
        <v>57</v>
      </c>
      <c r="H83" t="s">
        <v>57</v>
      </c>
      <c r="I83" t="s">
        <v>57</v>
      </c>
      <c r="J83" t="s">
        <v>57</v>
      </c>
      <c r="K83" s="1">
        <v>2</v>
      </c>
      <c r="L83" s="1" t="s">
        <v>299</v>
      </c>
      <c r="M83" s="1" t="s">
        <v>324</v>
      </c>
      <c r="N83" s="1"/>
      <c r="O83" s="1" t="s">
        <v>331</v>
      </c>
      <c r="P83" t="s">
        <v>58</v>
      </c>
      <c r="Q83">
        <v>0</v>
      </c>
      <c r="R83" t="s">
        <v>325</v>
      </c>
      <c r="S83" t="s">
        <v>325</v>
      </c>
      <c r="V83" t="s">
        <v>326</v>
      </c>
      <c r="W83" t="s">
        <v>327</v>
      </c>
      <c r="X83" t="s">
        <v>60</v>
      </c>
      <c r="Y83" t="s">
        <v>307</v>
      </c>
      <c r="Z83" t="s">
        <v>316</v>
      </c>
      <c r="AA83" t="s">
        <v>325</v>
      </c>
      <c r="AB83">
        <v>0</v>
      </c>
      <c r="AC83">
        <v>0</v>
      </c>
      <c r="AD83">
        <v>0</v>
      </c>
      <c r="AE83" s="1" t="s">
        <v>332</v>
      </c>
      <c r="AF83" s="1" t="s">
        <v>63</v>
      </c>
      <c r="AG83" s="2">
        <v>0.06</v>
      </c>
      <c r="AH83" s="2">
        <v>7.2089530546000702E-2</v>
      </c>
      <c r="AI83" s="10">
        <f t="shared" si="4"/>
        <v>5.261311820413889E-4</v>
      </c>
      <c r="AJ83" s="11">
        <f t="shared" si="5"/>
        <v>4.2638865881587928E-4</v>
      </c>
      <c r="AK83" s="12">
        <v>2358.8547840000001</v>
      </c>
      <c r="AL83" s="12"/>
      <c r="AM83" s="19">
        <v>21.238888888888891</v>
      </c>
      <c r="AN83" s="19">
        <v>9.6702786517600767</v>
      </c>
      <c r="AO83" s="19">
        <v>7.9711106961192648</v>
      </c>
      <c r="AP83" s="1">
        <v>6.7</v>
      </c>
      <c r="AQ83" s="1">
        <v>6.64</v>
      </c>
      <c r="AR83">
        <v>211.67999999999998</v>
      </c>
      <c r="AS83">
        <v>4794</v>
      </c>
      <c r="AT83">
        <v>837.76</v>
      </c>
      <c r="AU83">
        <v>20.067051282051285</v>
      </c>
      <c r="AV83" s="13">
        <v>154.89276923076926</v>
      </c>
      <c r="AW83" s="1">
        <v>4.93</v>
      </c>
      <c r="AX83" s="1">
        <v>38.6</v>
      </c>
      <c r="AY83" s="14">
        <v>126</v>
      </c>
      <c r="AZ83" s="14">
        <v>3196</v>
      </c>
      <c r="BA83" s="14">
        <v>476</v>
      </c>
      <c r="BB83" s="14">
        <v>986</v>
      </c>
      <c r="BC83" s="2">
        <f>AX83/BB83*100</f>
        <v>3.9148073022312371</v>
      </c>
      <c r="BD83" s="1">
        <v>0.53100000000000003</v>
      </c>
      <c r="BE83" s="1">
        <v>2.4</v>
      </c>
      <c r="BF83" s="14">
        <v>204</v>
      </c>
      <c r="BG83" s="1">
        <v>63.7</v>
      </c>
      <c r="BH83" s="1">
        <v>3.28</v>
      </c>
      <c r="BI83" s="1">
        <v>20</v>
      </c>
      <c r="BJ83" s="1"/>
      <c r="BK83" s="1">
        <v>2.2200000000000002</v>
      </c>
      <c r="BL83" s="1">
        <v>0.183</v>
      </c>
      <c r="BM83" s="1">
        <v>12.1</v>
      </c>
      <c r="BN83" s="20">
        <v>72</v>
      </c>
      <c r="BO83" s="20">
        <v>17</v>
      </c>
      <c r="BP83" s="20">
        <v>11</v>
      </c>
      <c r="BQ83" s="1" t="s">
        <v>50</v>
      </c>
      <c r="BR83" s="1" t="s">
        <v>322</v>
      </c>
      <c r="BS83" s="13">
        <v>11438.62</v>
      </c>
      <c r="BT83" s="13">
        <v>1429.17</v>
      </c>
      <c r="BU83" s="13">
        <v>7292.68</v>
      </c>
      <c r="BV83" s="13">
        <v>6330.59</v>
      </c>
      <c r="BW83" s="13">
        <v>2640.17</v>
      </c>
      <c r="BX83" s="13">
        <v>1823.17</v>
      </c>
      <c r="BY83" s="13">
        <v>1492.8592857142801</v>
      </c>
      <c r="BZ83" s="13">
        <v>24350.3314285714</v>
      </c>
      <c r="CA83" s="13">
        <v>14905.254745762701</v>
      </c>
      <c r="CB83" s="13">
        <v>3360.9164285714301</v>
      </c>
      <c r="CC83" s="13">
        <v>3341.27</v>
      </c>
      <c r="CD83" s="13">
        <v>8481.9445454545403</v>
      </c>
      <c r="CE83" s="15">
        <v>0.59914123405142405</v>
      </c>
      <c r="CF83" s="15">
        <v>0.84492329493749996</v>
      </c>
      <c r="CG83" s="13">
        <v>15.054942555152399</v>
      </c>
      <c r="CH83" s="13">
        <v>5.979555486883406</v>
      </c>
      <c r="CI83" s="12">
        <v>630</v>
      </c>
      <c r="CJ83" s="13">
        <v>644.53125</v>
      </c>
      <c r="CK83" s="13">
        <v>0.92767846795013065</v>
      </c>
      <c r="CL83" s="13">
        <v>5.3771658388794252</v>
      </c>
      <c r="CM83" s="12">
        <v>475</v>
      </c>
      <c r="CN83" s="13">
        <v>478.3</v>
      </c>
      <c r="CO83" s="13">
        <v>0.87244705322522453</v>
      </c>
      <c r="CP83" s="13">
        <v>4.2292937754246882</v>
      </c>
      <c r="CQ83" s="12">
        <v>217</v>
      </c>
      <c r="CR83" s="13">
        <v>265.23529411764707</v>
      </c>
      <c r="CS83" s="13">
        <v>0.78612908341855814</v>
      </c>
      <c r="CT83" t="s">
        <v>59</v>
      </c>
      <c r="CU83" t="s">
        <v>61</v>
      </c>
      <c r="CV83" t="s">
        <v>62</v>
      </c>
      <c r="CW83" t="s">
        <v>334</v>
      </c>
      <c r="CX83" t="s">
        <v>329</v>
      </c>
      <c r="CY83" t="s">
        <v>45</v>
      </c>
    </row>
    <row r="84" spans="1:103" x14ac:dyDescent="0.3">
      <c r="A84" t="s">
        <v>65</v>
      </c>
      <c r="B84" t="s">
        <v>65</v>
      </c>
      <c r="C84">
        <v>107</v>
      </c>
      <c r="D84" s="1">
        <v>2020</v>
      </c>
      <c r="E84" s="1" t="s">
        <v>56</v>
      </c>
      <c r="F84" t="s">
        <v>57</v>
      </c>
      <c r="G84" t="s">
        <v>57</v>
      </c>
      <c r="H84" t="s">
        <v>57</v>
      </c>
      <c r="I84" t="s">
        <v>57</v>
      </c>
      <c r="J84" t="s">
        <v>57</v>
      </c>
      <c r="K84" s="1">
        <v>3</v>
      </c>
      <c r="L84" s="1" t="s">
        <v>299</v>
      </c>
      <c r="M84" s="1" t="s">
        <v>324</v>
      </c>
      <c r="N84" s="1"/>
      <c r="O84" s="1" t="s">
        <v>331</v>
      </c>
      <c r="P84" t="s">
        <v>58</v>
      </c>
      <c r="Q84">
        <v>0</v>
      </c>
      <c r="R84" t="s">
        <v>325</v>
      </c>
      <c r="S84" t="s">
        <v>325</v>
      </c>
      <c r="V84" t="s">
        <v>326</v>
      </c>
      <c r="W84" t="s">
        <v>327</v>
      </c>
      <c r="X84" t="s">
        <v>60</v>
      </c>
      <c r="Y84" t="s">
        <v>307</v>
      </c>
      <c r="Z84" t="s">
        <v>316</v>
      </c>
      <c r="AA84" t="s">
        <v>325</v>
      </c>
      <c r="AB84">
        <v>0</v>
      </c>
      <c r="AC84">
        <v>0</v>
      </c>
      <c r="AD84">
        <v>0</v>
      </c>
      <c r="AE84" s="1" t="s">
        <v>332</v>
      </c>
      <c r="AF84" s="1" t="s">
        <v>63</v>
      </c>
      <c r="AG84" s="2">
        <v>0.06</v>
      </c>
      <c r="AH84" s="2">
        <v>6.3369022818661899E-2</v>
      </c>
      <c r="AI84" s="10">
        <f t="shared" si="4"/>
        <v>5.261311820413889E-4</v>
      </c>
      <c r="AJ84" s="11">
        <f t="shared" si="5"/>
        <v>3.7480938557202286E-4</v>
      </c>
      <c r="AK84" s="12">
        <v>3716.1970560000004</v>
      </c>
      <c r="AL84" s="12"/>
      <c r="AM84" s="19">
        <v>19.683838383838378</v>
      </c>
      <c r="AN84" s="19">
        <v>9.6218391779977637</v>
      </c>
      <c r="AO84" s="19">
        <v>8.0177330705591068</v>
      </c>
      <c r="AP84" s="1">
        <v>6.84</v>
      </c>
      <c r="AQ84" s="1">
        <v>6.77</v>
      </c>
      <c r="AR84">
        <v>169.68</v>
      </c>
      <c r="AS84">
        <v>4167</v>
      </c>
      <c r="AT84">
        <v>864.16</v>
      </c>
      <c r="AU84">
        <v>16.995705128205135</v>
      </c>
      <c r="AV84" s="13">
        <v>130.15907692307698</v>
      </c>
      <c r="AW84" s="1">
        <v>4.05</v>
      </c>
      <c r="AX84" s="1">
        <v>26.4</v>
      </c>
      <c r="AY84" s="14">
        <v>101</v>
      </c>
      <c r="AZ84" s="14">
        <v>2778</v>
      </c>
      <c r="BA84" s="14">
        <v>491</v>
      </c>
      <c r="BB84" s="14">
        <v>941</v>
      </c>
      <c r="BC84" s="2">
        <f>AX84/BB84*100</f>
        <v>2.8055260361317744</v>
      </c>
      <c r="BD84" s="1">
        <v>0.53800000000000003</v>
      </c>
      <c r="BE84" s="1">
        <v>2.29</v>
      </c>
      <c r="BF84" s="14">
        <v>194</v>
      </c>
      <c r="BG84" s="1">
        <v>104</v>
      </c>
      <c r="BH84" s="1">
        <v>2.84</v>
      </c>
      <c r="BI84" s="1">
        <v>20.8</v>
      </c>
      <c r="BJ84" s="1"/>
      <c r="BK84" s="1">
        <v>1.79</v>
      </c>
      <c r="BL84" s="1">
        <v>0.14699999999999999</v>
      </c>
      <c r="BM84" s="1">
        <v>12.2</v>
      </c>
      <c r="BN84" s="20">
        <v>65</v>
      </c>
      <c r="BO84" s="20">
        <v>22</v>
      </c>
      <c r="BP84" s="20">
        <v>13</v>
      </c>
      <c r="BQ84" s="1" t="s">
        <v>50</v>
      </c>
      <c r="BR84" s="1" t="s">
        <v>322</v>
      </c>
      <c r="BS84" s="13">
        <v>10832.38</v>
      </c>
      <c r="BT84" s="13">
        <v>1154.8699999999999</v>
      </c>
      <c r="BU84" s="13">
        <v>6469.48</v>
      </c>
      <c r="BV84" s="13">
        <v>6024.69</v>
      </c>
      <c r="BW84" s="13">
        <v>2451.87</v>
      </c>
      <c r="BX84" s="13">
        <v>1617.37</v>
      </c>
      <c r="BY84" s="13">
        <v>1618.20571428571</v>
      </c>
      <c r="BZ84" s="13">
        <v>23933.7</v>
      </c>
      <c r="CA84" s="13">
        <v>14587.1389830509</v>
      </c>
      <c r="CB84" s="13">
        <v>3680.0521428571401</v>
      </c>
      <c r="CC84" s="13">
        <v>3741.1019999999999</v>
      </c>
      <c r="CD84" s="13">
        <v>8504.04363636364</v>
      </c>
      <c r="CE84" s="15">
        <v>0.64734478462815404</v>
      </c>
      <c r="CF84" s="15">
        <v>0.641332842738502</v>
      </c>
      <c r="CG84" s="13">
        <v>16.282258215588399</v>
      </c>
      <c r="CH84" s="13">
        <v>6.0061403259876665</v>
      </c>
      <c r="CI84" s="12">
        <v>627</v>
      </c>
      <c r="CJ84" s="13">
        <v>640</v>
      </c>
      <c r="CK84" s="13">
        <v>0.93249342904769272</v>
      </c>
      <c r="CL84" s="13">
        <v>5.1047106016235411</v>
      </c>
      <c r="CM84" s="12">
        <v>438</v>
      </c>
      <c r="CN84" s="13">
        <v>441.92857142857144</v>
      </c>
      <c r="CO84" s="13">
        <v>0.83928426070208573</v>
      </c>
      <c r="CP84" s="13">
        <v>4.2027711249354605</v>
      </c>
      <c r="CQ84" s="12">
        <v>256</v>
      </c>
      <c r="CR84" s="13">
        <v>268.56756756756755</v>
      </c>
      <c r="CS84" s="13">
        <v>0.75791463249196489</v>
      </c>
      <c r="CT84" t="s">
        <v>59</v>
      </c>
      <c r="CU84" t="s">
        <v>61</v>
      </c>
      <c r="CV84" t="s">
        <v>62</v>
      </c>
      <c r="CW84" t="s">
        <v>334</v>
      </c>
      <c r="CX84" t="s">
        <v>329</v>
      </c>
      <c r="CY84" t="s">
        <v>45</v>
      </c>
    </row>
    <row r="85" spans="1:103" x14ac:dyDescent="0.3">
      <c r="A85" t="s">
        <v>66</v>
      </c>
      <c r="B85" t="s">
        <v>66</v>
      </c>
      <c r="C85">
        <v>108</v>
      </c>
      <c r="D85" s="1">
        <v>2020</v>
      </c>
      <c r="E85" s="1" t="s">
        <v>56</v>
      </c>
      <c r="F85" t="s">
        <v>57</v>
      </c>
      <c r="G85" t="s">
        <v>57</v>
      </c>
      <c r="H85" t="s">
        <v>57</v>
      </c>
      <c r="I85" t="s">
        <v>57</v>
      </c>
      <c r="J85" t="s">
        <v>57</v>
      </c>
      <c r="K85" s="1">
        <v>4</v>
      </c>
      <c r="L85" s="1" t="s">
        <v>299</v>
      </c>
      <c r="M85" s="1" t="s">
        <v>324</v>
      </c>
      <c r="N85" s="1"/>
      <c r="O85" s="1" t="s">
        <v>331</v>
      </c>
      <c r="P85" t="s">
        <v>58</v>
      </c>
      <c r="Q85">
        <v>0</v>
      </c>
      <c r="R85" t="s">
        <v>325</v>
      </c>
      <c r="S85" t="s">
        <v>325</v>
      </c>
      <c r="V85" t="s">
        <v>326</v>
      </c>
      <c r="W85" t="s">
        <v>327</v>
      </c>
      <c r="X85" t="s">
        <v>60</v>
      </c>
      <c r="Y85" t="s">
        <v>307</v>
      </c>
      <c r="Z85" t="s">
        <v>316</v>
      </c>
      <c r="AA85" t="s">
        <v>325</v>
      </c>
      <c r="AB85">
        <v>0</v>
      </c>
      <c r="AC85">
        <v>0</v>
      </c>
      <c r="AD85">
        <v>0</v>
      </c>
      <c r="AE85" s="1" t="s">
        <v>332</v>
      </c>
      <c r="AF85" s="1" t="s">
        <v>63</v>
      </c>
      <c r="AG85" s="2">
        <v>0.06</v>
      </c>
      <c r="AH85" s="2">
        <v>7.7564071508163399E-2</v>
      </c>
      <c r="AI85" s="10">
        <f t="shared" si="4"/>
        <v>5.261311820413889E-4</v>
      </c>
      <c r="AJ85" s="11">
        <f t="shared" si="5"/>
        <v>4.5876898035230023E-4</v>
      </c>
      <c r="AK85" s="12">
        <v>4047.8106239999997</v>
      </c>
      <c r="AL85" s="12"/>
      <c r="AM85" s="19">
        <v>20.06414141414141</v>
      </c>
      <c r="AN85" s="19">
        <v>9.4792887266400996</v>
      </c>
      <c r="AO85" s="19">
        <v>7.9965410821773597</v>
      </c>
      <c r="AP85" s="1">
        <v>6.85</v>
      </c>
      <c r="AQ85" s="1">
        <v>6.82</v>
      </c>
      <c r="AR85">
        <v>231.84</v>
      </c>
      <c r="AS85">
        <v>4378.5</v>
      </c>
      <c r="AT85">
        <v>1006.72</v>
      </c>
      <c r="AU85">
        <v>17.598147435897431</v>
      </c>
      <c r="AV85" s="13">
        <v>133.18666153846149</v>
      </c>
      <c r="AW85" s="1">
        <v>3.99</v>
      </c>
      <c r="AX85" s="1">
        <v>30.6</v>
      </c>
      <c r="AY85" s="14">
        <v>138</v>
      </c>
      <c r="AZ85" s="14">
        <v>2919</v>
      </c>
      <c r="BA85" s="14">
        <v>572</v>
      </c>
      <c r="BB85" s="14">
        <v>937</v>
      </c>
      <c r="BC85" s="2">
        <f>AX85/BB85*100</f>
        <v>3.2657417289220918</v>
      </c>
      <c r="BD85" s="1">
        <v>0.67100000000000004</v>
      </c>
      <c r="BE85" s="1">
        <v>3.2</v>
      </c>
      <c r="BF85" s="14">
        <v>231</v>
      </c>
      <c r="BG85" s="1">
        <v>104</v>
      </c>
      <c r="BH85" s="1">
        <v>3.17</v>
      </c>
      <c r="BI85" s="1">
        <v>21.1</v>
      </c>
      <c r="BJ85" s="1"/>
      <c r="BK85" s="1">
        <v>1.76</v>
      </c>
      <c r="BL85" s="1">
        <v>0.14299999999999999</v>
      </c>
      <c r="BM85" s="1">
        <v>12.3</v>
      </c>
      <c r="BN85" s="20">
        <v>63</v>
      </c>
      <c r="BO85" s="20">
        <v>23</v>
      </c>
      <c r="BP85" s="20">
        <v>14</v>
      </c>
      <c r="BQ85" s="1" t="s">
        <v>50</v>
      </c>
      <c r="BR85" s="1" t="s">
        <v>322</v>
      </c>
      <c r="BS85" s="13">
        <v>11310.94</v>
      </c>
      <c r="BT85" s="13">
        <v>982.33</v>
      </c>
      <c r="BU85" s="13">
        <v>5729.32</v>
      </c>
      <c r="BV85" s="13">
        <v>5417.66</v>
      </c>
      <c r="BW85" s="13">
        <v>2203.83</v>
      </c>
      <c r="BX85" s="13">
        <v>1432.33</v>
      </c>
      <c r="BY85" s="13">
        <v>1501.22</v>
      </c>
      <c r="BZ85" s="13">
        <v>23503.99</v>
      </c>
      <c r="CA85" s="13">
        <v>14441.1042372881</v>
      </c>
      <c r="CB85" s="13">
        <v>3248.2550000000001</v>
      </c>
      <c r="CC85" s="13">
        <v>3205.53</v>
      </c>
      <c r="CD85" s="13">
        <v>8349.7072727272698</v>
      </c>
      <c r="CE85" s="15">
        <v>0.50996039048633002</v>
      </c>
      <c r="CF85" s="15">
        <v>0.89699985131669402</v>
      </c>
      <c r="CG85" s="13">
        <v>16.6883831773821</v>
      </c>
      <c r="CH85" s="13">
        <v>5.9977235288766018</v>
      </c>
      <c r="CI85" s="12">
        <v>618</v>
      </c>
      <c r="CJ85" s="13">
        <v>625.43478260869563</v>
      </c>
      <c r="CK85" s="13">
        <v>0.93328161539238064</v>
      </c>
      <c r="CL85" s="13">
        <v>5.0533280847638675</v>
      </c>
      <c r="CM85" s="12">
        <v>389</v>
      </c>
      <c r="CN85" s="13">
        <v>390.55555555555554</v>
      </c>
      <c r="CO85" s="13">
        <v>0.84736494537821028</v>
      </c>
      <c r="CP85" s="13">
        <v>3.6794328047857086</v>
      </c>
      <c r="CQ85" s="12">
        <v>197</v>
      </c>
      <c r="CR85" s="13">
        <v>205.75</v>
      </c>
      <c r="CS85" s="13">
        <v>0.69643969714274556</v>
      </c>
      <c r="CT85" t="s">
        <v>59</v>
      </c>
      <c r="CU85" t="s">
        <v>61</v>
      </c>
      <c r="CV85" t="s">
        <v>62</v>
      </c>
      <c r="CW85" t="s">
        <v>334</v>
      </c>
      <c r="CX85" t="s">
        <v>329</v>
      </c>
      <c r="CY85" t="s">
        <v>45</v>
      </c>
    </row>
    <row r="86" spans="1:103" x14ac:dyDescent="0.3">
      <c r="A86" t="s">
        <v>67</v>
      </c>
      <c r="B86" t="s">
        <v>67</v>
      </c>
      <c r="C86">
        <v>109</v>
      </c>
      <c r="D86" s="1">
        <v>2020</v>
      </c>
      <c r="E86" s="1" t="s">
        <v>56</v>
      </c>
      <c r="F86" t="s">
        <v>57</v>
      </c>
      <c r="G86" t="s">
        <v>57</v>
      </c>
      <c r="H86" t="s">
        <v>57</v>
      </c>
      <c r="I86" t="s">
        <v>57</v>
      </c>
      <c r="J86" t="s">
        <v>57</v>
      </c>
      <c r="K86" s="1">
        <v>1</v>
      </c>
      <c r="L86" s="1" t="s">
        <v>313</v>
      </c>
      <c r="M86" s="1" t="s">
        <v>324</v>
      </c>
      <c r="N86" s="1"/>
      <c r="O86" s="1" t="s">
        <v>331</v>
      </c>
      <c r="P86" t="s">
        <v>58</v>
      </c>
      <c r="Q86">
        <v>0</v>
      </c>
      <c r="R86" t="s">
        <v>325</v>
      </c>
      <c r="S86" t="s">
        <v>325</v>
      </c>
      <c r="V86" t="s">
        <v>326</v>
      </c>
      <c r="W86" t="s">
        <v>327</v>
      </c>
      <c r="X86" t="s">
        <v>60</v>
      </c>
      <c r="Y86" t="s">
        <v>307</v>
      </c>
      <c r="Z86" t="s">
        <v>316</v>
      </c>
      <c r="AA86" t="s">
        <v>325</v>
      </c>
      <c r="AB86">
        <v>0</v>
      </c>
      <c r="AC86">
        <v>0</v>
      </c>
      <c r="AD86">
        <v>0</v>
      </c>
      <c r="AE86" s="1" t="s">
        <v>332</v>
      </c>
      <c r="AF86" s="1" t="s">
        <v>63</v>
      </c>
      <c r="AG86" s="2">
        <v>0.06</v>
      </c>
      <c r="AH86" s="2">
        <v>0.01</v>
      </c>
      <c r="AI86" s="10">
        <f t="shared" si="4"/>
        <v>5.261311820413889E-4</v>
      </c>
      <c r="AJ86" s="11">
        <f t="shared" si="5"/>
        <v>5.9147098834802153E-5</v>
      </c>
      <c r="AK86" s="12"/>
      <c r="AL86" s="12"/>
      <c r="AM86" s="19">
        <v>13.657070707070707</v>
      </c>
      <c r="AN86" s="19">
        <v>9.4986645161450252</v>
      </c>
      <c r="AO86" s="19">
        <v>7.7888595960362474</v>
      </c>
      <c r="AP86" s="1"/>
      <c r="AQ86" s="1"/>
      <c r="AV86" s="13"/>
      <c r="AW86" s="1"/>
      <c r="AX86" s="1"/>
      <c r="AY86" s="14"/>
      <c r="AZ86" s="14"/>
      <c r="BA86" s="14"/>
      <c r="BB86" s="14"/>
      <c r="BC86" s="2"/>
      <c r="BD86" s="1"/>
      <c r="BE86" s="1"/>
      <c r="BF86" s="14"/>
      <c r="BG86" s="1"/>
      <c r="BH86" s="1"/>
      <c r="BI86" s="1"/>
      <c r="BJ86" s="1"/>
      <c r="BK86" s="1"/>
      <c r="BL86" s="1"/>
      <c r="BM86" s="1"/>
      <c r="BN86" s="14"/>
      <c r="BO86" s="14"/>
      <c r="BP86" s="14"/>
      <c r="BR86" s="16" t="s">
        <v>322</v>
      </c>
      <c r="BS86" s="13">
        <v>11014.81</v>
      </c>
      <c r="BT86" s="13">
        <v>1230.1600000000001</v>
      </c>
      <c r="BU86" s="13">
        <v>6704.64</v>
      </c>
      <c r="BV86" s="13">
        <v>5440.57</v>
      </c>
      <c r="BW86" s="13">
        <v>2158.16</v>
      </c>
      <c r="BX86" s="13">
        <v>1676.16</v>
      </c>
      <c r="BY86" s="13">
        <v>1511.35857142857</v>
      </c>
      <c r="BZ86" s="13">
        <v>24144.19</v>
      </c>
      <c r="CA86" s="13">
        <v>14604.8027118644</v>
      </c>
      <c r="CB86" s="13">
        <v>3297.4228571428598</v>
      </c>
      <c r="CC86" s="13">
        <v>3146.9119999999998</v>
      </c>
      <c r="CD86" s="13">
        <v>8273.56</v>
      </c>
      <c r="CE86" s="15"/>
      <c r="CF86" s="15"/>
      <c r="CG86" s="13"/>
      <c r="CH86" s="13">
        <v>6.0469039315139055</v>
      </c>
      <c r="CI86" s="12">
        <v>658</v>
      </c>
      <c r="CJ86" s="13">
        <v>676.4545454545455</v>
      </c>
      <c r="CK86" s="13">
        <v>0.93184049440690431</v>
      </c>
      <c r="CL86" s="13">
        <v>5.5538670381738919</v>
      </c>
      <c r="CM86" s="12">
        <v>474</v>
      </c>
      <c r="CN86" s="13">
        <v>474.54545454545456</v>
      </c>
      <c r="CO86" s="13">
        <v>0.90142511819354054</v>
      </c>
      <c r="CP86" s="13">
        <v>4.71805140614285</v>
      </c>
      <c r="CQ86" s="12">
        <v>290</v>
      </c>
      <c r="CR86" s="13">
        <v>309.02857142857141</v>
      </c>
      <c r="CS86" s="13">
        <v>0.83212530743285595</v>
      </c>
      <c r="CT86" t="s">
        <v>59</v>
      </c>
      <c r="CU86" t="s">
        <v>61</v>
      </c>
      <c r="CV86" t="s">
        <v>62</v>
      </c>
      <c r="CW86" t="s">
        <v>334</v>
      </c>
      <c r="CX86" t="s">
        <v>329</v>
      </c>
      <c r="CY86" t="s">
        <v>45</v>
      </c>
    </row>
    <row r="87" spans="1:103" x14ac:dyDescent="0.3">
      <c r="A87" t="s">
        <v>76</v>
      </c>
      <c r="B87" t="s">
        <v>76</v>
      </c>
      <c r="C87">
        <v>110</v>
      </c>
      <c r="D87" s="1">
        <v>2020</v>
      </c>
      <c r="E87" s="1" t="s">
        <v>56</v>
      </c>
      <c r="F87" t="s">
        <v>57</v>
      </c>
      <c r="G87" t="s">
        <v>57</v>
      </c>
      <c r="H87" t="s">
        <v>57</v>
      </c>
      <c r="I87" t="s">
        <v>57</v>
      </c>
      <c r="J87" t="s">
        <v>57</v>
      </c>
      <c r="K87" s="1">
        <v>2</v>
      </c>
      <c r="L87" s="1" t="s">
        <v>313</v>
      </c>
      <c r="M87" s="1" t="s">
        <v>324</v>
      </c>
      <c r="N87" s="1"/>
      <c r="O87" s="1" t="s">
        <v>331</v>
      </c>
      <c r="P87" t="s">
        <v>58</v>
      </c>
      <c r="Q87">
        <v>0</v>
      </c>
      <c r="R87" t="s">
        <v>325</v>
      </c>
      <c r="S87" t="s">
        <v>325</v>
      </c>
      <c r="V87" t="s">
        <v>326</v>
      </c>
      <c r="W87" t="s">
        <v>327</v>
      </c>
      <c r="X87" t="s">
        <v>60</v>
      </c>
      <c r="Y87" t="s">
        <v>307</v>
      </c>
      <c r="Z87" t="s">
        <v>316</v>
      </c>
      <c r="AA87" t="s">
        <v>325</v>
      </c>
      <c r="AB87">
        <v>0</v>
      </c>
      <c r="AC87">
        <v>0</v>
      </c>
      <c r="AD87">
        <v>0</v>
      </c>
      <c r="AE87" s="1" t="s">
        <v>332</v>
      </c>
      <c r="AF87" s="1" t="s">
        <v>63</v>
      </c>
      <c r="AG87" s="2">
        <v>0.02</v>
      </c>
      <c r="AH87" s="2">
        <v>0.01</v>
      </c>
      <c r="AI87" s="10">
        <f t="shared" si="4"/>
        <v>1.7537706068046299E-4</v>
      </c>
      <c r="AJ87" s="11">
        <f t="shared" si="5"/>
        <v>5.9147098834802153E-5</v>
      </c>
      <c r="AK87" s="12"/>
      <c r="AL87" s="12"/>
      <c r="AM87" s="19">
        <v>16.592929292929291</v>
      </c>
      <c r="AN87" s="19">
        <v>9.5498719598366133</v>
      </c>
      <c r="AO87" s="19">
        <v>7.9513315069629691</v>
      </c>
      <c r="AP87" s="1"/>
      <c r="AQ87" s="1"/>
      <c r="AV87" s="13"/>
      <c r="AW87" s="1"/>
      <c r="AX87" s="1"/>
      <c r="AY87" s="14"/>
      <c r="AZ87" s="14"/>
      <c r="BA87" s="14"/>
      <c r="BB87" s="14"/>
      <c r="BC87" s="2"/>
      <c r="BD87" s="1"/>
      <c r="BE87" s="1"/>
      <c r="BF87" s="14"/>
      <c r="BG87" s="1"/>
      <c r="BH87" s="1"/>
      <c r="BI87" s="1"/>
      <c r="BJ87" s="1"/>
      <c r="BK87" s="1"/>
      <c r="BL87" s="1"/>
      <c r="BM87" s="1"/>
      <c r="BN87" s="14"/>
      <c r="BO87" s="14"/>
      <c r="BP87" s="14"/>
      <c r="BR87" s="16" t="s">
        <v>322</v>
      </c>
      <c r="BS87" s="13">
        <v>11283.33</v>
      </c>
      <c r="BT87" s="13">
        <v>1423.27</v>
      </c>
      <c r="BU87" s="13">
        <v>7457.08</v>
      </c>
      <c r="BV87" s="13">
        <v>6105.68</v>
      </c>
      <c r="BW87" s="13">
        <v>2731.27</v>
      </c>
      <c r="BX87" s="13">
        <v>1864.27</v>
      </c>
      <c r="BY87" s="13">
        <v>1617.5792857142801</v>
      </c>
      <c r="BZ87" s="13">
        <v>24460.178571428602</v>
      </c>
      <c r="CA87" s="13">
        <v>14794.9779661017</v>
      </c>
      <c r="CB87" s="13">
        <v>3567.2921428571399</v>
      </c>
      <c r="CC87" s="13">
        <v>3543.7179999999998</v>
      </c>
      <c r="CD87" s="13">
        <v>8755.2627272727295</v>
      </c>
      <c r="CE87" s="15"/>
      <c r="CF87" s="15"/>
      <c r="CG87" s="13"/>
      <c r="CH87" s="13">
        <v>6.0106423500148933</v>
      </c>
      <c r="CI87" s="12">
        <v>628</v>
      </c>
      <c r="CJ87" s="13">
        <v>636.26086956521738</v>
      </c>
      <c r="CK87" s="13">
        <v>0.93296156402699282</v>
      </c>
      <c r="CL87" s="13">
        <v>5.4485917397063979</v>
      </c>
      <c r="CM87" s="12">
        <v>472</v>
      </c>
      <c r="CN87" s="13">
        <v>479.15789473684208</v>
      </c>
      <c r="CO87" s="13">
        <v>0.88494564500908612</v>
      </c>
      <c r="CP87" s="13">
        <v>4.3901318052132341</v>
      </c>
      <c r="CQ87" s="12">
        <v>241</v>
      </c>
      <c r="CR87" s="13">
        <v>251.48387096774195</v>
      </c>
      <c r="CS87" s="13">
        <v>0.80041829414079146</v>
      </c>
      <c r="CT87" t="s">
        <v>59</v>
      </c>
      <c r="CU87" t="s">
        <v>61</v>
      </c>
      <c r="CV87" t="s">
        <v>62</v>
      </c>
      <c r="CW87" t="s">
        <v>334</v>
      </c>
      <c r="CX87" t="s">
        <v>329</v>
      </c>
      <c r="CY87" t="s">
        <v>45</v>
      </c>
    </row>
    <row r="88" spans="1:103" x14ac:dyDescent="0.3">
      <c r="A88" t="s">
        <v>77</v>
      </c>
      <c r="B88" t="s">
        <v>77</v>
      </c>
      <c r="C88">
        <v>111</v>
      </c>
      <c r="D88" s="1">
        <v>2020</v>
      </c>
      <c r="E88" s="1" t="s">
        <v>56</v>
      </c>
      <c r="F88" t="s">
        <v>57</v>
      </c>
      <c r="G88" t="s">
        <v>57</v>
      </c>
      <c r="H88" t="s">
        <v>57</v>
      </c>
      <c r="I88" t="s">
        <v>57</v>
      </c>
      <c r="J88" t="s">
        <v>57</v>
      </c>
      <c r="K88" s="1">
        <v>3</v>
      </c>
      <c r="L88" s="1" t="s">
        <v>313</v>
      </c>
      <c r="M88" s="1" t="s">
        <v>324</v>
      </c>
      <c r="N88" s="1"/>
      <c r="O88" s="1" t="s">
        <v>331</v>
      </c>
      <c r="P88" t="s">
        <v>58</v>
      </c>
      <c r="Q88">
        <v>0</v>
      </c>
      <c r="R88" t="s">
        <v>325</v>
      </c>
      <c r="S88" t="s">
        <v>325</v>
      </c>
      <c r="V88" t="s">
        <v>326</v>
      </c>
      <c r="W88" t="s">
        <v>327</v>
      </c>
      <c r="X88" t="s">
        <v>60</v>
      </c>
      <c r="Y88" t="s">
        <v>307</v>
      </c>
      <c r="Z88" t="s">
        <v>316</v>
      </c>
      <c r="AA88" t="s">
        <v>325</v>
      </c>
      <c r="AB88">
        <v>0</v>
      </c>
      <c r="AC88">
        <v>0</v>
      </c>
      <c r="AD88">
        <v>0</v>
      </c>
      <c r="AE88" s="1" t="s">
        <v>332</v>
      </c>
      <c r="AF88" s="1" t="s">
        <v>63</v>
      </c>
      <c r="AG88" s="2">
        <v>0.06</v>
      </c>
      <c r="AH88" s="2">
        <v>0.01</v>
      </c>
      <c r="AI88" s="10">
        <f t="shared" si="4"/>
        <v>5.261311820413889E-4</v>
      </c>
      <c r="AJ88" s="11">
        <f t="shared" si="5"/>
        <v>5.9147098834802153E-5</v>
      </c>
      <c r="AK88" s="12"/>
      <c r="AL88" s="12"/>
      <c r="AM88" s="19">
        <v>15.446464646464644</v>
      </c>
      <c r="AN88" s="19">
        <v>9.4668328619583626</v>
      </c>
      <c r="AO88" s="19">
        <v>8.0247970666863555</v>
      </c>
      <c r="AP88" s="1"/>
      <c r="AQ88" s="1"/>
      <c r="AV88" s="13"/>
      <c r="AW88" s="1"/>
      <c r="AX88" s="1"/>
      <c r="AY88" s="14"/>
      <c r="AZ88" s="14"/>
      <c r="BA88" s="14"/>
      <c r="BB88" s="14"/>
      <c r="BC88" s="2"/>
      <c r="BD88" s="1"/>
      <c r="BE88" s="1"/>
      <c r="BF88" s="14"/>
      <c r="BG88" s="1"/>
      <c r="BH88" s="1"/>
      <c r="BI88" s="1"/>
      <c r="BJ88" s="1"/>
      <c r="BK88" s="1"/>
      <c r="BL88" s="1"/>
      <c r="BM88" s="1"/>
      <c r="BN88" s="14"/>
      <c r="BO88" s="14"/>
      <c r="BP88" s="14"/>
      <c r="BR88" s="16" t="s">
        <v>322</v>
      </c>
      <c r="BS88" s="13">
        <v>11359.25</v>
      </c>
      <c r="BT88" s="13">
        <v>1123.33</v>
      </c>
      <c r="BU88" s="13">
        <v>6376.64</v>
      </c>
      <c r="BV88" s="13">
        <v>5868.34</v>
      </c>
      <c r="BW88" s="13">
        <v>2571.16</v>
      </c>
      <c r="BX88" s="13">
        <v>1594.16</v>
      </c>
      <c r="BY88" s="13">
        <v>1577.4142857142799</v>
      </c>
      <c r="BZ88" s="13">
        <v>24265.9528571429</v>
      </c>
      <c r="CA88" s="13">
        <v>14753.6962711864</v>
      </c>
      <c r="CB88" s="13">
        <v>3618.29357142857</v>
      </c>
      <c r="CC88" s="13">
        <v>3799.1759999999999</v>
      </c>
      <c r="CD88" s="13">
        <v>8547.3363636363592</v>
      </c>
      <c r="CE88" s="15"/>
      <c r="CF88" s="15"/>
      <c r="CG88" s="13"/>
      <c r="CH88" s="13">
        <v>5.9718747167088795</v>
      </c>
      <c r="CI88" s="12">
        <v>619</v>
      </c>
      <c r="CJ88" s="13">
        <v>636.22222222222217</v>
      </c>
      <c r="CK88" s="13">
        <v>0.92902565583136765</v>
      </c>
      <c r="CL88" s="13">
        <v>4.9687674935793886</v>
      </c>
      <c r="CM88" s="12">
        <v>381</v>
      </c>
      <c r="CN88" s="13">
        <v>387</v>
      </c>
      <c r="CO88" s="13">
        <v>0.83609881134064934</v>
      </c>
      <c r="CP88" s="13">
        <v>3.8896785438980777</v>
      </c>
      <c r="CQ88" s="12">
        <v>235</v>
      </c>
      <c r="CR88" s="13">
        <v>242.22857142857143</v>
      </c>
      <c r="CS88" s="13">
        <v>0.71244942199752703</v>
      </c>
      <c r="CT88" t="s">
        <v>59</v>
      </c>
      <c r="CU88" t="s">
        <v>61</v>
      </c>
      <c r="CV88" t="s">
        <v>62</v>
      </c>
      <c r="CW88" t="s">
        <v>334</v>
      </c>
      <c r="CX88" t="s">
        <v>329</v>
      </c>
      <c r="CY88" t="s">
        <v>45</v>
      </c>
    </row>
    <row r="89" spans="1:103" x14ac:dyDescent="0.3">
      <c r="A89" t="s">
        <v>78</v>
      </c>
      <c r="B89" t="s">
        <v>78</v>
      </c>
      <c r="C89">
        <v>112</v>
      </c>
      <c r="D89" s="1">
        <v>2020</v>
      </c>
      <c r="E89" s="1" t="s">
        <v>56</v>
      </c>
      <c r="F89" t="s">
        <v>57</v>
      </c>
      <c r="G89" t="s">
        <v>57</v>
      </c>
      <c r="H89" t="s">
        <v>57</v>
      </c>
      <c r="I89" t="s">
        <v>57</v>
      </c>
      <c r="J89" t="s">
        <v>57</v>
      </c>
      <c r="K89" s="1">
        <v>4</v>
      </c>
      <c r="L89" s="1" t="s">
        <v>313</v>
      </c>
      <c r="M89" s="1" t="s">
        <v>324</v>
      </c>
      <c r="N89" s="1"/>
      <c r="O89" s="1" t="s">
        <v>331</v>
      </c>
      <c r="P89" t="s">
        <v>58</v>
      </c>
      <c r="Q89">
        <v>0</v>
      </c>
      <c r="R89" t="s">
        <v>325</v>
      </c>
      <c r="S89" t="s">
        <v>325</v>
      </c>
      <c r="V89" t="s">
        <v>326</v>
      </c>
      <c r="W89" t="s">
        <v>327</v>
      </c>
      <c r="X89" t="s">
        <v>60</v>
      </c>
      <c r="Y89" t="s">
        <v>307</v>
      </c>
      <c r="Z89" t="s">
        <v>316</v>
      </c>
      <c r="AA89" t="s">
        <v>325</v>
      </c>
      <c r="AB89">
        <v>0</v>
      </c>
      <c r="AC89">
        <v>0</v>
      </c>
      <c r="AD89">
        <v>0</v>
      </c>
      <c r="AE89" s="1" t="s">
        <v>332</v>
      </c>
      <c r="AF89" s="1" t="s">
        <v>63</v>
      </c>
      <c r="AG89" s="2">
        <v>0.06</v>
      </c>
      <c r="AH89" s="2">
        <v>0.01</v>
      </c>
      <c r="AI89" s="10">
        <f t="shared" si="4"/>
        <v>5.261311820413889E-4</v>
      </c>
      <c r="AJ89" s="11">
        <f t="shared" si="5"/>
        <v>5.9147098834802153E-5</v>
      </c>
      <c r="AK89" s="12"/>
      <c r="AL89" s="12"/>
      <c r="AM89" s="19">
        <v>13.975252525252523</v>
      </c>
      <c r="AN89" s="19">
        <v>9.4502250423827121</v>
      </c>
      <c r="AO89" s="19">
        <v>7.7168068355383106</v>
      </c>
      <c r="AP89" s="1"/>
      <c r="AQ89" s="1"/>
      <c r="AV89" s="13"/>
      <c r="AW89" s="1"/>
      <c r="AX89" s="1"/>
      <c r="AY89" s="14"/>
      <c r="AZ89" s="14"/>
      <c r="BA89" s="14"/>
      <c r="BB89" s="14"/>
      <c r="BC89" s="2"/>
      <c r="BD89" s="1"/>
      <c r="BE89" s="1"/>
      <c r="BF89" s="14"/>
      <c r="BG89" s="1"/>
      <c r="BH89" s="1"/>
      <c r="BI89" s="1"/>
      <c r="BJ89" s="1"/>
      <c r="BK89" s="1"/>
      <c r="BL89" s="1"/>
      <c r="BM89" s="1"/>
      <c r="BN89" s="14"/>
      <c r="BO89" s="14"/>
      <c r="BP89" s="14"/>
      <c r="BR89" s="16" t="s">
        <v>322</v>
      </c>
      <c r="BS89" s="13">
        <v>12625.16</v>
      </c>
      <c r="BT89" s="13">
        <v>928.7</v>
      </c>
      <c r="BU89" s="13">
        <v>6196.8</v>
      </c>
      <c r="BV89" s="13">
        <v>5925.36</v>
      </c>
      <c r="BW89" s="13">
        <v>2268.1999999999998</v>
      </c>
      <c r="BX89" s="13">
        <v>1549.2</v>
      </c>
      <c r="BY89" s="13">
        <v>1591.31</v>
      </c>
      <c r="BZ89" s="13">
        <v>25558.018571428602</v>
      </c>
      <c r="CA89" s="13">
        <v>15555.4637288136</v>
      </c>
      <c r="CB89" s="13">
        <v>3260.8292857142901</v>
      </c>
      <c r="CC89" s="13">
        <v>3095.62</v>
      </c>
      <c r="CD89" s="13">
        <v>8950.8936363636403</v>
      </c>
      <c r="CE89" s="15"/>
      <c r="CF89" s="15"/>
      <c r="CG89" s="13"/>
      <c r="CH89" s="13">
        <v>6.0246872258654678</v>
      </c>
      <c r="CI89" s="12">
        <v>680</v>
      </c>
      <c r="CJ89" s="13">
        <v>689.92</v>
      </c>
      <c r="CK89" s="13">
        <v>0.92373528134339988</v>
      </c>
      <c r="CL89" s="13">
        <v>5.2810952200962413</v>
      </c>
      <c r="CM89" s="12">
        <v>428</v>
      </c>
      <c r="CN89" s="13">
        <v>433.07692307692309</v>
      </c>
      <c r="CO89" s="13">
        <v>0.87159396659026855</v>
      </c>
      <c r="CP89" s="13">
        <v>4.3339716915773456</v>
      </c>
      <c r="CQ89" s="12">
        <v>276</v>
      </c>
      <c r="CR89" s="13">
        <v>296.8125</v>
      </c>
      <c r="CS89" s="13">
        <v>0.77111433777141114</v>
      </c>
      <c r="CT89" t="s">
        <v>59</v>
      </c>
      <c r="CU89" t="s">
        <v>61</v>
      </c>
      <c r="CV89" t="s">
        <v>62</v>
      </c>
      <c r="CW89" t="s">
        <v>334</v>
      </c>
      <c r="CX89" t="s">
        <v>329</v>
      </c>
      <c r="CY89" t="s">
        <v>45</v>
      </c>
    </row>
    <row r="90" spans="1:103" x14ac:dyDescent="0.3">
      <c r="A90" t="s">
        <v>79</v>
      </c>
      <c r="B90" t="s">
        <v>79</v>
      </c>
      <c r="C90">
        <v>113</v>
      </c>
      <c r="D90" s="1">
        <v>2020</v>
      </c>
      <c r="E90" s="1" t="s">
        <v>80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s="1">
        <v>1</v>
      </c>
      <c r="L90" s="1" t="s">
        <v>299</v>
      </c>
      <c r="M90" s="1" t="s">
        <v>300</v>
      </c>
      <c r="N90" s="1"/>
      <c r="O90" s="1" t="s">
        <v>331</v>
      </c>
      <c r="P90" t="s">
        <v>82</v>
      </c>
      <c r="Q90">
        <v>10530</v>
      </c>
      <c r="R90" t="s">
        <v>303</v>
      </c>
      <c r="S90" t="s">
        <v>341</v>
      </c>
      <c r="V90" t="s">
        <v>320</v>
      </c>
      <c r="W90" t="s">
        <v>321</v>
      </c>
      <c r="X90" t="s">
        <v>45</v>
      </c>
      <c r="Y90" t="s">
        <v>318</v>
      </c>
      <c r="Z90" t="s">
        <v>318</v>
      </c>
      <c r="AA90" t="s">
        <v>303</v>
      </c>
      <c r="AB90">
        <v>7830</v>
      </c>
      <c r="AC90">
        <v>2430</v>
      </c>
      <c r="AD90">
        <v>2700</v>
      </c>
      <c r="AE90" s="1" t="s">
        <v>332</v>
      </c>
      <c r="AF90" s="1" t="s">
        <v>84</v>
      </c>
      <c r="AG90" s="2">
        <v>0.25886956521739102</v>
      </c>
      <c r="AH90" s="2">
        <v>0.15652204131987299</v>
      </c>
      <c r="AI90" s="10">
        <f t="shared" si="4"/>
        <v>2.2699891723727728E-3</v>
      </c>
      <c r="AJ90" s="11">
        <f t="shared" si="5"/>
        <v>9.2578246477715144E-4</v>
      </c>
      <c r="AK90" s="12">
        <v>2376.9779251941827</v>
      </c>
      <c r="AL90" s="12"/>
      <c r="AM90" s="19">
        <v>27.898989898989896</v>
      </c>
      <c r="AN90" s="19">
        <v>9.924931885253379</v>
      </c>
      <c r="AO90" s="19">
        <v>7.9400291131593717</v>
      </c>
      <c r="AP90" s="1">
        <v>6.43</v>
      </c>
      <c r="AQ90" s="1">
        <v>6.84</v>
      </c>
      <c r="AR90">
        <v>477.12</v>
      </c>
      <c r="AS90">
        <v>2419.5</v>
      </c>
      <c r="AT90">
        <v>549.12</v>
      </c>
      <c r="AU90">
        <v>10.868442307692309</v>
      </c>
      <c r="AV90" s="13">
        <v>78.182784615384634</v>
      </c>
      <c r="AW90" s="1">
        <v>2.99</v>
      </c>
      <c r="AX90" s="1">
        <v>83.4</v>
      </c>
      <c r="AY90" s="14">
        <v>284</v>
      </c>
      <c r="AZ90" s="14">
        <v>1613</v>
      </c>
      <c r="BA90" s="14">
        <v>312</v>
      </c>
      <c r="BB90" s="14">
        <v>707</v>
      </c>
      <c r="BC90" s="2">
        <f>AX90/BB90*100</f>
        <v>11.796322489391798</v>
      </c>
      <c r="BD90" s="1">
        <v>0.53</v>
      </c>
      <c r="BE90" s="1">
        <v>4.91</v>
      </c>
      <c r="BF90" s="14">
        <v>254</v>
      </c>
      <c r="BG90" s="1">
        <v>15.9</v>
      </c>
      <c r="BH90" s="1">
        <v>5.6</v>
      </c>
      <c r="BI90" s="1">
        <v>9.7200000000000006</v>
      </c>
      <c r="BJ90" s="1"/>
      <c r="BK90" s="1">
        <v>1.65</v>
      </c>
      <c r="BL90" s="1">
        <v>0.13</v>
      </c>
      <c r="BM90" s="1">
        <v>12.6</v>
      </c>
      <c r="BN90" s="20">
        <v>36</v>
      </c>
      <c r="BO90" s="20">
        <v>45</v>
      </c>
      <c r="BP90" s="20">
        <v>19</v>
      </c>
      <c r="BQ90" s="1" t="s">
        <v>85</v>
      </c>
      <c r="BR90" s="1" t="s">
        <v>322</v>
      </c>
      <c r="BS90" s="13">
        <v>10898.21</v>
      </c>
      <c r="BT90" s="13">
        <v>1422.3</v>
      </c>
      <c r="BU90" s="13">
        <v>6865.2</v>
      </c>
      <c r="BV90" s="13">
        <v>5556.17</v>
      </c>
      <c r="BW90" s="13">
        <v>2462.3000000000002</v>
      </c>
      <c r="BX90" s="13">
        <v>1716.3</v>
      </c>
      <c r="BY90" s="13">
        <v>1445.99357142857</v>
      </c>
      <c r="BZ90" s="13">
        <v>22882.048571428601</v>
      </c>
      <c r="CA90" s="13">
        <v>14356.3396610169</v>
      </c>
      <c r="CB90" s="13">
        <v>3543.58857142857</v>
      </c>
      <c r="CC90" s="13">
        <v>3391.58</v>
      </c>
      <c r="CD90" s="13">
        <v>8409.34</v>
      </c>
      <c r="CE90" s="15">
        <v>0.748209141908321</v>
      </c>
      <c r="CF90" s="15">
        <v>0.51942025572307604</v>
      </c>
      <c r="CG90" s="13">
        <v>14.745514660071899</v>
      </c>
      <c r="CH90" s="13">
        <v>5.8080917911590495</v>
      </c>
      <c r="CI90" s="12">
        <v>557</v>
      </c>
      <c r="CJ90" s="13">
        <v>573.15384615384619</v>
      </c>
      <c r="CK90" s="13">
        <v>0.91862900116564838</v>
      </c>
      <c r="CL90" s="13">
        <v>4.9207084550393283</v>
      </c>
      <c r="CM90" s="12">
        <v>417</v>
      </c>
      <c r="CN90" s="13">
        <v>428.05263157894734</v>
      </c>
      <c r="CO90" s="13">
        <v>0.81562044269478207</v>
      </c>
      <c r="CP90" s="13">
        <v>4.8067041043949112</v>
      </c>
      <c r="CQ90" s="12">
        <v>262</v>
      </c>
      <c r="CR90" s="13">
        <v>279.60000000000002</v>
      </c>
      <c r="CS90" s="13">
        <v>0.86321959805975712</v>
      </c>
      <c r="CT90" t="s">
        <v>44</v>
      </c>
      <c r="CU90" t="s">
        <v>46</v>
      </c>
      <c r="CV90" t="s">
        <v>47</v>
      </c>
      <c r="CW90" t="s">
        <v>335</v>
      </c>
      <c r="CX90" t="s">
        <v>318</v>
      </c>
      <c r="CY90" t="s">
        <v>83</v>
      </c>
    </row>
    <row r="91" spans="1:103" x14ac:dyDescent="0.3">
      <c r="A91" t="s">
        <v>86</v>
      </c>
      <c r="B91" t="s">
        <v>86</v>
      </c>
      <c r="C91">
        <v>114</v>
      </c>
      <c r="D91" s="1">
        <v>2020</v>
      </c>
      <c r="E91" s="1" t="s">
        <v>80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s="1">
        <v>2</v>
      </c>
      <c r="L91" s="1" t="s">
        <v>299</v>
      </c>
      <c r="M91" s="1" t="s">
        <v>300</v>
      </c>
      <c r="N91" s="1"/>
      <c r="O91" s="1" t="s">
        <v>331</v>
      </c>
      <c r="P91" t="s">
        <v>82</v>
      </c>
      <c r="Q91">
        <v>10530</v>
      </c>
      <c r="R91" t="s">
        <v>303</v>
      </c>
      <c r="S91" t="s">
        <v>341</v>
      </c>
      <c r="V91" t="s">
        <v>320</v>
      </c>
      <c r="W91" t="s">
        <v>321</v>
      </c>
      <c r="X91" t="s">
        <v>45</v>
      </c>
      <c r="Y91" t="s">
        <v>318</v>
      </c>
      <c r="Z91" t="s">
        <v>318</v>
      </c>
      <c r="AA91" t="s">
        <v>303</v>
      </c>
      <c r="AB91">
        <v>7830</v>
      </c>
      <c r="AC91">
        <v>2430</v>
      </c>
      <c r="AD91">
        <v>2700</v>
      </c>
      <c r="AE91" s="1" t="s">
        <v>332</v>
      </c>
      <c r="AF91" s="1" t="s">
        <v>84</v>
      </c>
      <c r="AG91" s="2">
        <v>0.06</v>
      </c>
      <c r="AH91" s="2">
        <v>0.06</v>
      </c>
      <c r="AI91" s="10">
        <f t="shared" si="4"/>
        <v>5.261311820413889E-4</v>
      </c>
      <c r="AJ91" s="11">
        <f t="shared" si="5"/>
        <v>3.5488259300881289E-4</v>
      </c>
      <c r="AK91" s="12">
        <v>2679.4213888121844</v>
      </c>
      <c r="AL91" s="12"/>
      <c r="AM91" s="19">
        <v>27.171717171717169</v>
      </c>
      <c r="AN91" s="19">
        <v>9.9014041408545417</v>
      </c>
      <c r="AO91" s="19">
        <v>7.9188371247776237</v>
      </c>
      <c r="AP91" s="1">
        <v>6.48</v>
      </c>
      <c r="AQ91" s="1">
        <v>6.89</v>
      </c>
      <c r="AR91">
        <v>426.71999999999997</v>
      </c>
      <c r="AS91">
        <v>2286</v>
      </c>
      <c r="AT91">
        <v>496.32</v>
      </c>
      <c r="AU91">
        <v>9.6500769230769272</v>
      </c>
      <c r="AV91" s="13">
        <v>66.79055384615387</v>
      </c>
      <c r="AW91" s="1">
        <v>2.72</v>
      </c>
      <c r="AX91" s="1">
        <v>53.5</v>
      </c>
      <c r="AY91" s="14">
        <v>254</v>
      </c>
      <c r="AZ91" s="14">
        <v>1524</v>
      </c>
      <c r="BA91" s="14">
        <v>282</v>
      </c>
      <c r="BB91" s="14">
        <v>688</v>
      </c>
      <c r="BC91" s="2">
        <f>AX91/BB91*100</f>
        <v>7.7761627906976747</v>
      </c>
      <c r="BD91" s="1">
        <v>0.45300000000000001</v>
      </c>
      <c r="BE91" s="1">
        <v>3.95</v>
      </c>
      <c r="BF91" s="14">
        <v>209</v>
      </c>
      <c r="BG91" s="1">
        <v>16.3</v>
      </c>
      <c r="BH91" s="1">
        <v>3.67</v>
      </c>
      <c r="BI91" s="1">
        <v>9.1999999999999993</v>
      </c>
      <c r="BJ91" s="1"/>
      <c r="BK91" s="1">
        <v>1.49</v>
      </c>
      <c r="BL91" s="1">
        <v>0.122</v>
      </c>
      <c r="BM91" s="1">
        <v>12.2</v>
      </c>
      <c r="BN91" s="20">
        <v>38</v>
      </c>
      <c r="BO91" s="20">
        <v>41</v>
      </c>
      <c r="BP91" s="20">
        <v>21</v>
      </c>
      <c r="BQ91" s="1" t="s">
        <v>85</v>
      </c>
      <c r="BR91" s="1" t="s">
        <v>322</v>
      </c>
      <c r="BS91" s="13">
        <v>11383.84</v>
      </c>
      <c r="BT91" s="13">
        <v>1843.83</v>
      </c>
      <c r="BU91" s="13">
        <v>9639.32</v>
      </c>
      <c r="BV91" s="13">
        <v>6900.35</v>
      </c>
      <c r="BW91" s="13">
        <v>3607.33</v>
      </c>
      <c r="BX91" s="13">
        <v>2409.83</v>
      </c>
      <c r="BY91" s="13">
        <v>1563.55</v>
      </c>
      <c r="BZ91" s="13">
        <v>23866.785714285699</v>
      </c>
      <c r="CA91" s="13">
        <v>14855.823389830501</v>
      </c>
      <c r="CB91" s="13">
        <v>3719.17214285714</v>
      </c>
      <c r="CC91" s="13">
        <v>3580.07</v>
      </c>
      <c r="CD91" s="13">
        <v>8997.3054545454506</v>
      </c>
      <c r="CE91" s="15">
        <v>0.36708579871459002</v>
      </c>
      <c r="CF91" s="15">
        <v>0.91897859056156295</v>
      </c>
      <c r="CG91" s="13">
        <v>13.0555452972393</v>
      </c>
      <c r="CH91" s="13">
        <v>5.8988901071808799</v>
      </c>
      <c r="CI91" s="12">
        <v>590</v>
      </c>
      <c r="CJ91" s="13">
        <v>610.66666666666663</v>
      </c>
      <c r="CK91" s="13">
        <v>0.92457316815850288</v>
      </c>
      <c r="CL91" s="13">
        <v>5.3420119427221895</v>
      </c>
      <c r="CM91" s="12">
        <v>465</v>
      </c>
      <c r="CN91" s="13">
        <v>468.64</v>
      </c>
      <c r="CO91" s="13">
        <v>0.86974591490807429</v>
      </c>
      <c r="CP91" s="13">
        <v>4.8261698164072699</v>
      </c>
      <c r="CQ91" s="12">
        <v>252</v>
      </c>
      <c r="CR91" s="13">
        <v>263.7</v>
      </c>
      <c r="CS91" s="13">
        <v>0.87281521112324045</v>
      </c>
      <c r="CT91" t="s">
        <v>44</v>
      </c>
      <c r="CU91" t="s">
        <v>46</v>
      </c>
      <c r="CV91" t="s">
        <v>47</v>
      </c>
      <c r="CW91" t="s">
        <v>335</v>
      </c>
      <c r="CX91" t="s">
        <v>318</v>
      </c>
      <c r="CY91" t="s">
        <v>83</v>
      </c>
    </row>
    <row r="92" spans="1:103" x14ac:dyDescent="0.3">
      <c r="A92" t="s">
        <v>87</v>
      </c>
      <c r="B92" t="s">
        <v>87</v>
      </c>
      <c r="C92">
        <v>115</v>
      </c>
      <c r="D92" s="1">
        <v>2020</v>
      </c>
      <c r="E92" s="1" t="s">
        <v>80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s="1">
        <v>3</v>
      </c>
      <c r="L92" s="1" t="s">
        <v>299</v>
      </c>
      <c r="M92" s="1" t="s">
        <v>300</v>
      </c>
      <c r="N92" s="1"/>
      <c r="O92" s="1" t="s">
        <v>331</v>
      </c>
      <c r="P92" t="s">
        <v>82</v>
      </c>
      <c r="Q92">
        <v>10530</v>
      </c>
      <c r="R92" t="s">
        <v>303</v>
      </c>
      <c r="S92" t="s">
        <v>341</v>
      </c>
      <c r="V92" t="s">
        <v>320</v>
      </c>
      <c r="W92" t="s">
        <v>321</v>
      </c>
      <c r="X92" t="s">
        <v>45</v>
      </c>
      <c r="Y92" t="s">
        <v>318</v>
      </c>
      <c r="Z92" t="s">
        <v>318</v>
      </c>
      <c r="AA92" t="s">
        <v>303</v>
      </c>
      <c r="AB92">
        <v>7830</v>
      </c>
      <c r="AC92">
        <v>2430</v>
      </c>
      <c r="AD92">
        <v>2700</v>
      </c>
      <c r="AE92" s="1" t="s">
        <v>332</v>
      </c>
      <c r="AF92" s="1" t="s">
        <v>84</v>
      </c>
      <c r="AG92" s="2">
        <v>0.158173913043478</v>
      </c>
      <c r="AH92" s="2">
        <v>0.154992962763462</v>
      </c>
      <c r="AI92" s="10">
        <f t="shared" si="4"/>
        <v>1.3870037972946159E-3</v>
      </c>
      <c r="AJ92" s="11">
        <f t="shared" si="5"/>
        <v>9.1673840872692975E-4</v>
      </c>
      <c r="AK92" s="12">
        <v>2526.9621632895255</v>
      </c>
      <c r="AL92" s="12"/>
      <c r="AM92" s="19">
        <v>28.847474747474749</v>
      </c>
      <c r="AN92" s="19">
        <v>9.9207799303594655</v>
      </c>
      <c r="AO92" s="19">
        <v>8.0883730318315941</v>
      </c>
      <c r="AP92" s="1">
        <v>6.75</v>
      </c>
      <c r="AQ92" s="1">
        <v>7.05</v>
      </c>
      <c r="AR92">
        <v>283.92</v>
      </c>
      <c r="AS92">
        <v>2833.5</v>
      </c>
      <c r="AT92">
        <v>591.36</v>
      </c>
      <c r="AU92">
        <v>9.3117500000000017</v>
      </c>
      <c r="AV92" s="13">
        <v>64.354600000000005</v>
      </c>
      <c r="AW92" s="1">
        <v>3.19</v>
      </c>
      <c r="AX92" s="1">
        <v>30.8</v>
      </c>
      <c r="AY92" s="14">
        <v>169</v>
      </c>
      <c r="AZ92" s="14">
        <v>1889</v>
      </c>
      <c r="BA92" s="14">
        <v>336</v>
      </c>
      <c r="BB92" s="14">
        <v>697</v>
      </c>
      <c r="BC92" s="2">
        <f>AX92/BB92*100</f>
        <v>4.4189383070301291</v>
      </c>
      <c r="BD92" s="1">
        <v>0.748</v>
      </c>
      <c r="BE92" s="1">
        <v>4.45</v>
      </c>
      <c r="BF92" s="14">
        <v>178</v>
      </c>
      <c r="BG92" s="1">
        <v>18.5</v>
      </c>
      <c r="BH92" s="1">
        <v>3.23</v>
      </c>
      <c r="BI92" s="1">
        <v>10.4</v>
      </c>
      <c r="BJ92" s="1"/>
      <c r="BK92" s="1">
        <v>1.69</v>
      </c>
      <c r="BL92" s="1">
        <v>0.14699999999999999</v>
      </c>
      <c r="BM92" s="1">
        <v>11.5</v>
      </c>
      <c r="BN92" s="20">
        <v>43</v>
      </c>
      <c r="BO92" s="20">
        <v>36</v>
      </c>
      <c r="BP92" s="20">
        <v>21</v>
      </c>
      <c r="BQ92" s="1" t="s">
        <v>85</v>
      </c>
      <c r="BR92" s="1" t="s">
        <v>322</v>
      </c>
      <c r="BS92" s="13">
        <v>11313.46</v>
      </c>
      <c r="BT92" s="13">
        <v>1433.07</v>
      </c>
      <c r="BU92" s="13">
        <v>7484.28</v>
      </c>
      <c r="BV92" s="13">
        <v>4861.5600000000004</v>
      </c>
      <c r="BW92" s="13">
        <v>2658.07</v>
      </c>
      <c r="BX92" s="13">
        <v>1871.07</v>
      </c>
      <c r="BY92" s="13">
        <v>1441.885</v>
      </c>
      <c r="BZ92" s="13">
        <v>22734.948571428598</v>
      </c>
      <c r="CA92" s="13">
        <v>14483.684067796599</v>
      </c>
      <c r="CB92" s="13">
        <v>3680.4707142857101</v>
      </c>
      <c r="CC92" s="13">
        <v>3520.51</v>
      </c>
      <c r="CD92" s="13">
        <v>8610.91</v>
      </c>
      <c r="CE92" s="15">
        <v>0.74229799096114502</v>
      </c>
      <c r="CF92" s="15">
        <v>0.42097399401535901</v>
      </c>
      <c r="CG92" s="13">
        <v>13.858803859342901</v>
      </c>
      <c r="CH92" s="13">
        <v>5.7817073054068082</v>
      </c>
      <c r="CI92" s="12">
        <v>573</v>
      </c>
      <c r="CJ92" s="13">
        <v>603.56521739130437</v>
      </c>
      <c r="CK92" s="13">
        <v>0.9103781052444504</v>
      </c>
      <c r="CL92" s="13">
        <v>5.1770701831394144</v>
      </c>
      <c r="CM92" s="12">
        <v>462</v>
      </c>
      <c r="CN92" s="13">
        <v>467.66666666666669</v>
      </c>
      <c r="CO92" s="13">
        <v>0.84378052796156877</v>
      </c>
      <c r="CP92" s="13">
        <v>4.1463185097592019</v>
      </c>
      <c r="CQ92" s="12">
        <v>214</v>
      </c>
      <c r="CR92" s="13">
        <v>220.375</v>
      </c>
      <c r="CS92" s="13">
        <v>0.77270537515481563</v>
      </c>
      <c r="CT92" t="s">
        <v>44</v>
      </c>
      <c r="CU92" t="s">
        <v>46</v>
      </c>
      <c r="CV92" t="s">
        <v>47</v>
      </c>
      <c r="CW92" t="s">
        <v>335</v>
      </c>
      <c r="CX92" t="s">
        <v>318</v>
      </c>
      <c r="CY92" t="s">
        <v>83</v>
      </c>
    </row>
    <row r="93" spans="1:103" x14ac:dyDescent="0.3">
      <c r="A93" t="s">
        <v>88</v>
      </c>
      <c r="B93" t="s">
        <v>88</v>
      </c>
      <c r="C93">
        <v>116</v>
      </c>
      <c r="D93" s="1">
        <v>2020</v>
      </c>
      <c r="E93" s="1" t="s">
        <v>80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s="1">
        <v>4</v>
      </c>
      <c r="L93" s="1" t="s">
        <v>299</v>
      </c>
      <c r="M93" s="1" t="s">
        <v>300</v>
      </c>
      <c r="N93" s="1"/>
      <c r="O93" s="1" t="s">
        <v>331</v>
      </c>
      <c r="P93" t="s">
        <v>82</v>
      </c>
      <c r="Q93">
        <v>10530</v>
      </c>
      <c r="R93" t="s">
        <v>303</v>
      </c>
      <c r="S93" t="s">
        <v>341</v>
      </c>
      <c r="V93" t="s">
        <v>320</v>
      </c>
      <c r="W93" t="s">
        <v>321</v>
      </c>
      <c r="X93" t="s">
        <v>45</v>
      </c>
      <c r="Y93" t="s">
        <v>318</v>
      </c>
      <c r="Z93" t="s">
        <v>318</v>
      </c>
      <c r="AA93" t="s">
        <v>303</v>
      </c>
      <c r="AB93">
        <v>7830</v>
      </c>
      <c r="AC93">
        <v>2430</v>
      </c>
      <c r="AD93">
        <v>2700</v>
      </c>
      <c r="AE93" s="1" t="s">
        <v>332</v>
      </c>
      <c r="AF93" s="1" t="s">
        <v>84</v>
      </c>
      <c r="AG93" s="2">
        <v>0.36</v>
      </c>
      <c r="AH93" s="2">
        <v>0.05</v>
      </c>
      <c r="AI93" s="10">
        <f t="shared" si="4"/>
        <v>3.1567870922483334E-3</v>
      </c>
      <c r="AJ93" s="11">
        <f t="shared" si="5"/>
        <v>2.9573549417401078E-4</v>
      </c>
      <c r="AK93" s="12">
        <v>2612.1017307891925</v>
      </c>
      <c r="AL93" s="12"/>
      <c r="AM93" s="19">
        <v>30.606060606060606</v>
      </c>
      <c r="AN93" s="19">
        <v>9.998283088379166</v>
      </c>
      <c r="AO93" s="19">
        <v>8.2395425489547165</v>
      </c>
      <c r="AP93" s="1">
        <v>6.52</v>
      </c>
      <c r="AQ93" s="1">
        <v>6.97</v>
      </c>
      <c r="AR93">
        <v>307.44</v>
      </c>
      <c r="AS93">
        <v>2532</v>
      </c>
      <c r="AT93">
        <v>508.64</v>
      </c>
      <c r="AU93">
        <v>9.2034871794871833</v>
      </c>
      <c r="AV93" s="13">
        <v>70.125107692307722</v>
      </c>
      <c r="AW93" s="1">
        <v>3.32</v>
      </c>
      <c r="AX93" s="1">
        <v>47.9</v>
      </c>
      <c r="AY93" s="14">
        <v>183</v>
      </c>
      <c r="AZ93" s="14">
        <v>1688</v>
      </c>
      <c r="BA93" s="14">
        <v>289</v>
      </c>
      <c r="BB93" s="14">
        <v>644</v>
      </c>
      <c r="BC93" s="2">
        <f>AX93/BB93*100</f>
        <v>7.4378881987577641</v>
      </c>
      <c r="BD93" s="1">
        <v>0.626</v>
      </c>
      <c r="BE93" s="1">
        <v>4.1100000000000003</v>
      </c>
      <c r="BF93" s="14">
        <v>205</v>
      </c>
      <c r="BG93" s="1">
        <v>14.3</v>
      </c>
      <c r="BH93" s="1">
        <v>4.05</v>
      </c>
      <c r="BI93" s="1">
        <v>8.4600000000000009</v>
      </c>
      <c r="BJ93" s="1"/>
      <c r="BK93" s="1">
        <v>1.82</v>
      </c>
      <c r="BL93" s="1">
        <v>0.14699999999999999</v>
      </c>
      <c r="BM93" s="1">
        <v>12.4</v>
      </c>
      <c r="BN93" s="20">
        <v>52</v>
      </c>
      <c r="BO93" s="20">
        <v>32</v>
      </c>
      <c r="BP93" s="20">
        <v>16</v>
      </c>
      <c r="BQ93" s="1" t="s">
        <v>89</v>
      </c>
      <c r="BR93" s="1" t="s">
        <v>319</v>
      </c>
      <c r="BS93" s="13">
        <v>12412.55</v>
      </c>
      <c r="BT93" s="13">
        <v>1260.83</v>
      </c>
      <c r="BU93" s="13">
        <v>7259.32</v>
      </c>
      <c r="BV93" s="13">
        <v>5089</v>
      </c>
      <c r="BW93" s="13">
        <v>2589.33</v>
      </c>
      <c r="BX93" s="13">
        <v>1814.83</v>
      </c>
      <c r="BY93" s="13">
        <v>1697.20214285714</v>
      </c>
      <c r="BZ93" s="13">
        <v>23909.521428571399</v>
      </c>
      <c r="CA93" s="13">
        <v>15035.116101694901</v>
      </c>
      <c r="CB93" s="13">
        <v>3977.5014285714301</v>
      </c>
      <c r="CC93" s="13">
        <v>3799.0160000000001</v>
      </c>
      <c r="CD93" s="13">
        <v>9278.8136363636404</v>
      </c>
      <c r="CE93" s="15">
        <v>0.366304110409084</v>
      </c>
      <c r="CF93" s="15">
        <v>0.92105640120929699</v>
      </c>
      <c r="CG93" s="13">
        <v>14.042870640545001</v>
      </c>
      <c r="CH93" s="13">
        <v>5.8180837122403499</v>
      </c>
      <c r="CI93" s="12">
        <v>581</v>
      </c>
      <c r="CJ93" s="13">
        <v>605.66666666666663</v>
      </c>
      <c r="CK93" s="13">
        <v>0.9141102196306663</v>
      </c>
      <c r="CL93" s="13">
        <v>5.200836599120958</v>
      </c>
      <c r="CM93" s="12">
        <v>425</v>
      </c>
      <c r="CN93" s="13">
        <v>429.56521739130437</v>
      </c>
      <c r="CO93" s="13">
        <v>0.85934566625779829</v>
      </c>
      <c r="CP93" s="13">
        <v>4.0467216839280304</v>
      </c>
      <c r="CQ93" s="12">
        <v>198</v>
      </c>
      <c r="CR93" s="13">
        <v>210</v>
      </c>
      <c r="CS93" s="13">
        <v>0.76522642681236797</v>
      </c>
      <c r="CT93" t="s">
        <v>44</v>
      </c>
      <c r="CU93" t="s">
        <v>46</v>
      </c>
      <c r="CV93" t="s">
        <v>47</v>
      </c>
      <c r="CW93" t="s">
        <v>335</v>
      </c>
      <c r="CX93" t="s">
        <v>318</v>
      </c>
      <c r="CY93" t="s">
        <v>83</v>
      </c>
    </row>
    <row r="94" spans="1:103" x14ac:dyDescent="0.3">
      <c r="A94" t="s">
        <v>90</v>
      </c>
      <c r="B94" t="s">
        <v>90</v>
      </c>
      <c r="C94">
        <v>117</v>
      </c>
      <c r="D94" s="1">
        <v>2020</v>
      </c>
      <c r="E94" s="1" t="s">
        <v>80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s="1">
        <v>1</v>
      </c>
      <c r="L94" s="1" t="s">
        <v>313</v>
      </c>
      <c r="M94" s="1" t="s">
        <v>300</v>
      </c>
      <c r="N94" s="1"/>
      <c r="O94" s="1" t="s">
        <v>331</v>
      </c>
      <c r="P94" t="s">
        <v>82</v>
      </c>
      <c r="Q94">
        <v>10530</v>
      </c>
      <c r="R94" t="s">
        <v>303</v>
      </c>
      <c r="S94" t="s">
        <v>341</v>
      </c>
      <c r="V94" t="s">
        <v>320</v>
      </c>
      <c r="W94" t="s">
        <v>321</v>
      </c>
      <c r="X94" t="s">
        <v>45</v>
      </c>
      <c r="Y94" t="s">
        <v>318</v>
      </c>
      <c r="Z94" t="s">
        <v>318</v>
      </c>
      <c r="AA94" t="s">
        <v>303</v>
      </c>
      <c r="AB94">
        <v>7830</v>
      </c>
      <c r="AC94">
        <v>2430</v>
      </c>
      <c r="AD94">
        <v>2700</v>
      </c>
      <c r="AE94" s="1" t="s">
        <v>332</v>
      </c>
      <c r="AF94" s="1" t="s">
        <v>84</v>
      </c>
      <c r="AG94" s="2">
        <v>0.20100552050473186</v>
      </c>
      <c r="AH94" s="2">
        <v>0.10586418644737314</v>
      </c>
      <c r="AI94" s="10">
        <f t="shared" si="4"/>
        <v>1.7625878683333203E-3</v>
      </c>
      <c r="AJ94" s="11">
        <f t="shared" si="5"/>
        <v>6.2615594988687021E-4</v>
      </c>
      <c r="AL94" s="12"/>
      <c r="AM94" s="19">
        <v>17.474747474747474</v>
      </c>
      <c r="AN94" s="19">
        <v>9.6564388021137013</v>
      </c>
      <c r="AO94" s="19">
        <v>7.5020613532699487</v>
      </c>
      <c r="AP94" s="1"/>
      <c r="AQ94" s="1"/>
      <c r="AV94" s="13"/>
      <c r="AW94" s="1"/>
      <c r="AX94" s="1"/>
      <c r="AY94" s="14"/>
      <c r="AZ94" s="14"/>
      <c r="BA94" s="14"/>
      <c r="BB94" s="14"/>
      <c r="BC94" s="2"/>
      <c r="BD94" s="1"/>
      <c r="BE94" s="1"/>
      <c r="BF94" s="14"/>
      <c r="BG94" s="1"/>
      <c r="BH94" s="1"/>
      <c r="BI94" s="1"/>
      <c r="BJ94" s="1"/>
      <c r="BK94" s="1"/>
      <c r="BL94" s="1"/>
      <c r="BM94" s="1"/>
      <c r="BN94" s="14"/>
      <c r="BO94" s="14"/>
      <c r="BP94" s="14"/>
      <c r="BR94" s="16" t="s">
        <v>322</v>
      </c>
      <c r="BS94" s="13">
        <v>12127.3</v>
      </c>
      <c r="BT94" s="13">
        <v>1258.57</v>
      </c>
      <c r="BU94" s="13">
        <v>7456.28</v>
      </c>
      <c r="BV94" s="13">
        <v>5708.41</v>
      </c>
      <c r="BW94" s="13">
        <v>2660.07</v>
      </c>
      <c r="BX94" s="13">
        <v>1864.07</v>
      </c>
      <c r="BY94" s="13">
        <v>1581.71571428571</v>
      </c>
      <c r="BZ94" s="13">
        <v>24635.1942857143</v>
      </c>
      <c r="CA94" s="13">
        <v>15602.2805084746</v>
      </c>
      <c r="CB94" s="13">
        <v>3852.5971428571402</v>
      </c>
      <c r="CC94" s="13">
        <v>3492.6080000000002</v>
      </c>
      <c r="CD94" s="13">
        <v>9012.4</v>
      </c>
      <c r="CE94" s="15"/>
      <c r="CF94" s="15"/>
      <c r="CG94" s="13"/>
      <c r="CH94" s="13">
        <v>5.8018802768261857</v>
      </c>
      <c r="CI94" s="12">
        <v>594</v>
      </c>
      <c r="CJ94" s="13">
        <v>602.4</v>
      </c>
      <c r="CK94" s="13">
        <v>0.90840612241365515</v>
      </c>
      <c r="CL94" s="13">
        <v>5.396283823183845</v>
      </c>
      <c r="CM94" s="12">
        <v>464</v>
      </c>
      <c r="CN94" s="13">
        <v>469</v>
      </c>
      <c r="CO94" s="13">
        <v>0.87889011222975055</v>
      </c>
      <c r="CP94" s="13">
        <v>4.5244049415097543</v>
      </c>
      <c r="CQ94" s="12">
        <v>297</v>
      </c>
      <c r="CR94" s="13">
        <v>328.79411764705884</v>
      </c>
      <c r="CS94" s="13">
        <v>0.79462904668029632</v>
      </c>
      <c r="CT94" t="s">
        <v>44</v>
      </c>
      <c r="CU94" t="s">
        <v>46</v>
      </c>
      <c r="CV94" t="s">
        <v>47</v>
      </c>
      <c r="CW94" t="s">
        <v>335</v>
      </c>
      <c r="CX94" t="s">
        <v>318</v>
      </c>
      <c r="CY94" t="s">
        <v>83</v>
      </c>
    </row>
    <row r="95" spans="1:103" x14ac:dyDescent="0.3">
      <c r="A95" t="s">
        <v>91</v>
      </c>
      <c r="B95" t="s">
        <v>91</v>
      </c>
      <c r="C95">
        <v>118</v>
      </c>
      <c r="D95" s="1">
        <v>2020</v>
      </c>
      <c r="E95" s="1" t="s">
        <v>80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s="1">
        <v>2</v>
      </c>
      <c r="L95" s="1" t="s">
        <v>313</v>
      </c>
      <c r="M95" s="1" t="s">
        <v>300</v>
      </c>
      <c r="N95" s="1"/>
      <c r="O95" s="1" t="s">
        <v>331</v>
      </c>
      <c r="P95" t="s">
        <v>82</v>
      </c>
      <c r="Q95">
        <v>10530</v>
      </c>
      <c r="R95" t="s">
        <v>303</v>
      </c>
      <c r="S95" t="s">
        <v>341</v>
      </c>
      <c r="V95" t="s">
        <v>320</v>
      </c>
      <c r="W95" t="s">
        <v>321</v>
      </c>
      <c r="X95" t="s">
        <v>45</v>
      </c>
      <c r="Y95" t="s">
        <v>318</v>
      </c>
      <c r="Z95" t="s">
        <v>318</v>
      </c>
      <c r="AA95" t="s">
        <v>303</v>
      </c>
      <c r="AB95">
        <v>7830</v>
      </c>
      <c r="AC95">
        <v>2430</v>
      </c>
      <c r="AD95">
        <v>2700</v>
      </c>
      <c r="AE95" s="1" t="s">
        <v>332</v>
      </c>
      <c r="AF95" s="1" t="s">
        <v>84</v>
      </c>
      <c r="AG95" s="2">
        <v>0.13411869085173503</v>
      </c>
      <c r="AH95" s="2">
        <v>0.14002705258495829</v>
      </c>
      <c r="AI95" s="10">
        <f t="shared" si="4"/>
        <v>1.1760670891944494E-3</v>
      </c>
      <c r="AJ95" s="11">
        <f t="shared" si="5"/>
        <v>8.2821939187885667E-4</v>
      </c>
      <c r="AL95" s="12"/>
      <c r="AM95" s="19">
        <v>18.499494949494945</v>
      </c>
      <c r="AN95" s="19">
        <v>9.6965743660881891</v>
      </c>
      <c r="AO95" s="19">
        <v>7.559986121513389</v>
      </c>
      <c r="AP95" s="1"/>
      <c r="AQ95" s="1"/>
      <c r="AV95" s="13"/>
      <c r="AW95" s="1"/>
      <c r="AX95" s="1"/>
      <c r="AY95" s="14"/>
      <c r="AZ95" s="14"/>
      <c r="BA95" s="14"/>
      <c r="BB95" s="14"/>
      <c r="BC95" s="2"/>
      <c r="BD95" s="1"/>
      <c r="BE95" s="1"/>
      <c r="BF95" s="14"/>
      <c r="BG95" s="1"/>
      <c r="BH95" s="1"/>
      <c r="BI95" s="1"/>
      <c r="BJ95" s="1"/>
      <c r="BK95" s="1"/>
      <c r="BL95" s="1"/>
      <c r="BM95" s="1"/>
      <c r="BN95" s="14"/>
      <c r="BO95" s="14"/>
      <c r="BP95" s="14"/>
      <c r="BR95" s="16" t="s">
        <v>322</v>
      </c>
      <c r="BS95" s="13">
        <v>11768.99</v>
      </c>
      <c r="BT95" s="13">
        <v>1648.44</v>
      </c>
      <c r="BU95" s="13">
        <v>8917.76</v>
      </c>
      <c r="BV95" s="13">
        <v>5958.76</v>
      </c>
      <c r="BW95" s="13">
        <v>3178.44</v>
      </c>
      <c r="BX95" s="13">
        <v>2229.44</v>
      </c>
      <c r="BY95" s="13">
        <v>1564.8935714285701</v>
      </c>
      <c r="BZ95" s="13">
        <v>23808.652857142901</v>
      </c>
      <c r="CA95" s="13">
        <v>14975.5466101695</v>
      </c>
      <c r="CB95" s="13">
        <v>3704.5792857142901</v>
      </c>
      <c r="CC95" s="13">
        <v>3472.93</v>
      </c>
      <c r="CD95" s="13">
        <v>8794.3572727272694</v>
      </c>
      <c r="CE95" s="15"/>
      <c r="CF95" s="15"/>
      <c r="CG95" s="13"/>
      <c r="CH95" s="13">
        <v>5.8021110290633429</v>
      </c>
      <c r="CI95" s="12">
        <v>581</v>
      </c>
      <c r="CJ95" s="13">
        <v>594.0344827586207</v>
      </c>
      <c r="CK95" s="13">
        <v>0.91160066603034473</v>
      </c>
      <c r="CL95" s="13">
        <v>5.3796515806715473</v>
      </c>
      <c r="CM95" s="12">
        <v>447</v>
      </c>
      <c r="CN95" s="13">
        <v>450.92857142857144</v>
      </c>
      <c r="CO95" s="13">
        <v>0.88154034037787088</v>
      </c>
      <c r="CP95" s="13">
        <v>4.7226923136596843</v>
      </c>
      <c r="CQ95" s="12">
        <v>283</v>
      </c>
      <c r="CR95" s="13">
        <v>302.34482758620692</v>
      </c>
      <c r="CS95" s="13">
        <v>0.8365488860822039</v>
      </c>
      <c r="CT95" t="s">
        <v>44</v>
      </c>
      <c r="CU95" t="s">
        <v>46</v>
      </c>
      <c r="CV95" t="s">
        <v>47</v>
      </c>
      <c r="CW95" t="s">
        <v>335</v>
      </c>
      <c r="CX95" t="s">
        <v>318</v>
      </c>
      <c r="CY95" t="s">
        <v>83</v>
      </c>
    </row>
    <row r="96" spans="1:103" x14ac:dyDescent="0.3">
      <c r="A96" t="s">
        <v>92</v>
      </c>
      <c r="B96" t="s">
        <v>92</v>
      </c>
      <c r="C96">
        <v>119</v>
      </c>
      <c r="D96" s="1">
        <v>2020</v>
      </c>
      <c r="E96" s="1" t="s">
        <v>80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s="1">
        <v>3</v>
      </c>
      <c r="L96" s="1" t="s">
        <v>313</v>
      </c>
      <c r="M96" s="1" t="s">
        <v>300</v>
      </c>
      <c r="N96" s="1"/>
      <c r="O96" s="1" t="s">
        <v>331</v>
      </c>
      <c r="P96" t="s">
        <v>82</v>
      </c>
      <c r="Q96">
        <v>10530</v>
      </c>
      <c r="R96" t="s">
        <v>303</v>
      </c>
      <c r="S96" t="s">
        <v>341</v>
      </c>
      <c r="V96" t="s">
        <v>320</v>
      </c>
      <c r="W96" t="s">
        <v>321</v>
      </c>
      <c r="X96" t="s">
        <v>45</v>
      </c>
      <c r="Y96" t="s">
        <v>318</v>
      </c>
      <c r="Z96" t="s">
        <v>318</v>
      </c>
      <c r="AA96" t="s">
        <v>303</v>
      </c>
      <c r="AB96">
        <v>7830</v>
      </c>
      <c r="AC96">
        <v>2430</v>
      </c>
      <c r="AD96">
        <v>2700</v>
      </c>
      <c r="AE96" s="1" t="s">
        <v>332</v>
      </c>
      <c r="AF96" s="1" t="s">
        <v>84</v>
      </c>
      <c r="AG96" s="2">
        <v>0.1291403785488959</v>
      </c>
      <c r="AH96" s="2">
        <v>0.16978489603907065</v>
      </c>
      <c r="AI96" s="10">
        <f t="shared" si="4"/>
        <v>1.1324130002533838E-3</v>
      </c>
      <c r="AJ96" s="11">
        <f t="shared" si="5"/>
        <v>1.0042284026679522E-3</v>
      </c>
      <c r="AL96" s="12"/>
      <c r="AM96" s="19">
        <v>15.481818181818181</v>
      </c>
      <c r="AN96" s="19">
        <v>9.5567918846597983</v>
      </c>
      <c r="AO96" s="19">
        <v>7.2859030717761373</v>
      </c>
      <c r="AP96" s="1"/>
      <c r="AQ96" s="1"/>
      <c r="AV96" s="13"/>
      <c r="AW96" s="1"/>
      <c r="AX96" s="1"/>
      <c r="AY96" s="14"/>
      <c r="AZ96" s="14"/>
      <c r="BA96" s="14"/>
      <c r="BB96" s="14"/>
      <c r="BC96" s="2"/>
      <c r="BD96" s="1"/>
      <c r="BE96" s="1"/>
      <c r="BF96" s="14"/>
      <c r="BG96" s="1"/>
      <c r="BH96" s="1"/>
      <c r="BI96" s="1"/>
      <c r="BJ96" s="1"/>
      <c r="BK96" s="1"/>
      <c r="BL96" s="1"/>
      <c r="BM96" s="1"/>
      <c r="BN96" s="14"/>
      <c r="BO96" s="14"/>
      <c r="BP96" s="14"/>
      <c r="BR96" s="16" t="s">
        <v>322</v>
      </c>
      <c r="BS96" s="13">
        <v>11199.65</v>
      </c>
      <c r="BT96" s="13">
        <v>1208.7</v>
      </c>
      <c r="BU96" s="13">
        <v>6990.8</v>
      </c>
      <c r="BV96" s="13">
        <v>4424.6899999999996</v>
      </c>
      <c r="BW96" s="13">
        <v>2503.6999999999998</v>
      </c>
      <c r="BX96" s="13">
        <v>1747.7</v>
      </c>
      <c r="BY96" s="13">
        <v>1425.4035714285701</v>
      </c>
      <c r="BZ96" s="13">
        <v>23697.355714285699</v>
      </c>
      <c r="CA96" s="13">
        <v>14731.1586440678</v>
      </c>
      <c r="CB96" s="13">
        <v>3454.9357142857102</v>
      </c>
      <c r="CC96" s="13">
        <v>3095.8139999999999</v>
      </c>
      <c r="CD96" s="13">
        <v>8213.02545454545</v>
      </c>
      <c r="CE96" s="15"/>
      <c r="CF96" s="15"/>
      <c r="CG96" s="13"/>
      <c r="CH96" s="13">
        <v>5.8005197866875227</v>
      </c>
      <c r="CI96" s="12">
        <v>582</v>
      </c>
      <c r="CJ96" s="13">
        <v>590.625</v>
      </c>
      <c r="CK96" s="13">
        <v>0.91110448627848728</v>
      </c>
      <c r="CL96" s="13">
        <v>5.6708520189581932</v>
      </c>
      <c r="CM96" s="12">
        <v>418</v>
      </c>
      <c r="CN96" s="13">
        <v>419.11111111111109</v>
      </c>
      <c r="CO96" s="13">
        <v>0.93958569541750181</v>
      </c>
      <c r="CP96" s="13">
        <v>4.7856036591204703</v>
      </c>
      <c r="CQ96" s="12">
        <v>264</v>
      </c>
      <c r="CR96" s="13">
        <v>281.55</v>
      </c>
      <c r="CS96" s="13">
        <v>0.85825813159236319</v>
      </c>
      <c r="CT96" t="s">
        <v>44</v>
      </c>
      <c r="CU96" t="s">
        <v>46</v>
      </c>
      <c r="CV96" t="s">
        <v>47</v>
      </c>
      <c r="CW96" t="s">
        <v>335</v>
      </c>
      <c r="CX96" t="s">
        <v>318</v>
      </c>
      <c r="CY96" t="s">
        <v>83</v>
      </c>
    </row>
    <row r="97" spans="1:103" x14ac:dyDescent="0.3">
      <c r="A97" t="s">
        <v>94</v>
      </c>
      <c r="B97" t="s">
        <v>94</v>
      </c>
      <c r="C97">
        <v>120</v>
      </c>
      <c r="D97" s="1">
        <v>2020</v>
      </c>
      <c r="E97" s="1" t="s">
        <v>80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s="1">
        <v>4</v>
      </c>
      <c r="L97" s="1" t="s">
        <v>313</v>
      </c>
      <c r="M97" s="1" t="s">
        <v>300</v>
      </c>
      <c r="N97" s="1"/>
      <c r="O97" s="1" t="s">
        <v>331</v>
      </c>
      <c r="P97" t="s">
        <v>82</v>
      </c>
      <c r="Q97">
        <v>10530</v>
      </c>
      <c r="R97" t="s">
        <v>303</v>
      </c>
      <c r="S97" t="s">
        <v>341</v>
      </c>
      <c r="V97" t="s">
        <v>320</v>
      </c>
      <c r="W97" t="s">
        <v>321</v>
      </c>
      <c r="X97" t="s">
        <v>45</v>
      </c>
      <c r="Y97" t="s">
        <v>318</v>
      </c>
      <c r="Z97" t="s">
        <v>318</v>
      </c>
      <c r="AA97" t="s">
        <v>303</v>
      </c>
      <c r="AB97">
        <v>7830</v>
      </c>
      <c r="AC97">
        <v>2430</v>
      </c>
      <c r="AD97">
        <v>2700</v>
      </c>
      <c r="AE97" s="1" t="s">
        <v>332</v>
      </c>
      <c r="AF97" s="1" t="s">
        <v>84</v>
      </c>
      <c r="AG97" s="2">
        <v>0.16822752365930599</v>
      </c>
      <c r="AH97" s="2">
        <v>0.12001292778396237</v>
      </c>
      <c r="AI97" s="10">
        <f t="shared" si="4"/>
        <v>1.4751624312461064E-3</v>
      </c>
      <c r="AJ97" s="11">
        <f t="shared" si="5"/>
        <v>7.0984165010919956E-4</v>
      </c>
      <c r="AL97" s="12"/>
      <c r="AM97" s="19">
        <v>24.583838383838383</v>
      </c>
      <c r="AN97" s="19">
        <v>9.6619747419722515</v>
      </c>
      <c r="AO97" s="19">
        <v>7.694202047931114</v>
      </c>
      <c r="AP97" s="1"/>
      <c r="AQ97" s="1"/>
      <c r="AV97" s="13"/>
      <c r="AW97" s="1"/>
      <c r="AX97" s="1"/>
      <c r="AY97" s="14"/>
      <c r="AZ97" s="14"/>
      <c r="BA97" s="14"/>
      <c r="BB97" s="14"/>
      <c r="BC97" s="2"/>
      <c r="BD97" s="1"/>
      <c r="BE97" s="1"/>
      <c r="BF97" s="14"/>
      <c r="BG97" s="1"/>
      <c r="BH97" s="1"/>
      <c r="BI97" s="1"/>
      <c r="BJ97" s="1"/>
      <c r="BK97" s="1"/>
      <c r="BL97" s="1"/>
      <c r="BM97" s="1"/>
      <c r="BN97" s="14"/>
      <c r="BO97" s="14"/>
      <c r="BP97" s="14"/>
      <c r="BR97" s="16" t="s">
        <v>319</v>
      </c>
      <c r="BS97" s="13">
        <v>12885.73</v>
      </c>
      <c r="BT97" s="13">
        <v>1214.27</v>
      </c>
      <c r="BU97" s="13">
        <v>7079.08</v>
      </c>
      <c r="BV97" s="13">
        <v>5046.6000000000004</v>
      </c>
      <c r="BW97" s="13">
        <v>2468.77</v>
      </c>
      <c r="BX97" s="13">
        <v>1769.77</v>
      </c>
      <c r="BY97" s="13">
        <v>1594.6778571428499</v>
      </c>
      <c r="BZ97" s="13">
        <v>24496.16</v>
      </c>
      <c r="CA97" s="13">
        <v>15275.997627118601</v>
      </c>
      <c r="CB97" s="13">
        <v>3586.48714285714</v>
      </c>
      <c r="CC97" s="13">
        <v>3296.942</v>
      </c>
      <c r="CD97" s="13">
        <v>8903.48</v>
      </c>
      <c r="CE97" s="15"/>
      <c r="CF97" s="15"/>
      <c r="CG97" s="13"/>
      <c r="CH97" s="13">
        <v>5.8248275232104714</v>
      </c>
      <c r="CI97" s="12">
        <v>577</v>
      </c>
      <c r="CJ97" s="13">
        <v>594.10344827586209</v>
      </c>
      <c r="CK97" s="13">
        <v>0.91616420776818441</v>
      </c>
      <c r="CL97" s="13">
        <v>5.3538074225812684</v>
      </c>
      <c r="CM97" s="12">
        <v>399</v>
      </c>
      <c r="CN97" s="13">
        <v>401.25</v>
      </c>
      <c r="CO97" s="13">
        <v>0.89394588642408757</v>
      </c>
      <c r="CP97" s="13">
        <v>4.3816695883598573</v>
      </c>
      <c r="CQ97" s="12">
        <v>247</v>
      </c>
      <c r="CR97" s="13">
        <v>263.60714285714283</v>
      </c>
      <c r="CS97" s="13">
        <v>0.79530962797254179</v>
      </c>
      <c r="CT97" t="s">
        <v>44</v>
      </c>
      <c r="CU97" t="s">
        <v>46</v>
      </c>
      <c r="CV97" t="s">
        <v>47</v>
      </c>
      <c r="CW97" t="s">
        <v>335</v>
      </c>
      <c r="CX97" t="s">
        <v>318</v>
      </c>
      <c r="CY97" t="s">
        <v>83</v>
      </c>
    </row>
    <row r="98" spans="1:103" x14ac:dyDescent="0.3">
      <c r="A98" t="s">
        <v>95</v>
      </c>
      <c r="B98" t="s">
        <v>95</v>
      </c>
      <c r="C98">
        <v>121</v>
      </c>
      <c r="D98" s="1">
        <v>2020</v>
      </c>
      <c r="E98" s="1" t="s">
        <v>96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s="1">
        <v>1</v>
      </c>
      <c r="L98" s="1" t="s">
        <v>299</v>
      </c>
      <c r="M98" s="1" t="s">
        <v>300</v>
      </c>
      <c r="N98" s="1"/>
      <c r="O98" s="1" t="s">
        <v>331</v>
      </c>
      <c r="P98" t="s">
        <v>98</v>
      </c>
      <c r="Q98">
        <v>9612</v>
      </c>
      <c r="R98" t="s">
        <v>303</v>
      </c>
      <c r="S98" t="s">
        <v>341</v>
      </c>
      <c r="V98" t="s">
        <v>320</v>
      </c>
      <c r="W98" t="s">
        <v>305</v>
      </c>
      <c r="X98" t="s">
        <v>45</v>
      </c>
      <c r="Y98" t="s">
        <v>318</v>
      </c>
      <c r="Z98" t="s">
        <v>318</v>
      </c>
      <c r="AA98" t="s">
        <v>303</v>
      </c>
      <c r="AB98">
        <v>6912</v>
      </c>
      <c r="AC98">
        <v>2430</v>
      </c>
      <c r="AD98">
        <v>2394</v>
      </c>
      <c r="AE98" s="1" t="s">
        <v>332</v>
      </c>
      <c r="AF98" s="1" t="s">
        <v>44</v>
      </c>
      <c r="AG98" s="2">
        <v>0.32</v>
      </c>
      <c r="AH98" s="2">
        <v>0.3</v>
      </c>
      <c r="AI98" s="10">
        <f t="shared" ref="AI98:AI129" si="6">AG98/114.04</f>
        <v>2.8060329708874078E-3</v>
      </c>
      <c r="AJ98" s="11">
        <f t="shared" ref="AJ98:AJ129" si="7">AH98/169.07</f>
        <v>1.7744129650440646E-3</v>
      </c>
      <c r="AK98" s="12">
        <v>2801.1907702361268</v>
      </c>
      <c r="AL98" s="12"/>
      <c r="AM98" s="19">
        <v>36.843434343434339</v>
      </c>
      <c r="AN98" s="19">
        <v>9.9526115845461298</v>
      </c>
      <c r="AO98" s="19">
        <v>8.1858561783876258</v>
      </c>
      <c r="AP98" s="1">
        <v>6.09</v>
      </c>
      <c r="AQ98" s="1">
        <v>6.7</v>
      </c>
      <c r="AR98">
        <v>376.32</v>
      </c>
      <c r="AS98">
        <v>2986.5</v>
      </c>
      <c r="AT98">
        <v>651.20000000000005</v>
      </c>
      <c r="AU98">
        <v>14.262044871794869</v>
      </c>
      <c r="AV98" s="13">
        <v>79.036723076923067</v>
      </c>
      <c r="AW98" s="1">
        <v>4.82</v>
      </c>
      <c r="AX98" s="1">
        <v>37.6</v>
      </c>
      <c r="AY98" s="14">
        <v>224</v>
      </c>
      <c r="AZ98" s="14">
        <v>1991</v>
      </c>
      <c r="BA98" s="14">
        <v>370</v>
      </c>
      <c r="BB98" s="14">
        <v>731</v>
      </c>
      <c r="BC98" s="2">
        <f>AX98/BB98*100</f>
        <v>5.143638850889193</v>
      </c>
      <c r="BD98" s="1">
        <v>0.64</v>
      </c>
      <c r="BE98" s="1">
        <v>5.09</v>
      </c>
      <c r="BF98" s="14">
        <v>302</v>
      </c>
      <c r="BG98" s="1">
        <v>9.3000000000000007</v>
      </c>
      <c r="BH98" s="1">
        <v>2.73</v>
      </c>
      <c r="BI98" s="1">
        <v>10.4</v>
      </c>
      <c r="BJ98" s="1"/>
      <c r="BK98" s="1">
        <v>2.68</v>
      </c>
      <c r="BL98" s="1">
        <v>0.19600000000000001</v>
      </c>
      <c r="BM98" s="1">
        <v>13.7</v>
      </c>
      <c r="BN98" s="20">
        <v>35</v>
      </c>
      <c r="BO98" s="20">
        <v>28</v>
      </c>
      <c r="BP98" s="20">
        <v>37</v>
      </c>
      <c r="BQ98" s="1" t="s">
        <v>85</v>
      </c>
      <c r="BR98" s="1" t="s">
        <v>322</v>
      </c>
      <c r="BS98" s="13">
        <v>13662.54</v>
      </c>
      <c r="BT98" s="13">
        <v>1950.3</v>
      </c>
      <c r="BU98" s="13">
        <v>10565.2</v>
      </c>
      <c r="BV98" s="13">
        <v>6826.32</v>
      </c>
      <c r="BW98" s="13">
        <v>3807.3</v>
      </c>
      <c r="BX98" s="13">
        <v>2641.3</v>
      </c>
      <c r="BY98" s="13">
        <v>1903.09785714285</v>
      </c>
      <c r="BZ98" s="13">
        <v>27995.828571428599</v>
      </c>
      <c r="CA98" s="13">
        <v>17751.253389830501</v>
      </c>
      <c r="CB98" s="13">
        <v>4569.7442857142896</v>
      </c>
      <c r="CC98" s="13">
        <v>4469.08</v>
      </c>
      <c r="CD98" s="13">
        <v>10563.573636363601</v>
      </c>
      <c r="CE98" s="15">
        <v>0.68107939185142896</v>
      </c>
      <c r="CF98" s="15">
        <v>0.60724187832076204</v>
      </c>
      <c r="CG98" s="13">
        <v>12.932134872218199</v>
      </c>
      <c r="CH98" s="13">
        <v>5.9840664354863895</v>
      </c>
      <c r="CI98" s="12">
        <v>662</v>
      </c>
      <c r="CJ98" s="13">
        <v>672.97297297297303</v>
      </c>
      <c r="CK98" s="13">
        <v>0.921296655841368</v>
      </c>
      <c r="CL98" s="13">
        <v>5.1273295761470807</v>
      </c>
      <c r="CM98" s="12">
        <v>442</v>
      </c>
      <c r="CN98" s="13">
        <v>444.53846153846155</v>
      </c>
      <c r="CO98" s="13">
        <v>0.84174499006085524</v>
      </c>
      <c r="CP98" s="13">
        <v>4.238033964855787</v>
      </c>
      <c r="CQ98" s="12">
        <v>171</v>
      </c>
      <c r="CR98" s="13">
        <v>175.55</v>
      </c>
      <c r="CS98" s="13">
        <v>0.82425345771524605</v>
      </c>
      <c r="CT98" t="s">
        <v>44</v>
      </c>
      <c r="CU98" t="s">
        <v>46</v>
      </c>
      <c r="CV98" t="s">
        <v>47</v>
      </c>
      <c r="CW98" t="s">
        <v>333</v>
      </c>
      <c r="CX98" t="s">
        <v>318</v>
      </c>
      <c r="CY98" t="s">
        <v>48</v>
      </c>
    </row>
    <row r="99" spans="1:103" x14ac:dyDescent="0.3">
      <c r="A99" t="s">
        <v>99</v>
      </c>
      <c r="B99" t="s">
        <v>99</v>
      </c>
      <c r="C99">
        <v>122</v>
      </c>
      <c r="D99" s="1">
        <v>2020</v>
      </c>
      <c r="E99" s="1" t="s">
        <v>96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s="1">
        <v>2</v>
      </c>
      <c r="L99" s="1" t="s">
        <v>299</v>
      </c>
      <c r="M99" s="1" t="s">
        <v>300</v>
      </c>
      <c r="N99" s="1"/>
      <c r="O99" s="1" t="s">
        <v>331</v>
      </c>
      <c r="P99" t="s">
        <v>98</v>
      </c>
      <c r="Q99">
        <v>9612</v>
      </c>
      <c r="R99" t="s">
        <v>303</v>
      </c>
      <c r="S99" t="s">
        <v>341</v>
      </c>
      <c r="V99" t="s">
        <v>320</v>
      </c>
      <c r="W99" t="s">
        <v>305</v>
      </c>
      <c r="X99" t="s">
        <v>45</v>
      </c>
      <c r="Y99" t="s">
        <v>318</v>
      </c>
      <c r="Z99" t="s">
        <v>318</v>
      </c>
      <c r="AA99" t="s">
        <v>303</v>
      </c>
      <c r="AB99">
        <v>6912</v>
      </c>
      <c r="AC99">
        <v>2430</v>
      </c>
      <c r="AD99">
        <v>2394</v>
      </c>
      <c r="AE99" s="1" t="s">
        <v>332</v>
      </c>
      <c r="AF99" s="1" t="s">
        <v>44</v>
      </c>
      <c r="AG99" s="2">
        <v>0.2</v>
      </c>
      <c r="AH99" s="2">
        <v>0.17</v>
      </c>
      <c r="AI99" s="10">
        <f t="shared" si="6"/>
        <v>1.75377060680463E-3</v>
      </c>
      <c r="AJ99" s="11">
        <f t="shared" si="7"/>
        <v>1.0055006801916366E-3</v>
      </c>
      <c r="AK99" s="12">
        <v>2765.0559537973145</v>
      </c>
      <c r="AL99" s="12"/>
      <c r="AM99" s="19">
        <v>30.967171717171713</v>
      </c>
      <c r="AN99" s="19">
        <v>9.8169810580116526</v>
      </c>
      <c r="AO99" s="19">
        <v>7.8100515844179945</v>
      </c>
      <c r="AP99" s="1">
        <v>6.51</v>
      </c>
      <c r="AQ99" s="1">
        <v>6.77</v>
      </c>
      <c r="AR99">
        <v>346.08</v>
      </c>
      <c r="AS99">
        <v>3172.5</v>
      </c>
      <c r="AT99">
        <v>698.72</v>
      </c>
      <c r="AU99">
        <v>14.046275641025646</v>
      </c>
      <c r="AV99" s="13">
        <v>82.723184615384639</v>
      </c>
      <c r="AW99" s="1">
        <v>4.0999999999999996</v>
      </c>
      <c r="AX99" s="1">
        <v>32.299999999999997</v>
      </c>
      <c r="AY99" s="14">
        <v>206</v>
      </c>
      <c r="AZ99" s="14">
        <v>2115</v>
      </c>
      <c r="BA99" s="14">
        <v>397</v>
      </c>
      <c r="BB99" s="14">
        <v>751</v>
      </c>
      <c r="BC99" s="2">
        <f>AX99/BB99*100</f>
        <v>4.3009320905459383</v>
      </c>
      <c r="BD99" s="1">
        <v>0.65200000000000002</v>
      </c>
      <c r="BE99" s="1">
        <v>5.35</v>
      </c>
      <c r="BF99" s="14">
        <v>254</v>
      </c>
      <c r="BG99" s="1">
        <v>11.4</v>
      </c>
      <c r="BH99" s="1">
        <v>2.63</v>
      </c>
      <c r="BI99" s="1">
        <v>11.3</v>
      </c>
      <c r="BJ99" s="1"/>
      <c r="BK99" s="1">
        <v>2.41</v>
      </c>
      <c r="BL99" s="1">
        <v>0.20100000000000001</v>
      </c>
      <c r="BM99" s="1">
        <v>12</v>
      </c>
      <c r="BN99" s="20">
        <v>38</v>
      </c>
      <c r="BO99" s="20">
        <v>29</v>
      </c>
      <c r="BP99" s="20">
        <v>33</v>
      </c>
      <c r="BQ99" s="1" t="s">
        <v>85</v>
      </c>
      <c r="BR99" s="1" t="s">
        <v>322</v>
      </c>
      <c r="BS99" s="13">
        <v>12101.98</v>
      </c>
      <c r="BT99" s="13">
        <v>1708.97</v>
      </c>
      <c r="BU99" s="13">
        <v>9287.8799999999992</v>
      </c>
      <c r="BV99" s="13">
        <v>6531.63</v>
      </c>
      <c r="BW99" s="13">
        <v>3112.97</v>
      </c>
      <c r="BX99" s="13">
        <v>2321.9699999999998</v>
      </c>
      <c r="BY99" s="13">
        <v>1559.9857142857099</v>
      </c>
      <c r="BZ99" s="13">
        <v>25785.5085714286</v>
      </c>
      <c r="CA99" s="13">
        <v>16109.7344067797</v>
      </c>
      <c r="CB99" s="13">
        <v>3928.6307142857099</v>
      </c>
      <c r="CC99" s="13">
        <v>3679.0140000000001</v>
      </c>
      <c r="CD99" s="13">
        <v>9501.7927272727302</v>
      </c>
      <c r="CE99" s="15">
        <v>0.42551173156833799</v>
      </c>
      <c r="CF99" s="15">
        <v>0.866382120210343</v>
      </c>
      <c r="CG99" s="13">
        <v>12.670976527639899</v>
      </c>
      <c r="CH99" s="13">
        <v>6.0108402569561346</v>
      </c>
      <c r="CI99" s="12">
        <v>657</v>
      </c>
      <c r="CJ99" s="13">
        <v>670.04347826086962</v>
      </c>
      <c r="CK99" s="13">
        <v>0.92650015626996329</v>
      </c>
      <c r="CL99" s="13">
        <v>5.2498997091391333</v>
      </c>
      <c r="CM99" s="12">
        <v>441</v>
      </c>
      <c r="CN99" s="13">
        <v>449.5</v>
      </c>
      <c r="CO99" s="13">
        <v>0.86218771852192466</v>
      </c>
      <c r="CP99" s="13">
        <v>4.6860111733307654</v>
      </c>
      <c r="CQ99" s="12">
        <v>251</v>
      </c>
      <c r="CR99" s="13">
        <v>269.91304347826087</v>
      </c>
      <c r="CS99" s="13">
        <v>0.84807729338241</v>
      </c>
      <c r="CT99" t="s">
        <v>44</v>
      </c>
      <c r="CU99" t="s">
        <v>46</v>
      </c>
      <c r="CV99" t="s">
        <v>47</v>
      </c>
      <c r="CW99" t="s">
        <v>333</v>
      </c>
      <c r="CX99" t="s">
        <v>318</v>
      </c>
      <c r="CY99" t="s">
        <v>48</v>
      </c>
    </row>
    <row r="100" spans="1:103" x14ac:dyDescent="0.3">
      <c r="A100" t="s">
        <v>100</v>
      </c>
      <c r="B100" t="s">
        <v>100</v>
      </c>
      <c r="C100">
        <v>123</v>
      </c>
      <c r="D100" s="1">
        <v>2020</v>
      </c>
      <c r="E100" s="1" t="s">
        <v>96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s="1">
        <v>3</v>
      </c>
      <c r="L100" s="1" t="s">
        <v>299</v>
      </c>
      <c r="M100" s="1" t="s">
        <v>300</v>
      </c>
      <c r="N100" s="1"/>
      <c r="O100" s="1" t="s">
        <v>331</v>
      </c>
      <c r="P100" t="s">
        <v>98</v>
      </c>
      <c r="Q100">
        <v>9612</v>
      </c>
      <c r="R100" t="s">
        <v>303</v>
      </c>
      <c r="S100" t="s">
        <v>341</v>
      </c>
      <c r="V100" t="s">
        <v>320</v>
      </c>
      <c r="W100" t="s">
        <v>305</v>
      </c>
      <c r="X100" t="s">
        <v>45</v>
      </c>
      <c r="Y100" t="s">
        <v>318</v>
      </c>
      <c r="Z100" t="s">
        <v>318</v>
      </c>
      <c r="AA100" t="s">
        <v>303</v>
      </c>
      <c r="AB100">
        <v>6912</v>
      </c>
      <c r="AC100">
        <v>2430</v>
      </c>
      <c r="AD100">
        <v>2394</v>
      </c>
      <c r="AE100" s="1" t="s">
        <v>332</v>
      </c>
      <c r="AF100" s="1" t="s">
        <v>44</v>
      </c>
      <c r="AG100" s="2">
        <v>1.1299999999999999</v>
      </c>
      <c r="AH100" s="2">
        <v>0.57999999999999996</v>
      </c>
      <c r="AI100" s="10">
        <f t="shared" si="6"/>
        <v>9.9088039284461575E-3</v>
      </c>
      <c r="AJ100" s="11">
        <f t="shared" si="7"/>
        <v>3.4305317324185248E-3</v>
      </c>
      <c r="AK100" s="12">
        <v>2586.6918598687494</v>
      </c>
      <c r="AL100" s="12"/>
      <c r="AM100" s="19">
        <v>24.901010101010097</v>
      </c>
      <c r="AN100" s="19">
        <v>9.7920693286481768</v>
      </c>
      <c r="AO100" s="19">
        <v>7.9160115263267254</v>
      </c>
      <c r="AP100" s="1">
        <v>6.02</v>
      </c>
      <c r="AQ100" s="1">
        <v>6.55</v>
      </c>
      <c r="AR100">
        <v>401.52</v>
      </c>
      <c r="AS100">
        <v>2821.5</v>
      </c>
      <c r="AT100">
        <v>644.16</v>
      </c>
      <c r="AU100">
        <v>15.652519230769233</v>
      </c>
      <c r="AV100" s="13">
        <v>100.83813846153848</v>
      </c>
      <c r="AW100" s="1">
        <v>4.07</v>
      </c>
      <c r="AX100" s="1">
        <v>43</v>
      </c>
      <c r="AY100" s="14">
        <v>239</v>
      </c>
      <c r="AZ100" s="14">
        <v>1881</v>
      </c>
      <c r="BA100" s="14">
        <v>366</v>
      </c>
      <c r="BB100" s="14">
        <v>798</v>
      </c>
      <c r="BC100" s="2">
        <f>AX100/BB100*100</f>
        <v>5.3884711779448615</v>
      </c>
      <c r="BD100" s="1">
        <v>0.51700000000000002</v>
      </c>
      <c r="BE100" s="1">
        <v>5.27</v>
      </c>
      <c r="BF100" s="14">
        <v>296</v>
      </c>
      <c r="BG100" s="1">
        <v>8.6</v>
      </c>
      <c r="BH100" s="1">
        <v>2.89</v>
      </c>
      <c r="BI100" s="1">
        <v>11.7</v>
      </c>
      <c r="BJ100" s="1"/>
      <c r="BK100" s="1">
        <v>2.4</v>
      </c>
      <c r="BL100" s="1">
        <v>0.20499999999999999</v>
      </c>
      <c r="BM100" s="1">
        <v>11.7</v>
      </c>
      <c r="BN100" s="20">
        <v>39</v>
      </c>
      <c r="BO100" s="20">
        <v>33</v>
      </c>
      <c r="BP100" s="20">
        <v>28</v>
      </c>
      <c r="BQ100" s="1" t="s">
        <v>50</v>
      </c>
      <c r="BR100" s="1" t="s">
        <v>322</v>
      </c>
      <c r="BS100" s="13">
        <v>12662.45</v>
      </c>
      <c r="BT100" s="13">
        <v>1728.27</v>
      </c>
      <c r="BU100" s="13">
        <v>9105.08</v>
      </c>
      <c r="BV100" s="13">
        <v>6436.59</v>
      </c>
      <c r="BW100" s="13">
        <v>3107.77</v>
      </c>
      <c r="BX100" s="13">
        <v>2276.27</v>
      </c>
      <c r="BY100" s="13">
        <v>1715.87214285714</v>
      </c>
      <c r="BZ100" s="13">
        <v>25620.157142857101</v>
      </c>
      <c r="CA100" s="13">
        <v>16093.7620338983</v>
      </c>
      <c r="CB100" s="13">
        <v>4226.9878571428599</v>
      </c>
      <c r="CC100" s="13">
        <v>3716.232</v>
      </c>
      <c r="CD100" s="13">
        <v>9432.4054545454492</v>
      </c>
      <c r="CE100" s="15">
        <v>0.64029756076451305</v>
      </c>
      <c r="CF100" s="15">
        <v>0.56111437748362702</v>
      </c>
      <c r="CG100" s="13">
        <v>12.7311773620598</v>
      </c>
      <c r="CH100" s="13">
        <v>5.9241663771161592</v>
      </c>
      <c r="CI100" s="12">
        <v>618</v>
      </c>
      <c r="CJ100" s="13">
        <v>628</v>
      </c>
      <c r="CK100" s="13">
        <v>0.92183568310021535</v>
      </c>
      <c r="CL100" s="13">
        <v>4.9336254719317338</v>
      </c>
      <c r="CM100" s="12">
        <v>453</v>
      </c>
      <c r="CN100" s="13">
        <v>477.8</v>
      </c>
      <c r="CO100" s="13">
        <v>0.80668942007247635</v>
      </c>
      <c r="CP100" s="13">
        <v>4.5760349771066933</v>
      </c>
      <c r="CQ100" s="12">
        <v>237</v>
      </c>
      <c r="CR100" s="13">
        <v>246.85714285714286</v>
      </c>
      <c r="CS100" s="13">
        <v>0.83686624854070091</v>
      </c>
      <c r="CT100" t="s">
        <v>44</v>
      </c>
      <c r="CU100" t="s">
        <v>46</v>
      </c>
      <c r="CV100" t="s">
        <v>47</v>
      </c>
      <c r="CW100" t="s">
        <v>333</v>
      </c>
      <c r="CX100" t="s">
        <v>318</v>
      </c>
      <c r="CY100" t="s">
        <v>48</v>
      </c>
    </row>
    <row r="101" spans="1:103" x14ac:dyDescent="0.3">
      <c r="A101" t="s">
        <v>101</v>
      </c>
      <c r="B101" t="s">
        <v>101</v>
      </c>
      <c r="C101">
        <v>124</v>
      </c>
      <c r="D101" s="1">
        <v>2020</v>
      </c>
      <c r="E101" s="1" t="s">
        <v>96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s="1">
        <v>4</v>
      </c>
      <c r="L101" s="1" t="s">
        <v>299</v>
      </c>
      <c r="M101" s="1" t="s">
        <v>300</v>
      </c>
      <c r="N101" s="1"/>
      <c r="O101" s="1" t="s">
        <v>331</v>
      </c>
      <c r="P101" t="s">
        <v>98</v>
      </c>
      <c r="Q101">
        <v>9612</v>
      </c>
      <c r="R101" t="s">
        <v>303</v>
      </c>
      <c r="S101" t="s">
        <v>341</v>
      </c>
      <c r="V101" t="s">
        <v>320</v>
      </c>
      <c r="W101" t="s">
        <v>305</v>
      </c>
      <c r="X101" t="s">
        <v>45</v>
      </c>
      <c r="Y101" t="s">
        <v>318</v>
      </c>
      <c r="Z101" t="s">
        <v>318</v>
      </c>
      <c r="AA101" t="s">
        <v>303</v>
      </c>
      <c r="AB101">
        <v>6912</v>
      </c>
      <c r="AC101">
        <v>2430</v>
      </c>
      <c r="AD101">
        <v>2394</v>
      </c>
      <c r="AE101" s="1" t="s">
        <v>332</v>
      </c>
      <c r="AF101" s="1" t="s">
        <v>44</v>
      </c>
      <c r="AG101" s="2">
        <v>0.69</v>
      </c>
      <c r="AH101" s="2">
        <v>0.47</v>
      </c>
      <c r="AI101" s="10">
        <f t="shared" si="6"/>
        <v>6.0505085934759728E-3</v>
      </c>
      <c r="AJ101" s="11">
        <f t="shared" si="7"/>
        <v>2.779913645235701E-3</v>
      </c>
      <c r="AK101" s="12">
        <v>2714.8962086037127</v>
      </c>
      <c r="AL101" s="12"/>
      <c r="AM101" s="19">
        <v>37.607070707070704</v>
      </c>
      <c r="AN101" s="19">
        <v>10.017658877884093</v>
      </c>
      <c r="AO101" s="19">
        <v>7.9739362945701648</v>
      </c>
      <c r="AP101" s="1">
        <v>6.51</v>
      </c>
      <c r="AQ101" s="1">
        <v>6.76</v>
      </c>
      <c r="AR101">
        <v>445.2</v>
      </c>
      <c r="AS101">
        <v>3228</v>
      </c>
      <c r="AT101">
        <v>686.4</v>
      </c>
      <c r="AU101">
        <v>14.380769230769234</v>
      </c>
      <c r="AV101" s="13">
        <v>91.68153846153848</v>
      </c>
      <c r="AW101" s="1">
        <v>5.0199999999999996</v>
      </c>
      <c r="AX101" s="1">
        <v>31.3</v>
      </c>
      <c r="AY101" s="14">
        <v>265</v>
      </c>
      <c r="AZ101" s="14">
        <v>2152</v>
      </c>
      <c r="BA101" s="14">
        <v>390</v>
      </c>
      <c r="BB101" s="14">
        <v>692</v>
      </c>
      <c r="BC101" s="2">
        <f>AX101/BB101*100</f>
        <v>4.5231213872832372</v>
      </c>
      <c r="BD101" s="1">
        <v>0.67900000000000005</v>
      </c>
      <c r="BE101" s="1">
        <v>5.04</v>
      </c>
      <c r="BF101" s="14">
        <v>269</v>
      </c>
      <c r="BG101" s="1">
        <v>10.4</v>
      </c>
      <c r="BH101" s="1">
        <v>3.02</v>
      </c>
      <c r="BI101" s="1">
        <v>9.32</v>
      </c>
      <c r="BJ101" s="1"/>
      <c r="BK101" s="1">
        <v>3.09</v>
      </c>
      <c r="BL101" s="1">
        <v>0.24199999999999999</v>
      </c>
      <c r="BM101" s="1">
        <v>12.8</v>
      </c>
      <c r="BN101" s="20">
        <v>49</v>
      </c>
      <c r="BO101" s="20">
        <v>23</v>
      </c>
      <c r="BP101" s="20">
        <v>28</v>
      </c>
      <c r="BQ101" s="1" t="s">
        <v>85</v>
      </c>
      <c r="BR101" s="1" t="s">
        <v>322</v>
      </c>
      <c r="BS101" s="13">
        <v>11506.89</v>
      </c>
      <c r="BT101" s="13">
        <v>2045.87</v>
      </c>
      <c r="BU101" s="13">
        <v>9915.48</v>
      </c>
      <c r="BV101" s="13">
        <v>6043.11</v>
      </c>
      <c r="BW101" s="13">
        <v>3619.37</v>
      </c>
      <c r="BX101" s="13">
        <v>2478.87</v>
      </c>
      <c r="BY101" s="13">
        <v>1575.4671428571401</v>
      </c>
      <c r="BZ101" s="13">
        <v>23943.085714285698</v>
      </c>
      <c r="CA101" s="13">
        <v>15144.1177966102</v>
      </c>
      <c r="CB101" s="13">
        <v>3944.5528571428599</v>
      </c>
      <c r="CC101" s="13">
        <v>3592.5880000000002</v>
      </c>
      <c r="CD101" s="13">
        <v>9104.9281818181807</v>
      </c>
      <c r="CE101" s="15">
        <v>0.41634789624823398</v>
      </c>
      <c r="CF101" s="15">
        <v>0.85230211148659996</v>
      </c>
      <c r="CG101" s="13">
        <v>12.5380712956891</v>
      </c>
      <c r="CH101" s="13">
        <v>5.9143919001844552</v>
      </c>
      <c r="CI101" s="12">
        <v>588</v>
      </c>
      <c r="CJ101" s="13">
        <v>599.53846153846155</v>
      </c>
      <c r="CK101" s="13">
        <v>0.92749649600936279</v>
      </c>
      <c r="CL101" s="13">
        <v>4.9158837517502763</v>
      </c>
      <c r="CM101" s="12">
        <v>423</v>
      </c>
      <c r="CN101" s="13">
        <v>431.05263157894734</v>
      </c>
      <c r="CO101" s="13">
        <v>0.81289585066113024</v>
      </c>
      <c r="CP101" s="13">
        <v>4.4737804164643142</v>
      </c>
      <c r="CQ101" s="12">
        <v>203</v>
      </c>
      <c r="CR101" s="13">
        <v>214.04</v>
      </c>
      <c r="CS101" s="13">
        <v>0.84201147746038263</v>
      </c>
      <c r="CT101" t="s">
        <v>44</v>
      </c>
      <c r="CU101" t="s">
        <v>46</v>
      </c>
      <c r="CV101" t="s">
        <v>47</v>
      </c>
      <c r="CW101" t="s">
        <v>333</v>
      </c>
      <c r="CX101" t="s">
        <v>318</v>
      </c>
      <c r="CY101" t="s">
        <v>48</v>
      </c>
    </row>
    <row r="102" spans="1:103" x14ac:dyDescent="0.3">
      <c r="A102" t="s">
        <v>102</v>
      </c>
      <c r="B102" t="s">
        <v>102</v>
      </c>
      <c r="C102">
        <v>125</v>
      </c>
      <c r="D102" s="1">
        <v>2020</v>
      </c>
      <c r="E102" s="1" t="s">
        <v>96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s="1">
        <v>1</v>
      </c>
      <c r="L102" s="1" t="s">
        <v>313</v>
      </c>
      <c r="M102" s="1" t="s">
        <v>300</v>
      </c>
      <c r="N102" s="1"/>
      <c r="O102" s="1" t="s">
        <v>331</v>
      </c>
      <c r="P102" t="s">
        <v>98</v>
      </c>
      <c r="Q102">
        <v>9612</v>
      </c>
      <c r="R102" t="s">
        <v>303</v>
      </c>
      <c r="S102" t="s">
        <v>341</v>
      </c>
      <c r="V102" t="s">
        <v>320</v>
      </c>
      <c r="W102" t="s">
        <v>305</v>
      </c>
      <c r="X102" t="s">
        <v>45</v>
      </c>
      <c r="Y102" t="s">
        <v>318</v>
      </c>
      <c r="Z102" t="s">
        <v>318</v>
      </c>
      <c r="AA102" t="s">
        <v>303</v>
      </c>
      <c r="AB102">
        <v>6912</v>
      </c>
      <c r="AC102">
        <v>2430</v>
      </c>
      <c r="AD102">
        <v>2394</v>
      </c>
      <c r="AE102" s="1" t="s">
        <v>332</v>
      </c>
      <c r="AF102" s="1" t="s">
        <v>44</v>
      </c>
      <c r="AG102" s="2">
        <v>0.06</v>
      </c>
      <c r="AH102" s="2">
        <v>0.10557049558202074</v>
      </c>
      <c r="AI102" s="10">
        <f t="shared" si="6"/>
        <v>5.261311820413889E-4</v>
      </c>
      <c r="AJ102" s="11">
        <f t="shared" si="7"/>
        <v>6.2441885362288251E-4</v>
      </c>
      <c r="AK102" s="12"/>
      <c r="AL102" s="12"/>
      <c r="AM102" s="19">
        <v>22.334848484848482</v>
      </c>
      <c r="AN102" s="19">
        <v>9.6619747419722515</v>
      </c>
      <c r="AO102" s="19">
        <v>7.7478884184982055</v>
      </c>
      <c r="AP102" s="1"/>
      <c r="AQ102" s="1"/>
      <c r="AV102" s="13"/>
      <c r="AW102" s="1"/>
      <c r="AX102" s="1"/>
      <c r="AY102" s="14"/>
      <c r="AZ102" s="14"/>
      <c r="BA102" s="14"/>
      <c r="BB102" s="14"/>
      <c r="BC102" s="2"/>
      <c r="BD102" s="1"/>
      <c r="BE102" s="1"/>
      <c r="BF102" s="14"/>
      <c r="BG102" s="1"/>
      <c r="BH102" s="1"/>
      <c r="BI102" s="1"/>
      <c r="BJ102" s="1"/>
      <c r="BK102" s="1"/>
      <c r="BL102" s="1"/>
      <c r="BM102" s="1"/>
      <c r="BN102" s="14"/>
      <c r="BO102" s="14"/>
      <c r="BP102" s="14"/>
      <c r="BR102" s="16" t="s">
        <v>322</v>
      </c>
      <c r="BS102" s="13">
        <v>12353.5</v>
      </c>
      <c r="BT102" s="13">
        <v>1543.77</v>
      </c>
      <c r="BU102" s="13">
        <v>8449.08</v>
      </c>
      <c r="BV102" s="13">
        <v>5576.44</v>
      </c>
      <c r="BW102" s="13">
        <v>2793.77</v>
      </c>
      <c r="BX102" s="13">
        <v>2112.27</v>
      </c>
      <c r="BY102" s="13">
        <v>1571.4849999999999</v>
      </c>
      <c r="BZ102" s="13">
        <v>25822.411428571399</v>
      </c>
      <c r="CA102" s="13">
        <v>16436.8523728814</v>
      </c>
      <c r="CB102" s="13">
        <v>4197.4478571428599</v>
      </c>
      <c r="CC102" s="13">
        <v>4100.5600000000004</v>
      </c>
      <c r="CD102" s="13">
        <v>9280.4145454545505</v>
      </c>
      <c r="CE102" s="15"/>
      <c r="CF102" s="15"/>
      <c r="CG102" s="13"/>
      <c r="CH102" s="13">
        <v>5.9364328346527637</v>
      </c>
      <c r="CI102" s="12">
        <v>626</v>
      </c>
      <c r="CJ102" s="13">
        <v>641.5</v>
      </c>
      <c r="CK102" s="13">
        <v>0.92189933650691902</v>
      </c>
      <c r="CL102" s="13">
        <v>4.1799010317360272</v>
      </c>
      <c r="CM102" s="12">
        <v>368</v>
      </c>
      <c r="CN102" s="13">
        <v>387.09090909090907</v>
      </c>
      <c r="CO102" s="13">
        <v>0.7074885500899023</v>
      </c>
      <c r="CP102" s="13">
        <v>4.270356332305683</v>
      </c>
      <c r="CQ102" s="12">
        <v>205</v>
      </c>
      <c r="CR102" s="13">
        <v>211.12903225806451</v>
      </c>
      <c r="CS102" s="13">
        <v>0.8022446602658615</v>
      </c>
      <c r="CT102" t="s">
        <v>44</v>
      </c>
      <c r="CU102" t="s">
        <v>46</v>
      </c>
      <c r="CV102" t="s">
        <v>47</v>
      </c>
      <c r="CW102" t="s">
        <v>333</v>
      </c>
      <c r="CX102" t="s">
        <v>318</v>
      </c>
      <c r="CY102" t="s">
        <v>48</v>
      </c>
    </row>
    <row r="103" spans="1:103" x14ac:dyDescent="0.3">
      <c r="A103" t="s">
        <v>103</v>
      </c>
      <c r="B103" t="s">
        <v>103</v>
      </c>
      <c r="C103">
        <v>126</v>
      </c>
      <c r="D103" s="1">
        <v>2020</v>
      </c>
      <c r="E103" s="1" t="s">
        <v>96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s="1">
        <v>2</v>
      </c>
      <c r="L103" s="1" t="s">
        <v>313</v>
      </c>
      <c r="M103" s="1" t="s">
        <v>300</v>
      </c>
      <c r="N103" s="1"/>
      <c r="O103" s="1" t="s">
        <v>331</v>
      </c>
      <c r="P103" t="s">
        <v>98</v>
      </c>
      <c r="Q103">
        <v>9612</v>
      </c>
      <c r="R103" t="s">
        <v>303</v>
      </c>
      <c r="S103" t="s">
        <v>341</v>
      </c>
      <c r="V103" t="s">
        <v>320</v>
      </c>
      <c r="W103" t="s">
        <v>305</v>
      </c>
      <c r="X103" t="s">
        <v>45</v>
      </c>
      <c r="Y103" t="s">
        <v>318</v>
      </c>
      <c r="Z103" t="s">
        <v>318</v>
      </c>
      <c r="AA103" t="s">
        <v>303</v>
      </c>
      <c r="AB103">
        <v>6912</v>
      </c>
      <c r="AC103">
        <v>2430</v>
      </c>
      <c r="AD103">
        <v>2394</v>
      </c>
      <c r="AE103" s="1" t="s">
        <v>332</v>
      </c>
      <c r="AF103" s="1" t="s">
        <v>44</v>
      </c>
      <c r="AG103" s="2">
        <v>0.12688953488372093</v>
      </c>
      <c r="AH103" s="2">
        <v>0.28100268920476373</v>
      </c>
      <c r="AI103" s="10">
        <f t="shared" si="6"/>
        <v>1.1126756829509025E-3</v>
      </c>
      <c r="AJ103" s="11">
        <f t="shared" si="7"/>
        <v>1.6620493831239352E-3</v>
      </c>
      <c r="AK103" s="12"/>
      <c r="AL103" s="12"/>
      <c r="AM103" s="19">
        <v>18.646464646464647</v>
      </c>
      <c r="AN103" s="19">
        <v>9.6633587269368881</v>
      </c>
      <c r="AO103" s="19">
        <v>7.5359685346807428</v>
      </c>
      <c r="AP103" s="1"/>
      <c r="AQ103" s="1"/>
      <c r="AV103" s="13"/>
      <c r="AW103" s="1"/>
      <c r="AX103" s="1"/>
      <c r="AY103" s="14"/>
      <c r="AZ103" s="14"/>
      <c r="BA103" s="14"/>
      <c r="BB103" s="14"/>
      <c r="BC103" s="2"/>
      <c r="BD103" s="1"/>
      <c r="BE103" s="1"/>
      <c r="BF103" s="14"/>
      <c r="BG103" s="1"/>
      <c r="BH103" s="1"/>
      <c r="BI103" s="1"/>
      <c r="BJ103" s="1"/>
      <c r="BK103" s="1"/>
      <c r="BL103" s="1"/>
      <c r="BM103" s="1"/>
      <c r="BN103" s="14"/>
      <c r="BO103" s="14"/>
      <c r="BP103" s="14"/>
      <c r="BR103" s="16" t="s">
        <v>322</v>
      </c>
      <c r="BS103" s="13">
        <v>12778.67</v>
      </c>
      <c r="BT103" s="13">
        <v>1729.83</v>
      </c>
      <c r="BU103" s="13">
        <v>9645.32</v>
      </c>
      <c r="BV103" s="13">
        <v>6084</v>
      </c>
      <c r="BW103" s="13">
        <v>3403.33</v>
      </c>
      <c r="BX103" s="13">
        <v>2411.33</v>
      </c>
      <c r="BY103" s="13">
        <v>1635.84857142857</v>
      </c>
      <c r="BZ103" s="13">
        <v>24698.48</v>
      </c>
      <c r="CA103" s="13">
        <v>15821.7898305085</v>
      </c>
      <c r="CB103" s="13">
        <v>4144.9407142857099</v>
      </c>
      <c r="CC103" s="13">
        <v>3899.9340000000002</v>
      </c>
      <c r="CD103" s="13">
        <v>9361.04727272727</v>
      </c>
      <c r="CE103" s="15"/>
      <c r="CF103" s="15"/>
      <c r="CG103" s="13"/>
      <c r="CH103" s="13">
        <v>5.9365205839542012</v>
      </c>
      <c r="CI103" s="12">
        <v>605</v>
      </c>
      <c r="CJ103" s="13">
        <v>621.71428571428567</v>
      </c>
      <c r="CK103" s="13">
        <v>0.92682417541423101</v>
      </c>
      <c r="CL103" s="13">
        <v>5.3508589702290896</v>
      </c>
      <c r="CM103" s="12">
        <v>433</v>
      </c>
      <c r="CN103" s="13">
        <v>434.36363636363637</v>
      </c>
      <c r="CO103" s="13">
        <v>0.88141824107261035</v>
      </c>
      <c r="CP103" s="13">
        <v>4.5336272659543688</v>
      </c>
      <c r="CQ103" s="12">
        <v>230</v>
      </c>
      <c r="CR103" s="13">
        <v>244.28571428571428</v>
      </c>
      <c r="CS103" s="13">
        <v>0.83368171157696502</v>
      </c>
      <c r="CT103" t="s">
        <v>44</v>
      </c>
      <c r="CU103" t="s">
        <v>46</v>
      </c>
      <c r="CV103" t="s">
        <v>47</v>
      </c>
      <c r="CW103" t="s">
        <v>333</v>
      </c>
      <c r="CX103" t="s">
        <v>318</v>
      </c>
      <c r="CY103" t="s">
        <v>48</v>
      </c>
    </row>
    <row r="104" spans="1:103" x14ac:dyDescent="0.3">
      <c r="A104" t="s">
        <v>104</v>
      </c>
      <c r="B104" t="s">
        <v>104</v>
      </c>
      <c r="C104">
        <v>127</v>
      </c>
      <c r="D104" s="1">
        <v>2020</v>
      </c>
      <c r="E104" s="1" t="s">
        <v>96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s="1">
        <v>3</v>
      </c>
      <c r="L104" s="1" t="s">
        <v>313</v>
      </c>
      <c r="M104" s="1" t="s">
        <v>300</v>
      </c>
      <c r="N104" s="1"/>
      <c r="O104" s="1" t="s">
        <v>331</v>
      </c>
      <c r="P104" t="s">
        <v>98</v>
      </c>
      <c r="Q104">
        <v>9612</v>
      </c>
      <c r="R104" t="s">
        <v>303</v>
      </c>
      <c r="S104" t="s">
        <v>341</v>
      </c>
      <c r="V104" t="s">
        <v>320</v>
      </c>
      <c r="W104" t="s">
        <v>305</v>
      </c>
      <c r="X104" t="s">
        <v>45</v>
      </c>
      <c r="Y104" t="s">
        <v>318</v>
      </c>
      <c r="Z104" t="s">
        <v>318</v>
      </c>
      <c r="AA104" t="s">
        <v>303</v>
      </c>
      <c r="AB104">
        <v>6912</v>
      </c>
      <c r="AC104">
        <v>2430</v>
      </c>
      <c r="AD104">
        <v>2394</v>
      </c>
      <c r="AE104" s="1" t="s">
        <v>332</v>
      </c>
      <c r="AF104" s="1" t="s">
        <v>44</v>
      </c>
      <c r="AG104" s="2">
        <v>0.21057412790697674</v>
      </c>
      <c r="AH104" s="2">
        <v>0.1402612370341913</v>
      </c>
      <c r="AI104" s="10">
        <f t="shared" si="6"/>
        <v>1.8464935803838717E-3</v>
      </c>
      <c r="AJ104" s="11">
        <f t="shared" si="7"/>
        <v>8.2960452495529251E-4</v>
      </c>
      <c r="AK104" s="12"/>
      <c r="AL104" s="12"/>
      <c r="AM104" s="19">
        <v>17.8989898989899</v>
      </c>
      <c r="AN104" s="19">
        <v>9.554023914730525</v>
      </c>
      <c r="AO104" s="19">
        <v>7.541619731582542</v>
      </c>
      <c r="AP104" s="1"/>
      <c r="AQ104" s="1"/>
      <c r="AV104" s="13"/>
      <c r="AW104" s="1"/>
      <c r="AX104" s="1"/>
      <c r="AY104" s="14"/>
      <c r="AZ104" s="14"/>
      <c r="BA104" s="14"/>
      <c r="BB104" s="14"/>
      <c r="BC104" s="2"/>
      <c r="BD104" s="1"/>
      <c r="BE104" s="1"/>
      <c r="BF104" s="14"/>
      <c r="BG104" s="1"/>
      <c r="BH104" s="1"/>
      <c r="BI104" s="1"/>
      <c r="BJ104" s="1"/>
      <c r="BK104" s="1"/>
      <c r="BL104" s="1"/>
      <c r="BM104" s="1"/>
      <c r="BN104" s="14"/>
      <c r="BO104" s="14"/>
      <c r="BP104" s="14"/>
      <c r="BR104" s="16" t="s">
        <v>322</v>
      </c>
      <c r="BS104" s="13">
        <v>12266.95</v>
      </c>
      <c r="BT104" s="13">
        <v>1580.33</v>
      </c>
      <c r="BU104" s="13">
        <v>8642.32</v>
      </c>
      <c r="BV104" s="13">
        <v>5831.08</v>
      </c>
      <c r="BW104" s="13">
        <v>2887.83</v>
      </c>
      <c r="BX104" s="13">
        <v>2160.58</v>
      </c>
      <c r="BY104" s="13">
        <v>1520.4721428571399</v>
      </c>
      <c r="BZ104" s="13">
        <v>25502.074285714301</v>
      </c>
      <c r="CA104" s="13">
        <v>16003.7415254237</v>
      </c>
      <c r="CB104" s="13">
        <v>4215.6235714285704</v>
      </c>
      <c r="CC104" s="13">
        <v>4079.13</v>
      </c>
      <c r="CD104" s="13">
        <v>9088.4</v>
      </c>
      <c r="CE104" s="15"/>
      <c r="CF104" s="15"/>
      <c r="CG104" s="13"/>
      <c r="CH104" s="13">
        <v>5.9502756797674188</v>
      </c>
      <c r="CI104" s="12">
        <v>623</v>
      </c>
      <c r="CJ104" s="13">
        <v>630.45945945945948</v>
      </c>
      <c r="CK104" s="13">
        <v>0.92473893263401385</v>
      </c>
      <c r="CL104" s="13">
        <v>5.3928902335090596</v>
      </c>
      <c r="CM104" s="12">
        <v>449</v>
      </c>
      <c r="CN104" s="13">
        <v>452.11111111111109</v>
      </c>
      <c r="CO104" s="13">
        <v>0.88306370102745635</v>
      </c>
      <c r="CP104" s="13">
        <v>4.8409231086353257</v>
      </c>
      <c r="CQ104" s="12">
        <v>266</v>
      </c>
      <c r="CR104" s="13">
        <v>271.66666666666669</v>
      </c>
      <c r="CS104" s="13">
        <v>0.86700569695399321</v>
      </c>
      <c r="CT104" t="s">
        <v>44</v>
      </c>
      <c r="CU104" t="s">
        <v>46</v>
      </c>
      <c r="CV104" t="s">
        <v>47</v>
      </c>
      <c r="CW104" t="s">
        <v>333</v>
      </c>
      <c r="CX104" t="s">
        <v>318</v>
      </c>
      <c r="CY104" t="s">
        <v>48</v>
      </c>
    </row>
    <row r="105" spans="1:103" x14ac:dyDescent="0.3">
      <c r="A105" t="s">
        <v>105</v>
      </c>
      <c r="B105" t="s">
        <v>105</v>
      </c>
      <c r="C105">
        <v>128</v>
      </c>
      <c r="D105" s="1">
        <v>2020</v>
      </c>
      <c r="E105" s="1" t="s">
        <v>96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s="1">
        <v>4</v>
      </c>
      <c r="L105" s="1" t="s">
        <v>313</v>
      </c>
      <c r="M105" s="1" t="s">
        <v>300</v>
      </c>
      <c r="N105" s="1"/>
      <c r="O105" s="1" t="s">
        <v>331</v>
      </c>
      <c r="P105" t="s">
        <v>98</v>
      </c>
      <c r="Q105">
        <v>9612</v>
      </c>
      <c r="R105" t="s">
        <v>303</v>
      </c>
      <c r="S105" t="s">
        <v>341</v>
      </c>
      <c r="V105" t="s">
        <v>320</v>
      </c>
      <c r="W105" t="s">
        <v>305</v>
      </c>
      <c r="X105" t="s">
        <v>45</v>
      </c>
      <c r="Y105" t="s">
        <v>318</v>
      </c>
      <c r="Z105" t="s">
        <v>318</v>
      </c>
      <c r="AA105" t="s">
        <v>303</v>
      </c>
      <c r="AB105">
        <v>6912</v>
      </c>
      <c r="AC105">
        <v>2430</v>
      </c>
      <c r="AD105">
        <v>2394</v>
      </c>
      <c r="AE105" s="1" t="s">
        <v>332</v>
      </c>
      <c r="AF105" s="1" t="s">
        <v>44</v>
      </c>
      <c r="AG105" s="2">
        <v>0.15603197674418606</v>
      </c>
      <c r="AH105" s="2">
        <v>0.10053784095274683</v>
      </c>
      <c r="AI105" s="10">
        <f t="shared" si="6"/>
        <v>1.3682214726778855E-3</v>
      </c>
      <c r="AJ105" s="11">
        <f t="shared" si="7"/>
        <v>5.9465216154697359E-4</v>
      </c>
      <c r="AK105" s="12"/>
      <c r="AL105" s="12"/>
      <c r="AM105" s="19">
        <v>17.972727272727269</v>
      </c>
      <c r="AN105" s="19">
        <v>9.632911057714864</v>
      </c>
      <c r="AO105" s="19">
        <v>7.5642245191897377</v>
      </c>
      <c r="AP105" s="1"/>
      <c r="AQ105" s="1"/>
      <c r="AV105" s="13"/>
      <c r="AW105" s="1"/>
      <c r="AX105" s="1"/>
      <c r="AY105" s="14"/>
      <c r="AZ105" s="14"/>
      <c r="BA105" s="14"/>
      <c r="BB105" s="14"/>
      <c r="BC105" s="2"/>
      <c r="BD105" s="1"/>
      <c r="BE105" s="1"/>
      <c r="BF105" s="14"/>
      <c r="BG105" s="1"/>
      <c r="BH105" s="1"/>
      <c r="BI105" s="1"/>
      <c r="BJ105" s="1"/>
      <c r="BK105" s="1"/>
      <c r="BL105" s="1"/>
      <c r="BM105" s="1"/>
      <c r="BN105" s="14"/>
      <c r="BO105" s="14"/>
      <c r="BP105" s="14"/>
      <c r="BR105" s="16" t="s">
        <v>322</v>
      </c>
      <c r="BS105" s="13">
        <v>12243.34</v>
      </c>
      <c r="BT105" s="13">
        <v>1636.57</v>
      </c>
      <c r="BU105" s="13">
        <v>8720.2800000000007</v>
      </c>
      <c r="BV105" s="13">
        <v>5938.58</v>
      </c>
      <c r="BW105" s="13">
        <v>2974.57</v>
      </c>
      <c r="BX105" s="13">
        <v>2180.0700000000002</v>
      </c>
      <c r="BY105" s="13">
        <v>1614.895</v>
      </c>
      <c r="BZ105" s="13">
        <v>26598.402857142901</v>
      </c>
      <c r="CA105" s="13">
        <v>16574.814576271201</v>
      </c>
      <c r="CB105" s="13">
        <v>4309.7614285714299</v>
      </c>
      <c r="CC105" s="13">
        <v>4108.7759999999998</v>
      </c>
      <c r="CD105" s="13">
        <v>9607.5772727272706</v>
      </c>
      <c r="CE105" s="15"/>
      <c r="CF105" s="15"/>
      <c r="CG105" s="13"/>
      <c r="CH105" s="13">
        <v>5.9952577362687185</v>
      </c>
      <c r="CI105" s="12">
        <v>653</v>
      </c>
      <c r="CJ105" s="13">
        <v>677.11764705882354</v>
      </c>
      <c r="CK105" s="13">
        <v>0.92496897231831554</v>
      </c>
      <c r="CL105" s="13">
        <v>5.4882399727061939</v>
      </c>
      <c r="CM105" s="12">
        <v>485</v>
      </c>
      <c r="CN105" s="13">
        <v>488.88235294117646</v>
      </c>
      <c r="CO105" s="13">
        <v>0.8874689257156948</v>
      </c>
      <c r="CP105" s="13">
        <v>4.4034017913294639</v>
      </c>
      <c r="CQ105" s="12">
        <v>232</v>
      </c>
      <c r="CR105" s="13">
        <v>249.4</v>
      </c>
      <c r="CS105" s="13">
        <v>0.80844760649481062</v>
      </c>
      <c r="CT105" t="s">
        <v>44</v>
      </c>
      <c r="CU105" t="s">
        <v>46</v>
      </c>
      <c r="CV105" t="s">
        <v>47</v>
      </c>
      <c r="CW105" t="s">
        <v>333</v>
      </c>
      <c r="CX105" t="s">
        <v>318</v>
      </c>
      <c r="CY105" t="s">
        <v>48</v>
      </c>
    </row>
    <row r="106" spans="1:103" x14ac:dyDescent="0.3">
      <c r="A106" t="s">
        <v>106</v>
      </c>
      <c r="B106" t="s">
        <v>106</v>
      </c>
      <c r="C106">
        <v>129</v>
      </c>
      <c r="D106" s="1">
        <v>2020</v>
      </c>
      <c r="E106" s="1" t="s">
        <v>107</v>
      </c>
      <c r="F106" t="s">
        <v>22</v>
      </c>
      <c r="G106" t="s">
        <v>22</v>
      </c>
      <c r="H106" t="s">
        <v>22</v>
      </c>
      <c r="I106" t="s">
        <v>22</v>
      </c>
      <c r="J106" t="s">
        <v>22</v>
      </c>
      <c r="K106" s="1">
        <v>1</v>
      </c>
      <c r="L106" s="1" t="s">
        <v>299</v>
      </c>
      <c r="M106" s="1" t="s">
        <v>324</v>
      </c>
      <c r="N106" s="1"/>
      <c r="O106" s="1" t="s">
        <v>331</v>
      </c>
      <c r="P106" t="s">
        <v>108</v>
      </c>
      <c r="Q106">
        <v>0</v>
      </c>
      <c r="R106" t="s">
        <v>325</v>
      </c>
      <c r="S106" t="s">
        <v>325</v>
      </c>
      <c r="V106" t="s">
        <v>326</v>
      </c>
      <c r="W106" t="s">
        <v>327</v>
      </c>
      <c r="X106" t="s">
        <v>60</v>
      </c>
      <c r="Y106" t="s">
        <v>307</v>
      </c>
      <c r="Z106" t="s">
        <v>308</v>
      </c>
      <c r="AA106" t="s">
        <v>325</v>
      </c>
      <c r="AB106">
        <v>0</v>
      </c>
      <c r="AC106">
        <v>0</v>
      </c>
      <c r="AD106">
        <v>0</v>
      </c>
      <c r="AE106" s="1" t="s">
        <v>332</v>
      </c>
      <c r="AF106" s="1" t="s">
        <v>63</v>
      </c>
      <c r="AG106" s="2">
        <v>0.06</v>
      </c>
      <c r="AH106" s="2">
        <v>3.5000000000000003E-2</v>
      </c>
      <c r="AI106" s="10">
        <f t="shared" si="6"/>
        <v>5.261311820413889E-4</v>
      </c>
      <c r="AJ106" s="11">
        <f t="shared" si="7"/>
        <v>2.0701484592180756E-4</v>
      </c>
      <c r="AK106" s="12">
        <v>2400.8624640000003</v>
      </c>
      <c r="AL106" s="12"/>
      <c r="AM106" s="19">
        <v>25.446464646464648</v>
      </c>
      <c r="AN106" s="19">
        <v>9.8377408324812148</v>
      </c>
      <c r="AO106" s="19">
        <v>8.564486370808158</v>
      </c>
      <c r="AP106" s="1">
        <v>6.53</v>
      </c>
      <c r="AQ106" s="1">
        <v>6.69</v>
      </c>
      <c r="AR106">
        <v>367.91999999999996</v>
      </c>
      <c r="AS106">
        <v>3748.5</v>
      </c>
      <c r="AT106">
        <v>582.56000000000006</v>
      </c>
      <c r="AU106">
        <v>15.990275641025637</v>
      </c>
      <c r="AV106" s="13">
        <v>95.409984615384587</v>
      </c>
      <c r="AW106" s="1">
        <v>4.62</v>
      </c>
      <c r="AX106" s="1">
        <v>62.9</v>
      </c>
      <c r="AY106" s="14">
        <v>219</v>
      </c>
      <c r="AZ106" s="14">
        <v>2499</v>
      </c>
      <c r="BA106" s="14">
        <v>331</v>
      </c>
      <c r="BB106" s="14">
        <v>981</v>
      </c>
      <c r="BC106" s="2">
        <f>AX106/BB106*100</f>
        <v>6.4118246687054032</v>
      </c>
      <c r="BD106" s="1">
        <v>0.53500000000000003</v>
      </c>
      <c r="BE106" s="1">
        <v>2.56</v>
      </c>
      <c r="BF106" s="14">
        <v>217</v>
      </c>
      <c r="BG106" s="1">
        <v>17.100000000000001</v>
      </c>
      <c r="BH106" s="1">
        <v>2.96</v>
      </c>
      <c r="BI106" s="1">
        <v>17.899999999999999</v>
      </c>
      <c r="BJ106" s="1"/>
      <c r="BK106" s="1">
        <v>2.2400000000000002</v>
      </c>
      <c r="BL106" s="1">
        <v>0.17899999999999999</v>
      </c>
      <c r="BM106" s="1">
        <v>12.5</v>
      </c>
      <c r="BN106" s="20">
        <v>34</v>
      </c>
      <c r="BO106" s="20">
        <v>32</v>
      </c>
      <c r="BP106" s="20">
        <v>34</v>
      </c>
      <c r="BQ106" s="1" t="s">
        <v>33</v>
      </c>
      <c r="BR106" s="1" t="s">
        <v>322</v>
      </c>
      <c r="BS106" s="13">
        <v>10867.46</v>
      </c>
      <c r="BT106" s="13">
        <v>1515.8</v>
      </c>
      <c r="BU106" s="13">
        <v>7919.2</v>
      </c>
      <c r="BV106" s="13">
        <v>6540.13</v>
      </c>
      <c r="BW106" s="13">
        <v>2949.3</v>
      </c>
      <c r="BX106" s="13">
        <v>1979.8</v>
      </c>
      <c r="BY106" s="13">
        <v>1644.43</v>
      </c>
      <c r="BZ106" s="13">
        <v>23555.3114285714</v>
      </c>
      <c r="CA106" s="13">
        <v>14468.2049152542</v>
      </c>
      <c r="CB106" s="13">
        <v>3932.36214285714</v>
      </c>
      <c r="CC106" s="13">
        <v>3960.2159999999999</v>
      </c>
      <c r="CD106" s="13">
        <v>8551.25</v>
      </c>
      <c r="CE106" s="15">
        <v>0.69213112568170199</v>
      </c>
      <c r="CF106" s="15">
        <v>0.495994446238536</v>
      </c>
      <c r="CG106" s="13">
        <v>8.5520393006626296</v>
      </c>
      <c r="CH106" s="13">
        <v>5.9919999288324242</v>
      </c>
      <c r="CI106" s="12">
        <v>627</v>
      </c>
      <c r="CJ106" s="13">
        <v>662.2</v>
      </c>
      <c r="CK106" s="13">
        <v>0.93029803787870269</v>
      </c>
      <c r="CL106" s="13">
        <v>5.2423059145834801</v>
      </c>
      <c r="CM106" s="12">
        <v>461</v>
      </c>
      <c r="CN106" s="13">
        <v>469.72413793103448</v>
      </c>
      <c r="CO106" s="13">
        <v>0.85471477276276697</v>
      </c>
      <c r="CP106" s="13">
        <v>4.1724262890985413</v>
      </c>
      <c r="CQ106" s="12">
        <v>167</v>
      </c>
      <c r="CR106" s="13">
        <v>174</v>
      </c>
      <c r="CS106" s="13">
        <v>0.81524645046967925</v>
      </c>
      <c r="CT106" t="s">
        <v>59</v>
      </c>
      <c r="CU106" t="s">
        <v>61</v>
      </c>
      <c r="CV106" t="s">
        <v>62</v>
      </c>
      <c r="CW106" t="s">
        <v>334</v>
      </c>
      <c r="CX106" t="s">
        <v>329</v>
      </c>
      <c r="CY106" t="s">
        <v>45</v>
      </c>
    </row>
    <row r="107" spans="1:103" x14ac:dyDescent="0.3">
      <c r="A107" t="s">
        <v>110</v>
      </c>
      <c r="B107" t="s">
        <v>110</v>
      </c>
      <c r="C107">
        <v>130</v>
      </c>
      <c r="D107" s="1">
        <v>2020</v>
      </c>
      <c r="E107" s="1" t="s">
        <v>107</v>
      </c>
      <c r="F107" t="s">
        <v>22</v>
      </c>
      <c r="G107" t="s">
        <v>22</v>
      </c>
      <c r="H107" t="s">
        <v>22</v>
      </c>
      <c r="I107" t="s">
        <v>22</v>
      </c>
      <c r="J107" t="s">
        <v>22</v>
      </c>
      <c r="K107" s="1">
        <v>2</v>
      </c>
      <c r="L107" s="1" t="s">
        <v>299</v>
      </c>
      <c r="M107" s="1" t="s">
        <v>324</v>
      </c>
      <c r="N107" s="1"/>
      <c r="O107" s="1" t="s">
        <v>331</v>
      </c>
      <c r="P107" t="s">
        <v>108</v>
      </c>
      <c r="Q107">
        <v>0</v>
      </c>
      <c r="R107" t="s">
        <v>325</v>
      </c>
      <c r="S107" t="s">
        <v>325</v>
      </c>
      <c r="V107" t="s">
        <v>326</v>
      </c>
      <c r="W107" t="s">
        <v>327</v>
      </c>
      <c r="X107" t="s">
        <v>60</v>
      </c>
      <c r="Y107" t="s">
        <v>307</v>
      </c>
      <c r="Z107" t="s">
        <v>308</v>
      </c>
      <c r="AA107" t="s">
        <v>325</v>
      </c>
      <c r="AB107">
        <v>0</v>
      </c>
      <c r="AC107">
        <v>0</v>
      </c>
      <c r="AD107">
        <v>0</v>
      </c>
      <c r="AE107" s="1" t="s">
        <v>332</v>
      </c>
      <c r="AF107" s="1" t="s">
        <v>63</v>
      </c>
      <c r="AG107" s="2">
        <v>0.06</v>
      </c>
      <c r="AH107" s="2">
        <v>3.5000000000000003E-2</v>
      </c>
      <c r="AI107" s="10">
        <f t="shared" si="6"/>
        <v>5.261311820413889E-4</v>
      </c>
      <c r="AJ107" s="11">
        <f t="shared" si="7"/>
        <v>2.0701484592180756E-4</v>
      </c>
      <c r="AK107" s="12">
        <v>2472.7697280000007</v>
      </c>
      <c r="AL107" s="12"/>
      <c r="AM107" s="19">
        <v>24.939898989898989</v>
      </c>
      <c r="AN107" s="19">
        <v>9.8294369226933913</v>
      </c>
      <c r="AO107" s="19">
        <v>8.4853696141829733</v>
      </c>
      <c r="AP107" s="1">
        <v>6.35</v>
      </c>
      <c r="AQ107" s="1">
        <v>6.55</v>
      </c>
      <c r="AR107">
        <v>379.68</v>
      </c>
      <c r="AS107">
        <v>3667.5</v>
      </c>
      <c r="AT107">
        <v>702.24</v>
      </c>
      <c r="AU107">
        <v>17.98151923076923</v>
      </c>
      <c r="AV107" s="13">
        <v>104.50693846153845</v>
      </c>
      <c r="AW107" s="1">
        <v>4.97</v>
      </c>
      <c r="AX107" s="1">
        <v>42.1</v>
      </c>
      <c r="AY107" s="14">
        <v>226</v>
      </c>
      <c r="AZ107" s="14">
        <v>2445</v>
      </c>
      <c r="BA107" s="14">
        <v>399</v>
      </c>
      <c r="BB107" s="14">
        <v>993</v>
      </c>
      <c r="BC107" s="2">
        <f>AX107/BB107*100</f>
        <v>4.239677744209466</v>
      </c>
      <c r="BD107" s="1">
        <v>0.496</v>
      </c>
      <c r="BE107" s="1">
        <v>3.21</v>
      </c>
      <c r="BF107" s="14">
        <v>231</v>
      </c>
      <c r="BG107" s="1">
        <v>16.5</v>
      </c>
      <c r="BH107" s="1">
        <v>3.9</v>
      </c>
      <c r="BI107" s="1">
        <v>21.8</v>
      </c>
      <c r="BJ107" s="1"/>
      <c r="BK107" s="1">
        <v>2.12</v>
      </c>
      <c r="BL107" s="1">
        <v>0.17199999999999999</v>
      </c>
      <c r="BM107" s="1">
        <v>12.3</v>
      </c>
      <c r="BN107" s="20">
        <v>22</v>
      </c>
      <c r="BO107" s="20">
        <v>40</v>
      </c>
      <c r="BP107" s="20">
        <v>38</v>
      </c>
      <c r="BQ107" s="1" t="s">
        <v>33</v>
      </c>
      <c r="BR107" s="1" t="s">
        <v>322</v>
      </c>
      <c r="BS107" s="13">
        <v>9932.2800000000007</v>
      </c>
      <c r="BT107" s="13">
        <v>1452.37</v>
      </c>
      <c r="BU107" s="13">
        <v>7104.8</v>
      </c>
      <c r="BV107" s="13">
        <v>5965.39</v>
      </c>
      <c r="BW107" s="13">
        <v>2816.7</v>
      </c>
      <c r="BX107" s="13">
        <v>1776.2</v>
      </c>
      <c r="BY107" s="13">
        <v>1460.8964285714201</v>
      </c>
      <c r="BZ107" s="13">
        <v>21433.962857142898</v>
      </c>
      <c r="CA107" s="13">
        <v>12973.7091525424</v>
      </c>
      <c r="CB107" s="13">
        <v>3618.28785714286</v>
      </c>
      <c r="CC107" s="13">
        <v>3330.9839999999999</v>
      </c>
      <c r="CD107" s="13">
        <v>7900.5154545454498</v>
      </c>
      <c r="CE107" s="15">
        <v>0.33695807646285802</v>
      </c>
      <c r="CF107" s="15">
        <v>0.85258701575304197</v>
      </c>
      <c r="CG107" s="13">
        <v>8.6928704713807292</v>
      </c>
      <c r="CH107" s="13">
        <v>5.9313740219310587</v>
      </c>
      <c r="CI107" s="12">
        <v>599</v>
      </c>
      <c r="CJ107" s="13">
        <v>606.65</v>
      </c>
      <c r="CK107" s="13">
        <v>0.92746386225684829</v>
      </c>
      <c r="CL107" s="13">
        <v>4.8482677291908916</v>
      </c>
      <c r="CM107" s="12">
        <v>390</v>
      </c>
      <c r="CN107" s="13">
        <v>399.85714285714283</v>
      </c>
      <c r="CO107" s="13">
        <v>0.8126296487811504</v>
      </c>
      <c r="CP107" s="13">
        <v>3.9161297725775555</v>
      </c>
      <c r="CQ107" s="12">
        <v>173</v>
      </c>
      <c r="CR107" s="13">
        <v>177.58823529411765</v>
      </c>
      <c r="CS107" s="13">
        <v>0.75992784432358651</v>
      </c>
      <c r="CT107" t="s">
        <v>59</v>
      </c>
      <c r="CU107" t="s">
        <v>61</v>
      </c>
      <c r="CV107" t="s">
        <v>62</v>
      </c>
      <c r="CW107" t="s">
        <v>334</v>
      </c>
      <c r="CX107" t="s">
        <v>329</v>
      </c>
      <c r="CY107" t="s">
        <v>45</v>
      </c>
    </row>
    <row r="108" spans="1:103" x14ac:dyDescent="0.3">
      <c r="A108" t="s">
        <v>111</v>
      </c>
      <c r="B108" t="s">
        <v>111</v>
      </c>
      <c r="C108">
        <v>131</v>
      </c>
      <c r="D108" s="1">
        <v>2020</v>
      </c>
      <c r="E108" s="1" t="s">
        <v>107</v>
      </c>
      <c r="F108" t="s">
        <v>22</v>
      </c>
      <c r="G108" t="s">
        <v>22</v>
      </c>
      <c r="H108" t="s">
        <v>22</v>
      </c>
      <c r="I108" t="s">
        <v>22</v>
      </c>
      <c r="J108" t="s">
        <v>22</v>
      </c>
      <c r="K108" s="1">
        <v>3</v>
      </c>
      <c r="L108" s="1" t="s">
        <v>299</v>
      </c>
      <c r="M108" s="1" t="s">
        <v>324</v>
      </c>
      <c r="N108" s="1"/>
      <c r="O108" s="1" t="s">
        <v>331</v>
      </c>
      <c r="P108" t="s">
        <v>108</v>
      </c>
      <c r="Q108">
        <v>0</v>
      </c>
      <c r="R108" t="s">
        <v>325</v>
      </c>
      <c r="S108" t="s">
        <v>325</v>
      </c>
      <c r="V108" t="s">
        <v>326</v>
      </c>
      <c r="W108" t="s">
        <v>327</v>
      </c>
      <c r="X108" t="s">
        <v>60</v>
      </c>
      <c r="Y108" t="s">
        <v>307</v>
      </c>
      <c r="Z108" t="s">
        <v>308</v>
      </c>
      <c r="AA108" t="s">
        <v>325</v>
      </c>
      <c r="AB108">
        <v>0</v>
      </c>
      <c r="AC108">
        <v>0</v>
      </c>
      <c r="AD108">
        <v>0</v>
      </c>
      <c r="AE108" s="1" t="s">
        <v>332</v>
      </c>
      <c r="AF108" s="1" t="s">
        <v>63</v>
      </c>
      <c r="AG108" s="2">
        <v>0.06</v>
      </c>
      <c r="AH108" s="2">
        <v>0.01</v>
      </c>
      <c r="AI108" s="10">
        <f t="shared" si="6"/>
        <v>5.261311820413889E-4</v>
      </c>
      <c r="AJ108" s="11">
        <f t="shared" si="7"/>
        <v>5.9147098834802153E-5</v>
      </c>
      <c r="AK108" s="12">
        <v>1995.8590080000004</v>
      </c>
      <c r="AL108" s="12"/>
      <c r="AM108" s="19">
        <v>26.56111111111111</v>
      </c>
      <c r="AN108" s="19">
        <v>9.8266689527641145</v>
      </c>
      <c r="AO108" s="19">
        <v>8.3115953094526542</v>
      </c>
      <c r="AP108" s="1">
        <v>6.54</v>
      </c>
      <c r="AQ108" s="1">
        <v>6.78</v>
      </c>
      <c r="AR108">
        <v>198.23999999999998</v>
      </c>
      <c r="AS108">
        <v>3300</v>
      </c>
      <c r="AT108">
        <v>411.84</v>
      </c>
      <c r="AU108">
        <v>12.860153846153842</v>
      </c>
      <c r="AV108" s="13">
        <v>63.703107692307668</v>
      </c>
      <c r="AW108" s="1">
        <v>3.89</v>
      </c>
      <c r="AX108" s="1">
        <v>48.4</v>
      </c>
      <c r="AY108" s="14">
        <v>118</v>
      </c>
      <c r="AZ108" s="14">
        <v>2200</v>
      </c>
      <c r="BA108" s="14">
        <v>234</v>
      </c>
      <c r="BB108" s="14">
        <v>828</v>
      </c>
      <c r="BC108" s="2">
        <f>AX108/BB108*100</f>
        <v>5.8454106280193239</v>
      </c>
      <c r="BD108" s="1">
        <v>0.53100000000000003</v>
      </c>
      <c r="BE108" s="1">
        <v>2.5499999999999998</v>
      </c>
      <c r="BF108" s="14">
        <v>220</v>
      </c>
      <c r="BG108" s="1">
        <v>10.9</v>
      </c>
      <c r="BH108" s="1">
        <v>3.51</v>
      </c>
      <c r="BI108" s="1">
        <v>14</v>
      </c>
      <c r="BJ108" s="1"/>
      <c r="BK108" s="1">
        <v>1.81</v>
      </c>
      <c r="BL108" s="1">
        <v>0.14099999999999999</v>
      </c>
      <c r="BM108" s="1">
        <v>12.8</v>
      </c>
      <c r="BN108" s="20">
        <v>18</v>
      </c>
      <c r="BO108" s="20">
        <v>41</v>
      </c>
      <c r="BP108" s="20">
        <v>41</v>
      </c>
      <c r="BQ108" s="1" t="s">
        <v>89</v>
      </c>
      <c r="BR108" s="1" t="s">
        <v>319</v>
      </c>
      <c r="BS108" s="13">
        <v>11372.8</v>
      </c>
      <c r="BT108" s="13">
        <v>1495.33</v>
      </c>
      <c r="BU108" s="13">
        <v>8139.32</v>
      </c>
      <c r="BV108" s="13">
        <v>6433.84</v>
      </c>
      <c r="BW108" s="13">
        <v>2876.33</v>
      </c>
      <c r="BX108" s="13">
        <v>2034.83</v>
      </c>
      <c r="BY108" s="13">
        <v>1645.49285714285</v>
      </c>
      <c r="BZ108" s="13">
        <v>23993.79</v>
      </c>
      <c r="CA108" s="13">
        <v>14823.499830508499</v>
      </c>
      <c r="CB108" s="13">
        <v>3873.3157142857099</v>
      </c>
      <c r="CC108" s="13">
        <v>3936.1</v>
      </c>
      <c r="CD108" s="13">
        <v>8782.5872727272708</v>
      </c>
      <c r="CE108" s="15">
        <v>0.68026135304317004</v>
      </c>
      <c r="CF108" s="15">
        <v>0.48582829141911898</v>
      </c>
      <c r="CG108" s="13">
        <v>8.6764731595578795</v>
      </c>
      <c r="CH108" s="13">
        <v>6.0179124509402575</v>
      </c>
      <c r="CI108" s="12">
        <v>652</v>
      </c>
      <c r="CJ108" s="13">
        <v>671.6875</v>
      </c>
      <c r="CK108" s="13">
        <v>0.92868380663589234</v>
      </c>
      <c r="CL108" s="13">
        <v>4.6242353876267117</v>
      </c>
      <c r="CM108" s="12">
        <v>392</v>
      </c>
      <c r="CN108" s="13">
        <v>407</v>
      </c>
      <c r="CO108" s="13">
        <v>0.7744151088489164</v>
      </c>
      <c r="CP108" s="13">
        <v>4.0970721718309528</v>
      </c>
      <c r="CQ108" s="12">
        <v>201</v>
      </c>
      <c r="CR108" s="13">
        <v>211.5</v>
      </c>
      <c r="CS108" s="13">
        <v>0.77255074766772469</v>
      </c>
      <c r="CT108" t="s">
        <v>59</v>
      </c>
      <c r="CU108" t="s">
        <v>61</v>
      </c>
      <c r="CV108" t="s">
        <v>62</v>
      </c>
      <c r="CW108" t="s">
        <v>334</v>
      </c>
      <c r="CX108" t="s">
        <v>329</v>
      </c>
      <c r="CY108" t="s">
        <v>45</v>
      </c>
    </row>
    <row r="109" spans="1:103" x14ac:dyDescent="0.3">
      <c r="A109" t="s">
        <v>112</v>
      </c>
      <c r="B109" t="s">
        <v>112</v>
      </c>
      <c r="C109">
        <v>132</v>
      </c>
      <c r="D109" s="1">
        <v>2020</v>
      </c>
      <c r="E109" s="1" t="s">
        <v>107</v>
      </c>
      <c r="F109" t="s">
        <v>22</v>
      </c>
      <c r="G109" t="s">
        <v>22</v>
      </c>
      <c r="H109" t="s">
        <v>22</v>
      </c>
      <c r="I109" t="s">
        <v>22</v>
      </c>
      <c r="J109" t="s">
        <v>22</v>
      </c>
      <c r="K109" s="1">
        <v>4</v>
      </c>
      <c r="L109" s="1" t="s">
        <v>299</v>
      </c>
      <c r="M109" s="1" t="s">
        <v>324</v>
      </c>
      <c r="N109" s="1"/>
      <c r="O109" s="1" t="s">
        <v>331</v>
      </c>
      <c r="P109" t="s">
        <v>108</v>
      </c>
      <c r="Q109">
        <v>0</v>
      </c>
      <c r="R109" t="s">
        <v>325</v>
      </c>
      <c r="S109" t="s">
        <v>325</v>
      </c>
      <c r="V109" t="s">
        <v>326</v>
      </c>
      <c r="W109" t="s">
        <v>327</v>
      </c>
      <c r="X109" t="s">
        <v>60</v>
      </c>
      <c r="Y109" t="s">
        <v>307</v>
      </c>
      <c r="Z109" t="s">
        <v>308</v>
      </c>
      <c r="AA109" t="s">
        <v>325</v>
      </c>
      <c r="AB109">
        <v>0</v>
      </c>
      <c r="AC109">
        <v>0</v>
      </c>
      <c r="AD109">
        <v>0</v>
      </c>
      <c r="AE109" s="1" t="s">
        <v>332</v>
      </c>
      <c r="AF109" s="1" t="s">
        <v>63</v>
      </c>
      <c r="AG109" s="2">
        <v>0.06</v>
      </c>
      <c r="AH109" s="2">
        <v>3.5000000000000003E-2</v>
      </c>
      <c r="AI109" s="10">
        <f t="shared" si="6"/>
        <v>5.261311820413889E-4</v>
      </c>
      <c r="AJ109" s="11">
        <f t="shared" si="7"/>
        <v>2.0701484592180756E-4</v>
      </c>
      <c r="AK109" s="12">
        <v>2056.8936960000001</v>
      </c>
      <c r="AL109" s="12"/>
      <c r="AM109" s="19">
        <v>30</v>
      </c>
      <c r="AN109" s="19">
        <v>9.9276998551826541</v>
      </c>
      <c r="AO109" s="19">
        <v>8.3935376645287381</v>
      </c>
      <c r="AP109" s="1">
        <v>6.72</v>
      </c>
      <c r="AQ109" s="1">
        <v>6.74</v>
      </c>
      <c r="AR109">
        <v>535.91999999999996</v>
      </c>
      <c r="AS109">
        <v>3682.5</v>
      </c>
      <c r="AT109">
        <v>591.36</v>
      </c>
      <c r="AU109">
        <v>15.477326923076921</v>
      </c>
      <c r="AV109" s="13">
        <v>93.026753846153838</v>
      </c>
      <c r="AW109" s="1">
        <v>4.95</v>
      </c>
      <c r="AX109" s="1">
        <v>34.200000000000003</v>
      </c>
      <c r="AY109" s="14">
        <v>319</v>
      </c>
      <c r="AZ109" s="14">
        <v>2455</v>
      </c>
      <c r="BA109" s="14">
        <v>336</v>
      </c>
      <c r="BB109" s="14">
        <v>888</v>
      </c>
      <c r="BC109" s="2">
        <f>AX109/BB109*100</f>
        <v>3.8513513513513518</v>
      </c>
      <c r="BD109" s="1">
        <v>0.67800000000000005</v>
      </c>
      <c r="BE109" s="1">
        <v>3.04</v>
      </c>
      <c r="BF109" s="14">
        <v>219</v>
      </c>
      <c r="BG109" s="1">
        <v>17.7</v>
      </c>
      <c r="BH109" s="1">
        <v>3.5</v>
      </c>
      <c r="BI109" s="1">
        <v>15.9</v>
      </c>
      <c r="BJ109" s="1"/>
      <c r="BK109" s="1">
        <v>2.34</v>
      </c>
      <c r="BL109" s="1">
        <v>0.19500000000000001</v>
      </c>
      <c r="BM109" s="1">
        <v>12</v>
      </c>
      <c r="BN109" s="20">
        <v>35</v>
      </c>
      <c r="BO109" s="20">
        <v>32</v>
      </c>
      <c r="BP109" s="20">
        <v>33</v>
      </c>
      <c r="BQ109" s="1" t="s">
        <v>33</v>
      </c>
      <c r="BR109" s="1" t="s">
        <v>322</v>
      </c>
      <c r="BS109" s="13">
        <v>10082.84</v>
      </c>
      <c r="BT109" s="13">
        <v>1098.0999999999999</v>
      </c>
      <c r="BU109" s="13">
        <v>6382.4</v>
      </c>
      <c r="BV109" s="13">
        <v>5403.77</v>
      </c>
      <c r="BW109" s="13">
        <v>2358.6</v>
      </c>
      <c r="BX109" s="13">
        <v>1595.6</v>
      </c>
      <c r="BY109" s="13">
        <v>1500.84785714285</v>
      </c>
      <c r="BZ109" s="13">
        <v>22172.402857142901</v>
      </c>
      <c r="CA109" s="13">
        <v>13717.156949152501</v>
      </c>
      <c r="CB109" s="13">
        <v>3796.7021428571402</v>
      </c>
      <c r="CC109" s="13">
        <v>3891.0940000000001</v>
      </c>
      <c r="CD109" s="13">
        <v>7956.9109090909096</v>
      </c>
      <c r="CE109" s="15">
        <v>0.36376427411534801</v>
      </c>
      <c r="CF109" s="15">
        <v>0.86267893149965102</v>
      </c>
      <c r="CG109" s="13">
        <v>8.16927110600896</v>
      </c>
      <c r="CH109" s="13">
        <v>5.9060394083688843</v>
      </c>
      <c r="CI109" s="12">
        <v>593</v>
      </c>
      <c r="CJ109" s="13">
        <v>609.11111111111109</v>
      </c>
      <c r="CK109" s="13">
        <v>0.92495843341840089</v>
      </c>
      <c r="CL109" s="13">
        <v>4.7611338710899664</v>
      </c>
      <c r="CM109" s="12">
        <v>413</v>
      </c>
      <c r="CN109" s="13">
        <v>424.11111111111109</v>
      </c>
      <c r="CO109" s="13">
        <v>0.79043335193184061</v>
      </c>
      <c r="CP109" s="13">
        <v>4.0331049755541448</v>
      </c>
      <c r="CQ109" s="12">
        <v>178</v>
      </c>
      <c r="CR109" s="13">
        <v>182.33333333333334</v>
      </c>
      <c r="CS109" s="13">
        <v>0.77832370580720378</v>
      </c>
      <c r="CT109" t="s">
        <v>59</v>
      </c>
      <c r="CU109" t="s">
        <v>61</v>
      </c>
      <c r="CV109" t="s">
        <v>62</v>
      </c>
      <c r="CW109" t="s">
        <v>334</v>
      </c>
      <c r="CX109" t="s">
        <v>329</v>
      </c>
      <c r="CY109" t="s">
        <v>45</v>
      </c>
    </row>
    <row r="110" spans="1:103" x14ac:dyDescent="0.3">
      <c r="A110" t="s">
        <v>113</v>
      </c>
      <c r="B110" t="s">
        <v>113</v>
      </c>
      <c r="C110">
        <v>133</v>
      </c>
      <c r="D110" s="1">
        <v>2020</v>
      </c>
      <c r="E110" s="1" t="s">
        <v>107</v>
      </c>
      <c r="F110" t="s">
        <v>22</v>
      </c>
      <c r="G110" t="s">
        <v>22</v>
      </c>
      <c r="H110" t="s">
        <v>22</v>
      </c>
      <c r="I110" t="s">
        <v>22</v>
      </c>
      <c r="J110" t="s">
        <v>22</v>
      </c>
      <c r="K110" s="1">
        <v>1</v>
      </c>
      <c r="L110" s="1" t="s">
        <v>313</v>
      </c>
      <c r="M110" s="1" t="s">
        <v>324</v>
      </c>
      <c r="N110" s="1"/>
      <c r="O110" s="1" t="s">
        <v>331</v>
      </c>
      <c r="P110" t="s">
        <v>108</v>
      </c>
      <c r="Q110">
        <v>0</v>
      </c>
      <c r="R110" t="s">
        <v>325</v>
      </c>
      <c r="S110" t="s">
        <v>325</v>
      </c>
      <c r="V110" t="s">
        <v>326</v>
      </c>
      <c r="W110" t="s">
        <v>327</v>
      </c>
      <c r="X110" t="s">
        <v>60</v>
      </c>
      <c r="Y110" t="s">
        <v>307</v>
      </c>
      <c r="Z110" t="s">
        <v>308</v>
      </c>
      <c r="AA110" t="s">
        <v>325</v>
      </c>
      <c r="AB110">
        <v>0</v>
      </c>
      <c r="AC110">
        <v>0</v>
      </c>
      <c r="AD110">
        <v>0</v>
      </c>
      <c r="AE110" s="1" t="s">
        <v>332</v>
      </c>
      <c r="AF110" s="1" t="s">
        <v>63</v>
      </c>
      <c r="AG110" s="2">
        <v>0.02</v>
      </c>
      <c r="AH110" s="2">
        <v>0.01</v>
      </c>
      <c r="AI110" s="10">
        <f t="shared" si="6"/>
        <v>1.7537706068046299E-4</v>
      </c>
      <c r="AJ110" s="11">
        <f t="shared" si="7"/>
        <v>5.9147098834802153E-5</v>
      </c>
      <c r="AL110" s="12"/>
      <c r="AM110" s="19">
        <v>26.415656565656562</v>
      </c>
      <c r="AN110" s="19">
        <v>9.8778763964557026</v>
      </c>
      <c r="AO110" s="19">
        <v>8.277688128041861</v>
      </c>
      <c r="AP110" s="1"/>
      <c r="AQ110" s="1"/>
      <c r="AV110" s="13"/>
      <c r="AW110" s="1"/>
      <c r="AX110" s="1"/>
      <c r="AY110" s="14"/>
      <c r="AZ110" s="14"/>
      <c r="BA110" s="14"/>
      <c r="BB110" s="14"/>
      <c r="BC110" s="2"/>
      <c r="BD110" s="1"/>
      <c r="BE110" s="1"/>
      <c r="BF110" s="14"/>
      <c r="BG110" s="1"/>
      <c r="BH110" s="1"/>
      <c r="BI110" s="1"/>
      <c r="BJ110" s="1"/>
      <c r="BK110" s="1"/>
      <c r="BL110" s="1"/>
      <c r="BM110" s="1"/>
      <c r="BN110" s="14"/>
      <c r="BO110" s="14"/>
      <c r="BP110" s="14"/>
      <c r="BR110" s="16" t="s">
        <v>322</v>
      </c>
      <c r="BS110" s="13">
        <v>10057.36</v>
      </c>
      <c r="BT110" s="13">
        <v>1222.67</v>
      </c>
      <c r="BU110" s="13">
        <v>6794.68</v>
      </c>
      <c r="BV110" s="13">
        <v>5259.67</v>
      </c>
      <c r="BW110" s="13">
        <v>2560.67</v>
      </c>
      <c r="BX110" s="13">
        <v>1698.67</v>
      </c>
      <c r="BY110" s="13">
        <v>1404.1942857142801</v>
      </c>
      <c r="BZ110" s="13">
        <v>21771.728571428601</v>
      </c>
      <c r="CA110" s="13">
        <v>13275.336949152501</v>
      </c>
      <c r="CB110" s="13">
        <v>3356.0457142857099</v>
      </c>
      <c r="CC110" s="13">
        <v>2929.6860000000001</v>
      </c>
      <c r="CD110" s="13">
        <v>7969.0672727272704</v>
      </c>
      <c r="CE110" s="15"/>
      <c r="CF110" s="15"/>
      <c r="CG110" s="13"/>
      <c r="CH110" s="13">
        <v>5.9418302435980968</v>
      </c>
      <c r="CI110" s="12">
        <v>599</v>
      </c>
      <c r="CJ110" s="13">
        <v>610.60714285714289</v>
      </c>
      <c r="CK110" s="13">
        <v>0.92909885740233533</v>
      </c>
      <c r="CL110" s="13">
        <v>5.2192075605720758</v>
      </c>
      <c r="CM110" s="12">
        <v>482</v>
      </c>
      <c r="CN110" s="13">
        <v>492</v>
      </c>
      <c r="CO110" s="13">
        <v>0.84481300967128303</v>
      </c>
      <c r="CP110" s="13">
        <v>3.8575534800445355</v>
      </c>
      <c r="CQ110" s="12">
        <v>167</v>
      </c>
      <c r="CR110" s="13">
        <v>175.5</v>
      </c>
      <c r="CS110" s="13">
        <v>0.75372374829483613</v>
      </c>
      <c r="CT110" t="s">
        <v>59</v>
      </c>
      <c r="CU110" t="s">
        <v>61</v>
      </c>
      <c r="CV110" t="s">
        <v>62</v>
      </c>
      <c r="CW110" t="s">
        <v>334</v>
      </c>
      <c r="CX110" t="s">
        <v>329</v>
      </c>
      <c r="CY110" t="s">
        <v>45</v>
      </c>
    </row>
    <row r="111" spans="1:103" x14ac:dyDescent="0.3">
      <c r="A111" t="s">
        <v>114</v>
      </c>
      <c r="B111" t="s">
        <v>114</v>
      </c>
      <c r="C111">
        <v>134</v>
      </c>
      <c r="D111" s="1">
        <v>2020</v>
      </c>
      <c r="E111" s="1" t="s">
        <v>107</v>
      </c>
      <c r="F111" t="s">
        <v>22</v>
      </c>
      <c r="G111" t="s">
        <v>22</v>
      </c>
      <c r="H111" t="s">
        <v>22</v>
      </c>
      <c r="I111" t="s">
        <v>22</v>
      </c>
      <c r="J111" t="s">
        <v>22</v>
      </c>
      <c r="K111" s="1">
        <v>2</v>
      </c>
      <c r="L111" s="1" t="s">
        <v>313</v>
      </c>
      <c r="M111" s="1" t="s">
        <v>324</v>
      </c>
      <c r="N111" s="1"/>
      <c r="O111" s="1" t="s">
        <v>331</v>
      </c>
      <c r="P111" t="s">
        <v>108</v>
      </c>
      <c r="Q111">
        <v>0</v>
      </c>
      <c r="R111" t="s">
        <v>325</v>
      </c>
      <c r="S111" t="s">
        <v>325</v>
      </c>
      <c r="V111" t="s">
        <v>326</v>
      </c>
      <c r="W111" t="s">
        <v>327</v>
      </c>
      <c r="X111" t="s">
        <v>60</v>
      </c>
      <c r="Y111" t="s">
        <v>307</v>
      </c>
      <c r="Z111" t="s">
        <v>308</v>
      </c>
      <c r="AA111" t="s">
        <v>325</v>
      </c>
      <c r="AB111">
        <v>0</v>
      </c>
      <c r="AC111">
        <v>0</v>
      </c>
      <c r="AD111">
        <v>0</v>
      </c>
      <c r="AE111" s="1" t="s">
        <v>332</v>
      </c>
      <c r="AF111" s="1" t="s">
        <v>63</v>
      </c>
      <c r="AG111" s="2">
        <v>0.02</v>
      </c>
      <c r="AH111" s="2">
        <v>0.01</v>
      </c>
      <c r="AI111" s="10">
        <f t="shared" si="6"/>
        <v>1.7537706068046299E-4</v>
      </c>
      <c r="AJ111" s="11">
        <f t="shared" si="7"/>
        <v>5.9147098834802153E-5</v>
      </c>
      <c r="AL111" s="12"/>
      <c r="AM111" s="19">
        <v>19.041919191919192</v>
      </c>
      <c r="AN111" s="19">
        <v>9.5678637643769004</v>
      </c>
      <c r="AO111" s="19">
        <v>8.2112865644457216</v>
      </c>
      <c r="AP111" s="1"/>
      <c r="AQ111" s="1"/>
      <c r="AV111" s="13"/>
      <c r="AW111" s="1"/>
      <c r="AX111" s="1"/>
      <c r="AY111" s="14"/>
      <c r="AZ111" s="14"/>
      <c r="BA111" s="14"/>
      <c r="BB111" s="14"/>
      <c r="BC111" s="2"/>
      <c r="BD111" s="1"/>
      <c r="BE111" s="1"/>
      <c r="BF111" s="14"/>
      <c r="BG111" s="1"/>
      <c r="BH111" s="1"/>
      <c r="BI111" s="1"/>
      <c r="BJ111" s="1"/>
      <c r="BK111" s="1"/>
      <c r="BL111" s="1"/>
      <c r="BM111" s="1"/>
      <c r="BN111" s="14"/>
      <c r="BO111" s="14"/>
      <c r="BP111" s="14"/>
      <c r="BR111" s="16" t="s">
        <v>322</v>
      </c>
      <c r="BS111" s="13">
        <v>10147.18</v>
      </c>
      <c r="BT111" s="13">
        <v>1354</v>
      </c>
      <c r="BU111" s="13">
        <v>7668</v>
      </c>
      <c r="BV111" s="13">
        <v>5896.52</v>
      </c>
      <c r="BW111" s="13">
        <v>3088.5</v>
      </c>
      <c r="BX111" s="13">
        <v>1917</v>
      </c>
      <c r="BY111" s="13">
        <v>1477.80714285714</v>
      </c>
      <c r="BZ111" s="13">
        <v>21589.141428571402</v>
      </c>
      <c r="CA111" s="13">
        <v>13315.6330508475</v>
      </c>
      <c r="CB111" s="13">
        <v>3638.7792857142899</v>
      </c>
      <c r="CC111" s="13">
        <v>3369.9</v>
      </c>
      <c r="CD111" s="13">
        <v>7817.9063636363599</v>
      </c>
      <c r="CE111" s="15"/>
      <c r="CF111" s="15"/>
      <c r="CG111" s="13"/>
      <c r="CH111" s="13">
        <v>5.9463954896742166</v>
      </c>
      <c r="CI111" s="12">
        <v>614</v>
      </c>
      <c r="CJ111" s="13">
        <v>628.625</v>
      </c>
      <c r="CK111" s="13">
        <v>0.92623055878182603</v>
      </c>
      <c r="CL111" s="13">
        <v>4.6325182243556409</v>
      </c>
      <c r="CM111" s="12">
        <v>401</v>
      </c>
      <c r="CN111" s="13">
        <v>410.85714285714283</v>
      </c>
      <c r="CO111" s="13">
        <v>0.77286420350510943</v>
      </c>
      <c r="CP111" s="13">
        <v>4.0050429102629233</v>
      </c>
      <c r="CQ111" s="12">
        <v>166</v>
      </c>
      <c r="CR111" s="13">
        <v>168.33333333333334</v>
      </c>
      <c r="CS111" s="13">
        <v>0.78346096979830759</v>
      </c>
      <c r="CT111" t="s">
        <v>59</v>
      </c>
      <c r="CU111" t="s">
        <v>61</v>
      </c>
      <c r="CV111" t="s">
        <v>62</v>
      </c>
      <c r="CW111" t="s">
        <v>334</v>
      </c>
      <c r="CX111" t="s">
        <v>329</v>
      </c>
      <c r="CY111" t="s">
        <v>45</v>
      </c>
    </row>
    <row r="112" spans="1:103" x14ac:dyDescent="0.3">
      <c r="A112" t="s">
        <v>115</v>
      </c>
      <c r="B112" t="s">
        <v>115</v>
      </c>
      <c r="C112">
        <v>135</v>
      </c>
      <c r="D112" s="1">
        <v>2020</v>
      </c>
      <c r="E112" s="1" t="s">
        <v>107</v>
      </c>
      <c r="F112" t="s">
        <v>22</v>
      </c>
      <c r="G112" t="s">
        <v>22</v>
      </c>
      <c r="H112" t="s">
        <v>22</v>
      </c>
      <c r="I112" t="s">
        <v>22</v>
      </c>
      <c r="J112" t="s">
        <v>22</v>
      </c>
      <c r="K112" s="1">
        <v>3</v>
      </c>
      <c r="L112" s="1" t="s">
        <v>313</v>
      </c>
      <c r="M112" s="1" t="s">
        <v>324</v>
      </c>
      <c r="N112" s="1"/>
      <c r="O112" s="1" t="s">
        <v>331</v>
      </c>
      <c r="P112" t="s">
        <v>108</v>
      </c>
      <c r="Q112">
        <v>0</v>
      </c>
      <c r="R112" t="s">
        <v>325</v>
      </c>
      <c r="S112" t="s">
        <v>325</v>
      </c>
      <c r="V112" t="s">
        <v>326</v>
      </c>
      <c r="W112" t="s">
        <v>327</v>
      </c>
      <c r="X112" t="s">
        <v>60</v>
      </c>
      <c r="Y112" t="s">
        <v>307</v>
      </c>
      <c r="Z112" t="s">
        <v>308</v>
      </c>
      <c r="AA112" t="s">
        <v>325</v>
      </c>
      <c r="AB112">
        <v>0</v>
      </c>
      <c r="AC112">
        <v>0</v>
      </c>
      <c r="AD112">
        <v>0</v>
      </c>
      <c r="AE112" s="1" t="s">
        <v>332</v>
      </c>
      <c r="AF112" s="1" t="s">
        <v>63</v>
      </c>
      <c r="AG112" s="2">
        <v>0.02</v>
      </c>
      <c r="AH112" s="2">
        <v>0.01</v>
      </c>
      <c r="AI112" s="10">
        <f t="shared" si="6"/>
        <v>1.7537706068046299E-4</v>
      </c>
      <c r="AJ112" s="11">
        <f t="shared" si="7"/>
        <v>5.9147098834802153E-5</v>
      </c>
      <c r="AL112" s="12"/>
      <c r="AM112" s="19">
        <v>19.142929292929292</v>
      </c>
      <c r="AN112" s="19">
        <v>9.7076462458052895</v>
      </c>
      <c r="AO112" s="19">
        <v>8.0120818736573067</v>
      </c>
      <c r="AP112" s="1"/>
      <c r="AQ112" s="1"/>
      <c r="AV112" s="13"/>
      <c r="AW112" s="1"/>
      <c r="AX112" s="1"/>
      <c r="AY112" s="14"/>
      <c r="AZ112" s="14"/>
      <c r="BA112" s="14"/>
      <c r="BB112" s="14"/>
      <c r="BC112" s="2"/>
      <c r="BD112" s="1"/>
      <c r="BE112" s="1"/>
      <c r="BF112" s="14"/>
      <c r="BG112" s="1"/>
      <c r="BH112" s="1"/>
      <c r="BI112" s="1"/>
      <c r="BJ112" s="1"/>
      <c r="BK112" s="1"/>
      <c r="BL112" s="1"/>
      <c r="BM112" s="1"/>
      <c r="BN112" s="14"/>
      <c r="BO112" s="14"/>
      <c r="BP112" s="14"/>
      <c r="BR112" s="16" t="s">
        <v>319</v>
      </c>
      <c r="BS112" s="13">
        <v>10760.47</v>
      </c>
      <c r="BT112" s="13">
        <v>1183.03</v>
      </c>
      <c r="BU112" s="13">
        <v>6878.12</v>
      </c>
      <c r="BV112" s="13">
        <v>5606.19</v>
      </c>
      <c r="BW112" s="13">
        <v>2451.0300000000002</v>
      </c>
      <c r="BX112" s="13">
        <v>1719.53</v>
      </c>
      <c r="BY112" s="13">
        <v>1462.41857142857</v>
      </c>
      <c r="BZ112" s="13">
        <v>24458.511428571401</v>
      </c>
      <c r="CA112" s="13">
        <v>14935.2230508475</v>
      </c>
      <c r="CB112" s="13">
        <v>3671.6478571428602</v>
      </c>
      <c r="CC112" s="13">
        <v>3621.2939999999999</v>
      </c>
      <c r="CD112" s="13">
        <v>8428.3681818181794</v>
      </c>
      <c r="CE112" s="15"/>
      <c r="CF112" s="15"/>
      <c r="CG112" s="13"/>
      <c r="CH112" s="13">
        <v>6.0291481763412795</v>
      </c>
      <c r="CI112" s="12">
        <v>656</v>
      </c>
      <c r="CJ112" s="13">
        <v>671.030303030303</v>
      </c>
      <c r="CK112" s="13">
        <v>0.92954035099132837</v>
      </c>
      <c r="CL112" s="13">
        <v>4.9939470141355358</v>
      </c>
      <c r="CM112" s="12">
        <v>424</v>
      </c>
      <c r="CN112" s="13">
        <v>431.6</v>
      </c>
      <c r="CO112" s="13">
        <v>0.82548215571657091</v>
      </c>
      <c r="CP112" s="13">
        <v>4.4852425675355931</v>
      </c>
      <c r="CQ112" s="12">
        <v>225</v>
      </c>
      <c r="CR112" s="13">
        <v>231.7741935483871</v>
      </c>
      <c r="CS112" s="13">
        <v>0.82813135548780514</v>
      </c>
      <c r="CT112" t="s">
        <v>59</v>
      </c>
      <c r="CU112" t="s">
        <v>61</v>
      </c>
      <c r="CV112" t="s">
        <v>62</v>
      </c>
      <c r="CW112" t="s">
        <v>334</v>
      </c>
      <c r="CX112" t="s">
        <v>329</v>
      </c>
      <c r="CY112" t="s">
        <v>45</v>
      </c>
    </row>
    <row r="113" spans="1:103" x14ac:dyDescent="0.3">
      <c r="A113" t="s">
        <v>116</v>
      </c>
      <c r="B113" t="s">
        <v>116</v>
      </c>
      <c r="C113">
        <v>136</v>
      </c>
      <c r="D113" s="1">
        <v>2020</v>
      </c>
      <c r="E113" s="1" t="s">
        <v>107</v>
      </c>
      <c r="F113" t="s">
        <v>22</v>
      </c>
      <c r="G113" t="s">
        <v>22</v>
      </c>
      <c r="H113" t="s">
        <v>22</v>
      </c>
      <c r="I113" t="s">
        <v>22</v>
      </c>
      <c r="J113" t="s">
        <v>22</v>
      </c>
      <c r="K113" s="1">
        <v>4</v>
      </c>
      <c r="L113" s="1" t="s">
        <v>313</v>
      </c>
      <c r="M113" s="1" t="s">
        <v>324</v>
      </c>
      <c r="N113" s="1"/>
      <c r="O113" s="1" t="s">
        <v>331</v>
      </c>
      <c r="P113" t="s">
        <v>108</v>
      </c>
      <c r="Q113">
        <v>0</v>
      </c>
      <c r="R113" t="s">
        <v>325</v>
      </c>
      <c r="S113" t="s">
        <v>325</v>
      </c>
      <c r="V113" t="s">
        <v>326</v>
      </c>
      <c r="W113" t="s">
        <v>327</v>
      </c>
      <c r="X113" t="s">
        <v>60</v>
      </c>
      <c r="Y113" t="s">
        <v>307</v>
      </c>
      <c r="Z113" t="s">
        <v>308</v>
      </c>
      <c r="AA113" t="s">
        <v>325</v>
      </c>
      <c r="AB113">
        <v>0</v>
      </c>
      <c r="AC113">
        <v>0</v>
      </c>
      <c r="AD113">
        <v>0</v>
      </c>
      <c r="AE113" s="1" t="s">
        <v>332</v>
      </c>
      <c r="AF113" s="1" t="s">
        <v>63</v>
      </c>
      <c r="AG113" s="2">
        <v>0.02</v>
      </c>
      <c r="AH113" s="2">
        <v>0.01</v>
      </c>
      <c r="AI113" s="10">
        <f t="shared" si="6"/>
        <v>1.7537706068046299E-4</v>
      </c>
      <c r="AJ113" s="11">
        <f t="shared" si="7"/>
        <v>5.9147098834802153E-5</v>
      </c>
      <c r="AL113" s="12"/>
      <c r="AM113" s="19">
        <v>18.142424242424241</v>
      </c>
      <c r="AN113" s="19">
        <v>9.5235762455084991</v>
      </c>
      <c r="AO113" s="19">
        <v>7.8270051751233911</v>
      </c>
      <c r="AP113" s="1"/>
      <c r="AQ113" s="1"/>
      <c r="AV113" s="13"/>
      <c r="AW113" s="1"/>
      <c r="AX113" s="1"/>
      <c r="AY113" s="14"/>
      <c r="AZ113" s="14"/>
      <c r="BA113" s="14"/>
      <c r="BB113" s="14"/>
      <c r="BC113" s="2"/>
      <c r="BD113" s="1"/>
      <c r="BE113" s="1"/>
      <c r="BF113" s="14"/>
      <c r="BG113" s="1"/>
      <c r="BH113" s="1"/>
      <c r="BI113" s="1"/>
      <c r="BJ113" s="1"/>
      <c r="BK113" s="1"/>
      <c r="BL113" s="1"/>
      <c r="BM113" s="1"/>
      <c r="BN113" s="14"/>
      <c r="BO113" s="14"/>
      <c r="BP113" s="14"/>
      <c r="BR113" s="16" t="s">
        <v>322</v>
      </c>
      <c r="BS113" s="13">
        <v>12678.47</v>
      </c>
      <c r="BT113" s="13">
        <v>1208.6300000000001</v>
      </c>
      <c r="BU113" s="13">
        <v>7070.52</v>
      </c>
      <c r="BV113" s="13">
        <v>5693.47</v>
      </c>
      <c r="BW113" s="13">
        <v>2510.13</v>
      </c>
      <c r="BX113" s="13">
        <v>1767.63</v>
      </c>
      <c r="BY113" s="13">
        <v>1518.7185714285699</v>
      </c>
      <c r="BZ113" s="13">
        <v>25858.908571428601</v>
      </c>
      <c r="CA113" s="13">
        <v>15786.0113559322</v>
      </c>
      <c r="CB113" s="13">
        <v>3902.9842857142899</v>
      </c>
      <c r="CC113" s="13">
        <v>3784.26</v>
      </c>
      <c r="CD113" s="13">
        <v>8818.8481818181808</v>
      </c>
      <c r="CE113" s="15"/>
      <c r="CF113" s="15"/>
      <c r="CG113" s="13"/>
      <c r="CH113" s="13">
        <v>6.1211915421343717</v>
      </c>
      <c r="CI113" s="12">
        <v>706</v>
      </c>
      <c r="CJ113" s="13">
        <v>723.02702702702697</v>
      </c>
      <c r="CK113" s="13">
        <v>0.93316319944301884</v>
      </c>
      <c r="CL113" s="13">
        <v>5.3038129739224145</v>
      </c>
      <c r="CM113" s="12">
        <v>460</v>
      </c>
      <c r="CN113" s="13">
        <v>467</v>
      </c>
      <c r="CO113" s="13">
        <v>0.86504926592094022</v>
      </c>
      <c r="CP113" s="13">
        <v>4.5645711938145714</v>
      </c>
      <c r="CQ113" s="12">
        <v>236</v>
      </c>
      <c r="CR113" s="13">
        <v>259.39999999999998</v>
      </c>
      <c r="CS113" s="13">
        <v>0.83541575888483555</v>
      </c>
      <c r="CT113" t="s">
        <v>59</v>
      </c>
      <c r="CU113" t="s">
        <v>61</v>
      </c>
      <c r="CV113" t="s">
        <v>62</v>
      </c>
      <c r="CW113" t="s">
        <v>334</v>
      </c>
      <c r="CX113" t="s">
        <v>329</v>
      </c>
      <c r="CY113" t="s">
        <v>45</v>
      </c>
    </row>
    <row r="114" spans="1:103" x14ac:dyDescent="0.3">
      <c r="A114" t="s">
        <v>117</v>
      </c>
      <c r="B114" t="s">
        <v>117</v>
      </c>
      <c r="C114">
        <v>137</v>
      </c>
      <c r="D114" s="1">
        <v>2020</v>
      </c>
      <c r="E114" s="1" t="s">
        <v>118</v>
      </c>
      <c r="F114" t="s">
        <v>119</v>
      </c>
      <c r="G114" t="s">
        <v>132</v>
      </c>
      <c r="H114" t="s">
        <v>42</v>
      </c>
      <c r="I114" t="s">
        <v>132</v>
      </c>
      <c r="J114" t="s">
        <v>119</v>
      </c>
      <c r="K114" s="1">
        <v>1</v>
      </c>
      <c r="L114" s="1" t="s">
        <v>299</v>
      </c>
      <c r="M114" s="1" t="s">
        <v>300</v>
      </c>
      <c r="N114" s="1"/>
      <c r="O114" s="1">
        <v>2</v>
      </c>
      <c r="P114" t="s">
        <v>120</v>
      </c>
      <c r="Q114">
        <v>3834</v>
      </c>
      <c r="R114" t="s">
        <v>303</v>
      </c>
      <c r="S114" t="s">
        <v>342</v>
      </c>
      <c r="V114" t="s">
        <v>304</v>
      </c>
      <c r="W114" t="s">
        <v>305</v>
      </c>
      <c r="X114" t="s">
        <v>45</v>
      </c>
      <c r="Y114" t="s">
        <v>315</v>
      </c>
      <c r="Z114" t="s">
        <v>308</v>
      </c>
      <c r="AA114" t="s">
        <v>302</v>
      </c>
      <c r="AB114">
        <v>2916</v>
      </c>
      <c r="AC114">
        <v>1836</v>
      </c>
      <c r="AD114">
        <v>666</v>
      </c>
      <c r="AE114" s="1" t="s">
        <v>332</v>
      </c>
      <c r="AF114" s="1" t="s">
        <v>84</v>
      </c>
      <c r="AG114" s="2">
        <v>1.16425447495379</v>
      </c>
      <c r="AH114" s="2">
        <v>0.336632261034294</v>
      </c>
      <c r="AI114" s="10">
        <f t="shared" si="6"/>
        <v>1.0209176385073571E-2</v>
      </c>
      <c r="AJ114" s="11">
        <f t="shared" si="7"/>
        <v>1.9910821614378305E-3</v>
      </c>
      <c r="AK114" s="12">
        <v>2402.8392960000001</v>
      </c>
      <c r="AL114" s="12"/>
      <c r="AM114" s="19">
        <v>38.359090909090902</v>
      </c>
      <c r="AN114" s="19">
        <v>9.9110920356070036</v>
      </c>
      <c r="AO114" s="19">
        <v>8.253670541209214</v>
      </c>
      <c r="AP114" s="1">
        <v>6.07</v>
      </c>
      <c r="AQ114" s="1">
        <v>6.47</v>
      </c>
      <c r="AR114">
        <v>117.6</v>
      </c>
      <c r="AS114">
        <v>2163</v>
      </c>
      <c r="AT114">
        <v>103.84</v>
      </c>
      <c r="AU114">
        <v>12.3509358974359</v>
      </c>
      <c r="AV114" s="13">
        <v>43.006738461538468</v>
      </c>
      <c r="AW114" s="1">
        <v>6.13</v>
      </c>
      <c r="AX114" s="1">
        <v>113</v>
      </c>
      <c r="AY114" s="14">
        <v>70</v>
      </c>
      <c r="AZ114" s="14">
        <v>1442</v>
      </c>
      <c r="BA114" s="14">
        <v>59</v>
      </c>
      <c r="BB114" s="14">
        <v>1530</v>
      </c>
      <c r="BC114" s="2">
        <f>AX114/BB114*100</f>
        <v>7.3856209150326801</v>
      </c>
      <c r="BD114" s="1">
        <v>0.33500000000000002</v>
      </c>
      <c r="BE114" s="1">
        <v>8.51</v>
      </c>
      <c r="BF114" s="14">
        <v>194</v>
      </c>
      <c r="BG114" s="1">
        <v>9.3699999999999992</v>
      </c>
      <c r="BH114" s="1">
        <v>6.18</v>
      </c>
      <c r="BI114" s="1">
        <v>3.54</v>
      </c>
      <c r="BJ114" s="1"/>
      <c r="BK114" s="1">
        <v>2.61</v>
      </c>
      <c r="BL114" s="1">
        <v>0.193</v>
      </c>
      <c r="BM114" s="1">
        <v>13.6</v>
      </c>
      <c r="BN114" s="20">
        <v>0</v>
      </c>
      <c r="BO114" s="20">
        <v>46</v>
      </c>
      <c r="BP114" s="20">
        <v>54</v>
      </c>
      <c r="BQ114" s="1" t="s">
        <v>75</v>
      </c>
      <c r="BR114" s="1" t="s">
        <v>310</v>
      </c>
      <c r="BS114" s="13">
        <v>11937.45</v>
      </c>
      <c r="BT114" s="13">
        <v>1789.53</v>
      </c>
      <c r="BU114" s="13">
        <v>8982.1200000000008</v>
      </c>
      <c r="BV114" s="13">
        <v>5629.93</v>
      </c>
      <c r="BW114" s="13">
        <v>3153.03</v>
      </c>
      <c r="BX114" s="13">
        <v>2245.5300000000002</v>
      </c>
      <c r="BY114" s="13">
        <v>1646.44</v>
      </c>
      <c r="BZ114" s="13">
        <v>24954.0057142857</v>
      </c>
      <c r="CA114" s="13">
        <v>14719.678644067801</v>
      </c>
      <c r="CB114" s="13">
        <v>3657.2835714285702</v>
      </c>
      <c r="CC114" s="13">
        <v>3323.444</v>
      </c>
      <c r="CD114" s="13">
        <v>8972.3890909090896</v>
      </c>
      <c r="CE114" s="15">
        <v>0.65023599110096397</v>
      </c>
      <c r="CF114" s="15">
        <v>0.64709355240379596</v>
      </c>
      <c r="CG114" s="13">
        <v>7.8772240131691298</v>
      </c>
      <c r="CH114" s="13">
        <v>6.0294515045440695</v>
      </c>
      <c r="CI114" s="12">
        <v>644</v>
      </c>
      <c r="CJ114" s="13">
        <v>666.9655172413793</v>
      </c>
      <c r="CK114" s="13">
        <v>0.93224062527967333</v>
      </c>
      <c r="CL114" s="13">
        <v>5.3438621505501995</v>
      </c>
      <c r="CM114" s="12">
        <v>447</v>
      </c>
      <c r="CN114" s="13">
        <v>457.5</v>
      </c>
      <c r="CO114" s="13">
        <v>0.87567568056896106</v>
      </c>
      <c r="CP114" s="13">
        <v>3.9896620634192739</v>
      </c>
      <c r="CQ114" s="12">
        <v>209</v>
      </c>
      <c r="CR114" s="13">
        <v>217.25</v>
      </c>
      <c r="CS114" s="13">
        <v>0.74680128109766819</v>
      </c>
      <c r="CT114" t="s">
        <v>49</v>
      </c>
      <c r="CU114" t="s">
        <v>61</v>
      </c>
      <c r="CV114" t="s">
        <v>121</v>
      </c>
      <c r="CW114" t="s">
        <v>333</v>
      </c>
      <c r="CX114" t="s">
        <v>312</v>
      </c>
      <c r="CY114" t="s">
        <v>73</v>
      </c>
    </row>
    <row r="115" spans="1:103" x14ac:dyDescent="0.3">
      <c r="A115" t="s">
        <v>122</v>
      </c>
      <c r="B115" t="s">
        <v>122</v>
      </c>
      <c r="C115">
        <v>138</v>
      </c>
      <c r="D115" s="1">
        <v>2020</v>
      </c>
      <c r="E115" s="1" t="s">
        <v>118</v>
      </c>
      <c r="F115" t="s">
        <v>119</v>
      </c>
      <c r="G115" t="s">
        <v>132</v>
      </c>
      <c r="H115" t="s">
        <v>42</v>
      </c>
      <c r="I115" t="s">
        <v>132</v>
      </c>
      <c r="J115" t="s">
        <v>119</v>
      </c>
      <c r="K115" s="1">
        <v>2</v>
      </c>
      <c r="L115" s="1" t="s">
        <v>299</v>
      </c>
      <c r="M115" s="1" t="s">
        <v>300</v>
      </c>
      <c r="N115" s="1" t="s">
        <v>336</v>
      </c>
      <c r="O115" s="1" t="s">
        <v>331</v>
      </c>
      <c r="P115" t="s">
        <v>120</v>
      </c>
      <c r="Q115">
        <v>3834</v>
      </c>
      <c r="R115" t="s">
        <v>303</v>
      </c>
      <c r="S115" t="s">
        <v>342</v>
      </c>
      <c r="V115" t="s">
        <v>304</v>
      </c>
      <c r="W115" t="s">
        <v>305</v>
      </c>
      <c r="X115" t="s">
        <v>45</v>
      </c>
      <c r="Y115" t="s">
        <v>315</v>
      </c>
      <c r="Z115" t="s">
        <v>308</v>
      </c>
      <c r="AA115" t="s">
        <v>302</v>
      </c>
      <c r="AB115">
        <v>2916</v>
      </c>
      <c r="AC115">
        <v>1836</v>
      </c>
      <c r="AD115">
        <v>666</v>
      </c>
      <c r="AE115" s="1" t="s">
        <v>332</v>
      </c>
      <c r="AF115" s="1" t="s">
        <v>84</v>
      </c>
      <c r="AG115" s="2">
        <v>0.06</v>
      </c>
      <c r="AH115" s="2">
        <v>8.4485597436396803E-2</v>
      </c>
      <c r="AI115" s="10">
        <f t="shared" si="6"/>
        <v>5.261311820413889E-4</v>
      </c>
      <c r="AJ115" s="11">
        <f t="shared" si="7"/>
        <v>4.9970779816878698E-4</v>
      </c>
      <c r="AK115" s="12">
        <v>2429.0323200000003</v>
      </c>
      <c r="AL115" s="12"/>
      <c r="AM115" s="19">
        <v>29.81565656565656</v>
      </c>
      <c r="AN115" s="19">
        <v>9.9387717348997544</v>
      </c>
      <c r="AO115" s="19">
        <v>7.9075347309740263</v>
      </c>
      <c r="AP115" s="1">
        <v>6.78</v>
      </c>
      <c r="AQ115" s="1">
        <v>6.95</v>
      </c>
      <c r="AR115">
        <v>105.336</v>
      </c>
      <c r="AS115">
        <v>3390</v>
      </c>
      <c r="AT115">
        <v>143.08799999999999</v>
      </c>
      <c r="AU115">
        <v>9.8062461538461516</v>
      </c>
      <c r="AV115" s="13">
        <v>29.924972307692293</v>
      </c>
      <c r="AW115" s="1">
        <v>5.0599999999999996</v>
      </c>
      <c r="AX115" s="1">
        <v>145</v>
      </c>
      <c r="AY115" s="14">
        <v>62.7</v>
      </c>
      <c r="AZ115" s="14">
        <v>2260</v>
      </c>
      <c r="BA115" s="14">
        <v>81.3</v>
      </c>
      <c r="BB115" s="14">
        <v>1168</v>
      </c>
      <c r="BC115" s="2">
        <f>AX115/BB115*100</f>
        <v>12.414383561643834</v>
      </c>
      <c r="BD115" s="1">
        <v>0.60299999999999998</v>
      </c>
      <c r="BE115" s="1">
        <v>9.3699999999999992</v>
      </c>
      <c r="BF115" s="14">
        <v>264</v>
      </c>
      <c r="BG115" s="1">
        <v>45.5</v>
      </c>
      <c r="BH115" s="1">
        <v>7.77</v>
      </c>
      <c r="BI115" s="1">
        <v>3.84</v>
      </c>
      <c r="BJ115" s="1"/>
      <c r="BK115" s="1">
        <v>2.56</v>
      </c>
      <c r="BL115" s="1">
        <v>0.20200000000000001</v>
      </c>
      <c r="BM115" s="1">
        <v>12.7</v>
      </c>
      <c r="BN115" s="20">
        <v>5</v>
      </c>
      <c r="BO115" s="20">
        <v>45</v>
      </c>
      <c r="BP115" s="20">
        <v>50</v>
      </c>
      <c r="BQ115" s="1" t="s">
        <v>75</v>
      </c>
      <c r="BR115" s="1" t="s">
        <v>310</v>
      </c>
      <c r="BS115" s="13">
        <v>11704.09</v>
      </c>
      <c r="BT115" s="13">
        <v>1906.87</v>
      </c>
      <c r="BU115" s="13">
        <v>9971.48</v>
      </c>
      <c r="BV115" s="13">
        <v>5005.54</v>
      </c>
      <c r="BW115" s="13">
        <v>3511.37</v>
      </c>
      <c r="BX115" s="13">
        <v>2481.87</v>
      </c>
      <c r="BY115" s="13">
        <v>1605.7378571428501</v>
      </c>
      <c r="BZ115" s="13">
        <v>25662.124285714301</v>
      </c>
      <c r="CA115" s="13">
        <v>15631.9957627119</v>
      </c>
      <c r="CB115" s="13">
        <v>3687.57785714286</v>
      </c>
      <c r="CC115" s="13">
        <v>3307.5239999999999</v>
      </c>
      <c r="CD115" s="13">
        <v>9381.1363636363603</v>
      </c>
      <c r="CE115" s="15">
        <v>0.45914813057654102</v>
      </c>
      <c r="CF115" s="15">
        <v>0.87835076396366296</v>
      </c>
      <c r="CG115" s="13">
        <v>8.8926406041058197</v>
      </c>
      <c r="CH115" s="13">
        <v>6.049742054172528</v>
      </c>
      <c r="CI115" s="12">
        <v>650</v>
      </c>
      <c r="CJ115" s="13">
        <v>669.83333333333337</v>
      </c>
      <c r="CK115" s="13">
        <v>0.93403857778288446</v>
      </c>
      <c r="CL115" s="13">
        <v>5.5660905694868177</v>
      </c>
      <c r="CM115" s="12">
        <v>481</v>
      </c>
      <c r="CN115" s="13">
        <v>482.86666666666667</v>
      </c>
      <c r="CO115" s="13">
        <v>0.90126460399002373</v>
      </c>
      <c r="CP115" s="13">
        <v>4.5879766910377011</v>
      </c>
      <c r="CQ115" s="12">
        <v>249</v>
      </c>
      <c r="CR115" s="13">
        <v>263.53125</v>
      </c>
      <c r="CS115" s="13">
        <v>0.83153889614126741</v>
      </c>
      <c r="CT115" t="s">
        <v>49</v>
      </c>
      <c r="CU115" t="s">
        <v>61</v>
      </c>
      <c r="CV115" t="s">
        <v>121</v>
      </c>
      <c r="CW115" t="s">
        <v>333</v>
      </c>
      <c r="CX115" t="s">
        <v>312</v>
      </c>
      <c r="CY115" t="s">
        <v>73</v>
      </c>
    </row>
    <row r="116" spans="1:103" x14ac:dyDescent="0.3">
      <c r="A116" t="s">
        <v>123</v>
      </c>
      <c r="B116" t="s">
        <v>123</v>
      </c>
      <c r="C116">
        <v>139</v>
      </c>
      <c r="D116" s="1">
        <v>2020</v>
      </c>
      <c r="E116" s="1" t="s">
        <v>118</v>
      </c>
      <c r="F116" t="s">
        <v>119</v>
      </c>
      <c r="G116" t="s">
        <v>132</v>
      </c>
      <c r="H116" t="s">
        <v>42</v>
      </c>
      <c r="I116" t="s">
        <v>132</v>
      </c>
      <c r="J116" t="s">
        <v>119</v>
      </c>
      <c r="K116" s="1">
        <v>3</v>
      </c>
      <c r="L116" s="1" t="s">
        <v>299</v>
      </c>
      <c r="M116" s="1" t="s">
        <v>300</v>
      </c>
      <c r="N116" s="1"/>
      <c r="O116" s="1" t="s">
        <v>331</v>
      </c>
      <c r="P116" t="s">
        <v>120</v>
      </c>
      <c r="Q116">
        <v>3834</v>
      </c>
      <c r="R116" t="s">
        <v>303</v>
      </c>
      <c r="S116" t="s">
        <v>342</v>
      </c>
      <c r="V116" t="s">
        <v>304</v>
      </c>
      <c r="W116" t="s">
        <v>305</v>
      </c>
      <c r="X116" t="s">
        <v>45</v>
      </c>
      <c r="Y116" t="s">
        <v>315</v>
      </c>
      <c r="Z116" t="s">
        <v>308</v>
      </c>
      <c r="AA116" t="s">
        <v>302</v>
      </c>
      <c r="AB116">
        <v>2916</v>
      </c>
      <c r="AC116">
        <v>1836</v>
      </c>
      <c r="AD116">
        <v>666</v>
      </c>
      <c r="AE116" s="1" t="s">
        <v>332</v>
      </c>
      <c r="AF116" s="1" t="s">
        <v>84</v>
      </c>
      <c r="AG116" s="2">
        <v>0.24960548266378099</v>
      </c>
      <c r="AH116" s="2">
        <v>8.3423330913726307E-2</v>
      </c>
      <c r="AI116" s="10">
        <f t="shared" si="6"/>
        <v>2.1887537939651084E-3</v>
      </c>
      <c r="AJ116" s="11">
        <f t="shared" si="7"/>
        <v>4.9342479986825758E-4</v>
      </c>
      <c r="AK116" s="12">
        <v>2375.1636480000002</v>
      </c>
      <c r="AL116" s="12"/>
      <c r="AM116" s="19">
        <v>37.864646464646462</v>
      </c>
      <c r="AN116" s="19">
        <v>9.9346197800058409</v>
      </c>
      <c r="AO116" s="19">
        <v>8.0474018542935504</v>
      </c>
      <c r="AP116" s="1">
        <v>6.08</v>
      </c>
      <c r="AQ116" s="1">
        <v>6.67</v>
      </c>
      <c r="AR116">
        <v>142.79999999999998</v>
      </c>
      <c r="AS116">
        <v>2343</v>
      </c>
      <c r="AT116">
        <v>123.37599999999999</v>
      </c>
      <c r="AU116">
        <v>10.51464358974359</v>
      </c>
      <c r="AV116" s="13">
        <v>32.405433846153848</v>
      </c>
      <c r="AW116" s="1">
        <v>5.19</v>
      </c>
      <c r="AX116" s="1">
        <v>138</v>
      </c>
      <c r="AY116" s="14">
        <v>85</v>
      </c>
      <c r="AZ116" s="14">
        <v>1562</v>
      </c>
      <c r="BA116" s="14">
        <v>70.099999999999994</v>
      </c>
      <c r="BB116" s="14">
        <v>976</v>
      </c>
      <c r="BC116" s="2">
        <f>AX116/BB116*100</f>
        <v>14.139344262295081</v>
      </c>
      <c r="BD116" s="1">
        <v>0.432</v>
      </c>
      <c r="BE116" s="1">
        <v>7.95</v>
      </c>
      <c r="BF116" s="14">
        <v>282</v>
      </c>
      <c r="BG116" s="1">
        <v>111</v>
      </c>
      <c r="BH116" s="1">
        <v>8.57</v>
      </c>
      <c r="BI116" s="1">
        <v>3.23</v>
      </c>
      <c r="BJ116" s="1"/>
      <c r="BK116" s="1">
        <v>2.27</v>
      </c>
      <c r="BL116" s="1">
        <v>0.192</v>
      </c>
      <c r="BM116" s="1">
        <v>11.8</v>
      </c>
      <c r="BN116" s="20">
        <v>3</v>
      </c>
      <c r="BO116" s="20">
        <v>45</v>
      </c>
      <c r="BP116" s="20">
        <v>52</v>
      </c>
      <c r="BQ116" s="1" t="s">
        <v>75</v>
      </c>
      <c r="BR116" s="1" t="s">
        <v>310</v>
      </c>
      <c r="BS116" s="13">
        <v>11023.84</v>
      </c>
      <c r="BT116" s="13">
        <v>1482.16</v>
      </c>
      <c r="BU116" s="13">
        <v>7936.64</v>
      </c>
      <c r="BV116" s="13">
        <v>4817</v>
      </c>
      <c r="BW116" s="13">
        <v>2802.16</v>
      </c>
      <c r="BX116" s="13">
        <v>1984.16</v>
      </c>
      <c r="BY116" s="13">
        <v>1585.7592857142799</v>
      </c>
      <c r="BZ116" s="13">
        <v>24289.845714285701</v>
      </c>
      <c r="CA116" s="13">
        <v>14690.9271186441</v>
      </c>
      <c r="CB116" s="13">
        <v>3592.3957142857098</v>
      </c>
      <c r="CC116" s="13">
        <v>3134.4279999999999</v>
      </c>
      <c r="CD116" s="13">
        <v>8699.2999999999993</v>
      </c>
      <c r="CE116" s="15">
        <v>0.70182813218699003</v>
      </c>
      <c r="CF116" s="15">
        <v>0.618008187722627</v>
      </c>
      <c r="CG116" s="13">
        <v>9.5667151774681294</v>
      </c>
      <c r="CH116" s="13">
        <v>6.0233224784415285</v>
      </c>
      <c r="CI116" s="12">
        <v>653</v>
      </c>
      <c r="CJ116" s="13">
        <v>670.71428571428567</v>
      </c>
      <c r="CK116" s="13">
        <v>0.9292988972136077</v>
      </c>
      <c r="CL116" s="13">
        <v>5.4010818519474517</v>
      </c>
      <c r="CM116" s="12">
        <v>473</v>
      </c>
      <c r="CN116" s="13">
        <v>476.75</v>
      </c>
      <c r="CO116" s="13">
        <v>0.87692778099186375</v>
      </c>
      <c r="CP116" s="13">
        <v>4.5568528098155152</v>
      </c>
      <c r="CQ116" s="12">
        <v>245</v>
      </c>
      <c r="CR116" s="13">
        <v>259.03225806451616</v>
      </c>
      <c r="CS116" s="13">
        <v>0.82832919950585293</v>
      </c>
      <c r="CT116" t="s">
        <v>49</v>
      </c>
      <c r="CU116" t="s">
        <v>61</v>
      </c>
      <c r="CV116" t="s">
        <v>121</v>
      </c>
      <c r="CW116" t="s">
        <v>333</v>
      </c>
      <c r="CX116" t="s">
        <v>312</v>
      </c>
      <c r="CY116" t="s">
        <v>73</v>
      </c>
    </row>
    <row r="117" spans="1:103" x14ac:dyDescent="0.3">
      <c r="A117" t="s">
        <v>125</v>
      </c>
      <c r="B117" t="s">
        <v>125</v>
      </c>
      <c r="C117">
        <v>140</v>
      </c>
      <c r="D117" s="1">
        <v>2020</v>
      </c>
      <c r="E117" s="1" t="s">
        <v>118</v>
      </c>
      <c r="F117" t="s">
        <v>119</v>
      </c>
      <c r="G117" t="s">
        <v>132</v>
      </c>
      <c r="H117" t="s">
        <v>42</v>
      </c>
      <c r="I117" t="s">
        <v>132</v>
      </c>
      <c r="J117" t="s">
        <v>119</v>
      </c>
      <c r="K117" s="1">
        <v>4</v>
      </c>
      <c r="L117" s="1" t="s">
        <v>299</v>
      </c>
      <c r="M117" s="1" t="s">
        <v>300</v>
      </c>
      <c r="N117" s="1"/>
      <c r="O117" s="1" t="s">
        <v>331</v>
      </c>
      <c r="P117" t="s">
        <v>120</v>
      </c>
      <c r="Q117">
        <v>3834</v>
      </c>
      <c r="R117" t="s">
        <v>303</v>
      </c>
      <c r="S117" t="s">
        <v>342</v>
      </c>
      <c r="V117" t="s">
        <v>304</v>
      </c>
      <c r="W117" t="s">
        <v>305</v>
      </c>
      <c r="X117" t="s">
        <v>45</v>
      </c>
      <c r="Y117" t="s">
        <v>315</v>
      </c>
      <c r="Z117" t="s">
        <v>308</v>
      </c>
      <c r="AA117" t="s">
        <v>302</v>
      </c>
      <c r="AB117">
        <v>2916</v>
      </c>
      <c r="AC117">
        <v>1836</v>
      </c>
      <c r="AD117">
        <v>666</v>
      </c>
      <c r="AE117" s="1" t="s">
        <v>332</v>
      </c>
      <c r="AF117" s="1" t="s">
        <v>84</v>
      </c>
      <c r="AG117" s="2">
        <v>0.25258127057126101</v>
      </c>
      <c r="AH117" s="2">
        <v>5.1130428624541903E-2</v>
      </c>
      <c r="AI117" s="10">
        <f t="shared" si="6"/>
        <v>2.214848040786224E-3</v>
      </c>
      <c r="AJ117" s="11">
        <f t="shared" si="7"/>
        <v>3.0242165153215769E-4</v>
      </c>
      <c r="AK117" s="12">
        <v>2693.98272</v>
      </c>
      <c r="AL117" s="12"/>
      <c r="AM117" s="19">
        <v>28.923737373737371</v>
      </c>
      <c r="AN117" s="19">
        <v>9.8875642912081645</v>
      </c>
      <c r="AO117" s="19">
        <v>7.9654594992174657</v>
      </c>
      <c r="AP117" s="1">
        <v>6.62</v>
      </c>
      <c r="AQ117" s="1">
        <v>6.87</v>
      </c>
      <c r="AR117">
        <v>81.48</v>
      </c>
      <c r="AS117">
        <v>2458.5</v>
      </c>
      <c r="AT117">
        <v>117.39200000000001</v>
      </c>
      <c r="AU117">
        <v>8.2998448717948712</v>
      </c>
      <c r="AV117" s="13">
        <v>20.388883076923079</v>
      </c>
      <c r="AW117" s="1">
        <v>4.17</v>
      </c>
      <c r="AX117" s="1">
        <v>214</v>
      </c>
      <c r="AY117" s="14">
        <v>48.5</v>
      </c>
      <c r="AZ117" s="14">
        <v>1639</v>
      </c>
      <c r="BA117" s="14">
        <v>66.7</v>
      </c>
      <c r="BB117" s="14">
        <v>869</v>
      </c>
      <c r="BC117" s="2">
        <f>AX117/BB117*100</f>
        <v>24.62600690448792</v>
      </c>
      <c r="BD117" s="1">
        <v>0.42799999999999999</v>
      </c>
      <c r="BE117" s="1">
        <v>7.58</v>
      </c>
      <c r="BF117" s="14">
        <v>242</v>
      </c>
      <c r="BG117" s="1">
        <v>59.1</v>
      </c>
      <c r="BH117" s="1">
        <v>6.3</v>
      </c>
      <c r="BI117" s="1">
        <v>3.58</v>
      </c>
      <c r="BJ117" s="1"/>
      <c r="BK117" s="1">
        <v>1.96</v>
      </c>
      <c r="BL117" s="1">
        <v>0.154</v>
      </c>
      <c r="BM117" s="1">
        <v>12.7</v>
      </c>
      <c r="BN117" s="20">
        <v>5</v>
      </c>
      <c r="BO117" s="20">
        <v>46</v>
      </c>
      <c r="BP117" s="20">
        <v>49</v>
      </c>
      <c r="BQ117" s="1" t="s">
        <v>75</v>
      </c>
      <c r="BR117" s="1" t="s">
        <v>310</v>
      </c>
      <c r="BS117" s="13">
        <v>11691.02</v>
      </c>
      <c r="BT117" s="13">
        <v>1586.2</v>
      </c>
      <c r="BU117" s="13">
        <v>8416.7999999999993</v>
      </c>
      <c r="BV117" s="13">
        <v>4724.88</v>
      </c>
      <c r="BW117" s="13">
        <v>2971.2</v>
      </c>
      <c r="BX117" s="13">
        <v>2104.1999999999998</v>
      </c>
      <c r="BY117" s="13">
        <v>1690.76285714285</v>
      </c>
      <c r="BZ117" s="13">
        <v>24543.02</v>
      </c>
      <c r="CA117" s="13">
        <v>14801.3125423729</v>
      </c>
      <c r="CB117" s="13">
        <v>3670.2071428571398</v>
      </c>
      <c r="CC117" s="13">
        <v>3318.7919999999999</v>
      </c>
      <c r="CD117" s="13">
        <v>8965.0936363636392</v>
      </c>
      <c r="CE117" s="15">
        <v>0.467403638404225</v>
      </c>
      <c r="CF117" s="15">
        <v>0.80788651177219295</v>
      </c>
      <c r="CG117" s="13">
        <v>7.5107226692211997</v>
      </c>
      <c r="CH117" s="13">
        <v>6.0694714419667255</v>
      </c>
      <c r="CI117" s="12">
        <v>677</v>
      </c>
      <c r="CJ117" s="13">
        <v>705.4473684210526</v>
      </c>
      <c r="CK117" s="13">
        <v>0.93123313340329272</v>
      </c>
      <c r="CL117" s="13">
        <v>5.4681712187521478</v>
      </c>
      <c r="CM117" s="12">
        <v>488</v>
      </c>
      <c r="CN117" s="13">
        <v>495.77272727272725</v>
      </c>
      <c r="CO117" s="13">
        <v>0.88334290908372959</v>
      </c>
      <c r="CP117" s="13">
        <v>4.3574255418250116</v>
      </c>
      <c r="CQ117" s="12">
        <v>213</v>
      </c>
      <c r="CR117" s="13">
        <v>221.63636363636363</v>
      </c>
      <c r="CS117" s="13">
        <v>0.81275659060233685</v>
      </c>
      <c r="CT117" t="s">
        <v>49</v>
      </c>
      <c r="CU117" t="s">
        <v>61</v>
      </c>
      <c r="CV117" t="s">
        <v>121</v>
      </c>
      <c r="CW117" t="s">
        <v>333</v>
      </c>
      <c r="CX117" t="s">
        <v>312</v>
      </c>
      <c r="CY117" t="s">
        <v>73</v>
      </c>
    </row>
    <row r="118" spans="1:103" x14ac:dyDescent="0.3">
      <c r="A118" t="s">
        <v>126</v>
      </c>
      <c r="B118" t="s">
        <v>126</v>
      </c>
      <c r="C118">
        <v>141</v>
      </c>
      <c r="D118" s="1">
        <v>2020</v>
      </c>
      <c r="E118" s="1" t="s">
        <v>118</v>
      </c>
      <c r="F118" t="s">
        <v>119</v>
      </c>
      <c r="G118" t="s">
        <v>132</v>
      </c>
      <c r="H118" t="s">
        <v>42</v>
      </c>
      <c r="I118" t="s">
        <v>132</v>
      </c>
      <c r="J118" t="s">
        <v>119</v>
      </c>
      <c r="K118" s="1">
        <v>1</v>
      </c>
      <c r="L118" s="1" t="s">
        <v>313</v>
      </c>
      <c r="M118" s="1" t="s">
        <v>300</v>
      </c>
      <c r="N118" s="1"/>
      <c r="O118" s="1" t="s">
        <v>331</v>
      </c>
      <c r="P118" t="s">
        <v>120</v>
      </c>
      <c r="Q118">
        <v>3834</v>
      </c>
      <c r="R118" t="s">
        <v>303</v>
      </c>
      <c r="S118" t="s">
        <v>342</v>
      </c>
      <c r="V118" t="s">
        <v>304</v>
      </c>
      <c r="W118" t="s">
        <v>305</v>
      </c>
      <c r="X118" t="s">
        <v>45</v>
      </c>
      <c r="Y118" t="s">
        <v>315</v>
      </c>
      <c r="Z118" t="s">
        <v>308</v>
      </c>
      <c r="AA118" t="s">
        <v>302</v>
      </c>
      <c r="AB118">
        <v>2916</v>
      </c>
      <c r="AC118">
        <v>1836</v>
      </c>
      <c r="AD118">
        <v>666</v>
      </c>
      <c r="AE118" s="1" t="s">
        <v>332</v>
      </c>
      <c r="AF118" s="1" t="s">
        <v>84</v>
      </c>
      <c r="AG118" s="2">
        <v>0.02</v>
      </c>
      <c r="AH118" s="2">
        <v>0.01</v>
      </c>
      <c r="AI118" s="10">
        <f t="shared" si="6"/>
        <v>1.7537706068046299E-4</v>
      </c>
      <c r="AJ118" s="11">
        <f t="shared" si="7"/>
        <v>5.9147098834802153E-5</v>
      </c>
      <c r="AK118" s="12"/>
      <c r="AL118" s="12"/>
      <c r="AM118" s="19">
        <v>24.381818181818183</v>
      </c>
      <c r="AN118" s="19">
        <v>9.5955434636696495</v>
      </c>
      <c r="AO118" s="19">
        <v>7.8722147503377826</v>
      </c>
      <c r="AP118" s="1"/>
      <c r="AQ118" s="1"/>
      <c r="AV118" s="13"/>
      <c r="AW118" s="1"/>
      <c r="AX118" s="1"/>
      <c r="AY118" s="14"/>
      <c r="AZ118" s="14"/>
      <c r="BA118" s="14"/>
      <c r="BB118" s="14"/>
      <c r="BC118" s="2"/>
      <c r="BD118" s="1"/>
      <c r="BE118" s="1"/>
      <c r="BF118" s="14"/>
      <c r="BG118" s="1"/>
      <c r="BH118" s="1"/>
      <c r="BI118" s="1"/>
      <c r="BJ118" s="1"/>
      <c r="BK118" s="1"/>
      <c r="BL118" s="1"/>
      <c r="BM118" s="1"/>
      <c r="BN118" s="14"/>
      <c r="BO118" s="14"/>
      <c r="BP118" s="14"/>
      <c r="BR118" s="16" t="s">
        <v>310</v>
      </c>
      <c r="BS118" s="13">
        <v>11652.32</v>
      </c>
      <c r="BT118" s="13">
        <v>1808.87</v>
      </c>
      <c r="BU118" s="13">
        <v>8897.48</v>
      </c>
      <c r="BV118" s="13">
        <v>5310.13</v>
      </c>
      <c r="BW118" s="13">
        <v>3305.37</v>
      </c>
      <c r="BX118" s="13">
        <v>2224.37</v>
      </c>
      <c r="BY118" s="13">
        <v>1578.61428571428</v>
      </c>
      <c r="BZ118" s="13">
        <v>24470.45</v>
      </c>
      <c r="CA118" s="13">
        <v>14426.384237288101</v>
      </c>
      <c r="CB118" s="13">
        <v>3561.3257142857101</v>
      </c>
      <c r="CC118" s="13">
        <v>2945.8180000000002</v>
      </c>
      <c r="CD118" s="13">
        <v>8661.1481818181801</v>
      </c>
      <c r="CE118" s="15"/>
      <c r="CF118" s="15"/>
      <c r="CG118" s="13"/>
      <c r="CH118" s="13">
        <v>6.0003307091068052</v>
      </c>
      <c r="CI118" s="12">
        <v>635</v>
      </c>
      <c r="CJ118" s="13">
        <v>661.25</v>
      </c>
      <c r="CK118" s="13">
        <v>0.92976129076857383</v>
      </c>
      <c r="CL118" s="13">
        <v>5.4278485210850906</v>
      </c>
      <c r="CM118" s="12">
        <v>474</v>
      </c>
      <c r="CN118" s="13">
        <v>480.31578947368422</v>
      </c>
      <c r="CO118" s="13">
        <v>0.88097157548526972</v>
      </c>
      <c r="CP118" s="13">
        <v>4.3925256735210203</v>
      </c>
      <c r="CQ118" s="12">
        <v>277</v>
      </c>
      <c r="CR118" s="13">
        <v>312.33333333333331</v>
      </c>
      <c r="CS118" s="13">
        <v>0.78102987209561925</v>
      </c>
      <c r="CT118" t="s">
        <v>49</v>
      </c>
      <c r="CU118" t="s">
        <v>61</v>
      </c>
      <c r="CV118" t="s">
        <v>121</v>
      </c>
      <c r="CW118" t="s">
        <v>333</v>
      </c>
      <c r="CX118" t="s">
        <v>312</v>
      </c>
      <c r="CY118" t="s">
        <v>73</v>
      </c>
    </row>
    <row r="119" spans="1:103" x14ac:dyDescent="0.3">
      <c r="A119" t="s">
        <v>127</v>
      </c>
      <c r="B119" t="s">
        <v>127</v>
      </c>
      <c r="C119">
        <v>142</v>
      </c>
      <c r="D119" s="1">
        <v>2020</v>
      </c>
      <c r="E119" s="1" t="s">
        <v>118</v>
      </c>
      <c r="F119" t="s">
        <v>119</v>
      </c>
      <c r="G119" t="s">
        <v>132</v>
      </c>
      <c r="H119" t="s">
        <v>42</v>
      </c>
      <c r="I119" t="s">
        <v>132</v>
      </c>
      <c r="J119" t="s">
        <v>119</v>
      </c>
      <c r="K119" s="1">
        <v>2</v>
      </c>
      <c r="L119" s="1" t="s">
        <v>313</v>
      </c>
      <c r="M119" s="1" t="s">
        <v>300</v>
      </c>
      <c r="N119" s="1"/>
      <c r="O119" s="1" t="s">
        <v>331</v>
      </c>
      <c r="P119" t="s">
        <v>120</v>
      </c>
      <c r="Q119">
        <v>3834</v>
      </c>
      <c r="R119" t="s">
        <v>303</v>
      </c>
      <c r="S119" t="s">
        <v>342</v>
      </c>
      <c r="V119" t="s">
        <v>304</v>
      </c>
      <c r="W119" t="s">
        <v>305</v>
      </c>
      <c r="X119" t="s">
        <v>45</v>
      </c>
      <c r="Y119" t="s">
        <v>315</v>
      </c>
      <c r="Z119" t="s">
        <v>308</v>
      </c>
      <c r="AA119" t="s">
        <v>302</v>
      </c>
      <c r="AB119">
        <v>2916</v>
      </c>
      <c r="AC119">
        <v>1836</v>
      </c>
      <c r="AD119">
        <v>666</v>
      </c>
      <c r="AE119" s="1" t="s">
        <v>332</v>
      </c>
      <c r="AF119" s="1" t="s">
        <v>84</v>
      </c>
      <c r="AG119" s="2">
        <v>0.02</v>
      </c>
      <c r="AH119" s="2">
        <v>0.01</v>
      </c>
      <c r="AI119" s="10">
        <f t="shared" si="6"/>
        <v>1.7537706068046299E-4</v>
      </c>
      <c r="AJ119" s="11">
        <f t="shared" si="7"/>
        <v>5.9147098834802153E-5</v>
      </c>
      <c r="AK119" s="12"/>
      <c r="AL119" s="12"/>
      <c r="AM119" s="19">
        <v>29.575757575757574</v>
      </c>
      <c r="AN119" s="19">
        <v>9.7837654188603516</v>
      </c>
      <c r="AO119" s="19">
        <v>7.7422372215964064</v>
      </c>
      <c r="AP119" s="1"/>
      <c r="AQ119" s="1"/>
      <c r="AV119" s="13"/>
      <c r="AW119" s="1"/>
      <c r="AX119" s="1"/>
      <c r="AY119" s="14"/>
      <c r="AZ119" s="14"/>
      <c r="BA119" s="14"/>
      <c r="BB119" s="14"/>
      <c r="BC119" s="2"/>
      <c r="BD119" s="1"/>
      <c r="BE119" s="1"/>
      <c r="BF119" s="14"/>
      <c r="BG119" s="1"/>
      <c r="BH119" s="1"/>
      <c r="BI119" s="1"/>
      <c r="BJ119" s="1"/>
      <c r="BK119" s="1"/>
      <c r="BL119" s="1"/>
      <c r="BM119" s="1"/>
      <c r="BN119" s="14"/>
      <c r="BO119" s="14"/>
      <c r="BP119" s="14"/>
      <c r="BR119" s="16" t="s">
        <v>310</v>
      </c>
      <c r="BS119" s="13">
        <v>10406.11</v>
      </c>
      <c r="BT119" s="13">
        <v>1454.2</v>
      </c>
      <c r="BU119" s="13">
        <v>6854.8</v>
      </c>
      <c r="BV119" s="13">
        <v>4587.8599999999997</v>
      </c>
      <c r="BW119" s="13">
        <v>2547.6999999999998</v>
      </c>
      <c r="BX119" s="13">
        <v>1713.7</v>
      </c>
      <c r="BY119" s="13">
        <v>1412.40928571428</v>
      </c>
      <c r="BZ119" s="13">
        <v>23438.532857142902</v>
      </c>
      <c r="CA119" s="13">
        <v>13864.164406779701</v>
      </c>
      <c r="CB119" s="13">
        <v>3443.69928571429</v>
      </c>
      <c r="CC119" s="13">
        <v>3279.8180000000002</v>
      </c>
      <c r="CD119" s="13">
        <v>8170.0054545454504</v>
      </c>
      <c r="CE119" s="15"/>
      <c r="CF119" s="15"/>
      <c r="CG119" s="13"/>
      <c r="CH119" s="13">
        <v>5.9532289816453661</v>
      </c>
      <c r="CI119" s="12">
        <v>628</v>
      </c>
      <c r="CJ119" s="13">
        <v>650.02439024390242</v>
      </c>
      <c r="CK119" s="13">
        <v>0.92404995977059268</v>
      </c>
      <c r="CL119" s="13">
        <v>5.6579335880019714</v>
      </c>
      <c r="CM119" s="12">
        <v>488</v>
      </c>
      <c r="CN119" s="13">
        <v>489.4736842105263</v>
      </c>
      <c r="CO119" s="13">
        <v>0.91399762646216842</v>
      </c>
      <c r="CP119" s="13">
        <v>4.6701091414723894</v>
      </c>
      <c r="CQ119" s="12">
        <v>273</v>
      </c>
      <c r="CR119" s="13">
        <v>289</v>
      </c>
      <c r="CS119" s="13">
        <v>0.83253990963660829</v>
      </c>
      <c r="CT119" t="s">
        <v>49</v>
      </c>
      <c r="CU119" t="s">
        <v>61</v>
      </c>
      <c r="CV119" t="s">
        <v>121</v>
      </c>
      <c r="CW119" t="s">
        <v>333</v>
      </c>
      <c r="CX119" t="s">
        <v>312</v>
      </c>
      <c r="CY119" t="s">
        <v>73</v>
      </c>
    </row>
    <row r="120" spans="1:103" x14ac:dyDescent="0.3">
      <c r="A120" t="s">
        <v>128</v>
      </c>
      <c r="B120" t="s">
        <v>128</v>
      </c>
      <c r="C120">
        <v>143</v>
      </c>
      <c r="D120" s="1">
        <v>2020</v>
      </c>
      <c r="E120" s="1" t="s">
        <v>118</v>
      </c>
      <c r="F120" t="s">
        <v>119</v>
      </c>
      <c r="G120" t="s">
        <v>132</v>
      </c>
      <c r="H120" t="s">
        <v>42</v>
      </c>
      <c r="I120" t="s">
        <v>132</v>
      </c>
      <c r="J120" t="s">
        <v>119</v>
      </c>
      <c r="K120" s="1">
        <v>3</v>
      </c>
      <c r="L120" s="1" t="s">
        <v>313</v>
      </c>
      <c r="M120" s="1" t="s">
        <v>300</v>
      </c>
      <c r="N120" s="1"/>
      <c r="O120" s="1" t="s">
        <v>331</v>
      </c>
      <c r="P120" t="s">
        <v>120</v>
      </c>
      <c r="Q120">
        <v>3834</v>
      </c>
      <c r="R120" t="s">
        <v>303</v>
      </c>
      <c r="S120" t="s">
        <v>342</v>
      </c>
      <c r="V120" t="s">
        <v>304</v>
      </c>
      <c r="W120" t="s">
        <v>305</v>
      </c>
      <c r="X120" t="s">
        <v>45</v>
      </c>
      <c r="Y120" t="s">
        <v>315</v>
      </c>
      <c r="Z120" t="s">
        <v>308</v>
      </c>
      <c r="AA120" t="s">
        <v>302</v>
      </c>
      <c r="AB120">
        <v>2916</v>
      </c>
      <c r="AC120">
        <v>1836</v>
      </c>
      <c r="AD120">
        <v>666</v>
      </c>
      <c r="AE120" s="1" t="s">
        <v>332</v>
      </c>
      <c r="AF120" s="1" t="s">
        <v>84</v>
      </c>
      <c r="AG120" s="2">
        <v>0.02</v>
      </c>
      <c r="AH120" s="2">
        <v>0.01</v>
      </c>
      <c r="AI120" s="10">
        <f t="shared" si="6"/>
        <v>1.7537706068046299E-4</v>
      </c>
      <c r="AJ120" s="11">
        <f t="shared" si="7"/>
        <v>5.9147098834802153E-5</v>
      </c>
      <c r="AK120" s="12"/>
      <c r="AL120" s="12"/>
      <c r="AM120" s="19">
        <v>32.170707070707074</v>
      </c>
      <c r="AN120" s="19">
        <v>9.6384469975734142</v>
      </c>
      <c r="AO120" s="19">
        <v>7.5077125501717488</v>
      </c>
      <c r="AP120" s="1"/>
      <c r="AQ120" s="1"/>
      <c r="AV120" s="13"/>
      <c r="AW120" s="1"/>
      <c r="AX120" s="1"/>
      <c r="AY120" s="14"/>
      <c r="AZ120" s="14"/>
      <c r="BA120" s="14"/>
      <c r="BB120" s="14"/>
      <c r="BC120" s="2"/>
      <c r="BD120" s="1"/>
      <c r="BE120" s="1"/>
      <c r="BF120" s="14"/>
      <c r="BG120" s="1"/>
      <c r="BH120" s="1"/>
      <c r="BI120" s="1"/>
      <c r="BJ120" s="1"/>
      <c r="BK120" s="1"/>
      <c r="BL120" s="1"/>
      <c r="BM120" s="1"/>
      <c r="BN120" s="14"/>
      <c r="BO120" s="14"/>
      <c r="BP120" s="14"/>
      <c r="BR120" s="16" t="s">
        <v>310</v>
      </c>
      <c r="BS120" s="13">
        <v>11719.51</v>
      </c>
      <c r="BT120" s="13">
        <v>1419.4</v>
      </c>
      <c r="BU120" s="13">
        <v>7839.6</v>
      </c>
      <c r="BV120" s="13">
        <v>5345.24</v>
      </c>
      <c r="BW120" s="13">
        <v>2808.9</v>
      </c>
      <c r="BX120" s="13">
        <v>1959.9</v>
      </c>
      <c r="BY120" s="13">
        <v>1570.52</v>
      </c>
      <c r="BZ120" s="13">
        <v>25625.6328571429</v>
      </c>
      <c r="CA120" s="13">
        <v>15150.1966101695</v>
      </c>
      <c r="CB120" s="13">
        <v>3412.4035714285701</v>
      </c>
      <c r="CC120" s="13">
        <v>3050.98</v>
      </c>
      <c r="CD120" s="13">
        <v>8811.4554545454594</v>
      </c>
      <c r="CE120" s="15"/>
      <c r="CF120" s="15"/>
      <c r="CG120" s="13"/>
      <c r="CH120" s="13">
        <v>6.0393270117528486</v>
      </c>
      <c r="CI120" s="12">
        <v>669</v>
      </c>
      <c r="CJ120" s="13">
        <v>685</v>
      </c>
      <c r="CK120" s="13">
        <v>0.92830117875658691</v>
      </c>
      <c r="CL120" s="13">
        <v>5.5065907015581397</v>
      </c>
      <c r="CM120" s="12">
        <v>400</v>
      </c>
      <c r="CN120" s="13">
        <v>407.85714285714283</v>
      </c>
      <c r="CO120" s="13">
        <v>0.91907256702638995</v>
      </c>
      <c r="CP120" s="13">
        <v>4.8046632993399028</v>
      </c>
      <c r="CQ120" s="12">
        <v>279</v>
      </c>
      <c r="CR120" s="13">
        <v>291.5</v>
      </c>
      <c r="CS120" s="13">
        <v>0.85322013902057103</v>
      </c>
      <c r="CT120" t="s">
        <v>49</v>
      </c>
      <c r="CU120" t="s">
        <v>61</v>
      </c>
      <c r="CV120" t="s">
        <v>121</v>
      </c>
      <c r="CW120" t="s">
        <v>333</v>
      </c>
      <c r="CX120" t="s">
        <v>312</v>
      </c>
      <c r="CY120" t="s">
        <v>73</v>
      </c>
    </row>
    <row r="121" spans="1:103" x14ac:dyDescent="0.3">
      <c r="A121" t="s">
        <v>129</v>
      </c>
      <c r="B121" t="s">
        <v>129</v>
      </c>
      <c r="C121">
        <v>144</v>
      </c>
      <c r="D121" s="1">
        <v>2020</v>
      </c>
      <c r="E121" s="1" t="s">
        <v>118</v>
      </c>
      <c r="F121" t="s">
        <v>119</v>
      </c>
      <c r="G121" t="s">
        <v>132</v>
      </c>
      <c r="H121" t="s">
        <v>42</v>
      </c>
      <c r="I121" t="s">
        <v>132</v>
      </c>
      <c r="J121" t="s">
        <v>119</v>
      </c>
      <c r="K121" s="1">
        <v>4</v>
      </c>
      <c r="L121" s="1" t="s">
        <v>313</v>
      </c>
      <c r="M121" s="1" t="s">
        <v>300</v>
      </c>
      <c r="N121" s="1"/>
      <c r="O121" s="1" t="s">
        <v>331</v>
      </c>
      <c r="P121" t="s">
        <v>120</v>
      </c>
      <c r="Q121">
        <v>3834</v>
      </c>
      <c r="R121" t="s">
        <v>303</v>
      </c>
      <c r="S121" t="s">
        <v>342</v>
      </c>
      <c r="V121" t="s">
        <v>304</v>
      </c>
      <c r="W121" t="s">
        <v>305</v>
      </c>
      <c r="X121" t="s">
        <v>45</v>
      </c>
      <c r="Y121" t="s">
        <v>315</v>
      </c>
      <c r="Z121" t="s">
        <v>308</v>
      </c>
      <c r="AA121" t="s">
        <v>302</v>
      </c>
      <c r="AB121">
        <v>2916</v>
      </c>
      <c r="AC121">
        <v>1836</v>
      </c>
      <c r="AD121">
        <v>666</v>
      </c>
      <c r="AE121" s="1" t="s">
        <v>332</v>
      </c>
      <c r="AF121" s="1" t="s">
        <v>84</v>
      </c>
      <c r="AG121" s="2">
        <v>0.02</v>
      </c>
      <c r="AH121" s="2">
        <v>0.01</v>
      </c>
      <c r="AI121" s="10">
        <f t="shared" si="6"/>
        <v>1.7537706068046299E-4</v>
      </c>
      <c r="AJ121" s="11">
        <f t="shared" si="7"/>
        <v>5.9147098834802153E-5</v>
      </c>
      <c r="AK121" s="12"/>
      <c r="AL121" s="12"/>
      <c r="AM121" s="19">
        <v>25.830808080808083</v>
      </c>
      <c r="AN121" s="19">
        <v>9.6038473734574765</v>
      </c>
      <c r="AO121" s="19">
        <v>7.5190149439753462</v>
      </c>
      <c r="AP121" s="1"/>
      <c r="AQ121" s="1"/>
      <c r="AV121" s="13"/>
      <c r="AW121" s="1"/>
      <c r="AX121" s="1"/>
      <c r="AY121" s="14"/>
      <c r="AZ121" s="14"/>
      <c r="BA121" s="14"/>
      <c r="BB121" s="14"/>
      <c r="BC121" s="2"/>
      <c r="BD121" s="1"/>
      <c r="BE121" s="1"/>
      <c r="BF121" s="14"/>
      <c r="BG121" s="1"/>
      <c r="BH121" s="1"/>
      <c r="BI121" s="1"/>
      <c r="BJ121" s="1"/>
      <c r="BK121" s="1"/>
      <c r="BL121" s="1"/>
      <c r="BM121" s="1"/>
      <c r="BN121" s="14"/>
      <c r="BO121" s="14"/>
      <c r="BP121" s="14"/>
      <c r="BR121" s="16" t="s">
        <v>310</v>
      </c>
      <c r="BS121" s="13">
        <v>12391.87</v>
      </c>
      <c r="BT121" s="13">
        <v>1360.83</v>
      </c>
      <c r="BU121" s="13">
        <v>6975.32</v>
      </c>
      <c r="BV121" s="13">
        <v>4837.3500000000004</v>
      </c>
      <c r="BW121" s="13">
        <v>2381.83</v>
      </c>
      <c r="BX121" s="13">
        <v>1743.83</v>
      </c>
      <c r="BY121" s="13">
        <v>1678.5964285714199</v>
      </c>
      <c r="BZ121" s="13">
        <v>26529.078571428599</v>
      </c>
      <c r="CA121" s="13">
        <v>15603.158813559299</v>
      </c>
      <c r="CB121" s="13">
        <v>3536.3364285714301</v>
      </c>
      <c r="CC121" s="13">
        <v>3324.2</v>
      </c>
      <c r="CD121" s="13">
        <v>9045.14</v>
      </c>
      <c r="CE121" s="15"/>
      <c r="CF121" s="15"/>
      <c r="CG121" s="13"/>
      <c r="CH121" s="13">
        <v>6.0505209304665124</v>
      </c>
      <c r="CI121" s="12">
        <v>677</v>
      </c>
      <c r="CJ121" s="13">
        <v>688.8125</v>
      </c>
      <c r="CK121" s="13">
        <v>0.92832557475132882</v>
      </c>
      <c r="CL121" s="13">
        <v>5.5468728786451704</v>
      </c>
      <c r="CM121" s="12">
        <v>431</v>
      </c>
      <c r="CN121" s="13">
        <v>435.5</v>
      </c>
      <c r="CO121" s="13">
        <v>0.91440389723591353</v>
      </c>
      <c r="CP121" s="13">
        <v>4.8283060655192545</v>
      </c>
      <c r="CQ121" s="12">
        <v>294</v>
      </c>
      <c r="CR121" s="13">
        <v>325.53846153846155</v>
      </c>
      <c r="CS121" s="13">
        <v>0.84951848362640181</v>
      </c>
      <c r="CT121" t="s">
        <v>49</v>
      </c>
      <c r="CU121" t="s">
        <v>61</v>
      </c>
      <c r="CV121" t="s">
        <v>121</v>
      </c>
      <c r="CW121" t="s">
        <v>333</v>
      </c>
      <c r="CX121" t="s">
        <v>312</v>
      </c>
      <c r="CY121" t="s">
        <v>73</v>
      </c>
    </row>
    <row r="122" spans="1:103" x14ac:dyDescent="0.3">
      <c r="A122" t="s">
        <v>130</v>
      </c>
      <c r="B122" t="s">
        <v>130</v>
      </c>
      <c r="C122">
        <v>145</v>
      </c>
      <c r="D122" s="1">
        <v>2020</v>
      </c>
      <c r="E122" s="1" t="s">
        <v>131</v>
      </c>
      <c r="F122" t="s">
        <v>132</v>
      </c>
      <c r="G122" t="s">
        <v>42</v>
      </c>
      <c r="H122" t="s">
        <v>155</v>
      </c>
      <c r="I122" t="s">
        <v>42</v>
      </c>
      <c r="J122" t="s">
        <v>132</v>
      </c>
      <c r="K122" s="1">
        <v>1</v>
      </c>
      <c r="L122" s="1" t="s">
        <v>299</v>
      </c>
      <c r="M122" s="1" t="s">
        <v>300</v>
      </c>
      <c r="N122" s="1"/>
      <c r="O122" s="1" t="s">
        <v>331</v>
      </c>
      <c r="P122" t="s">
        <v>133</v>
      </c>
      <c r="Q122" s="12">
        <v>4833</v>
      </c>
      <c r="R122" t="s">
        <v>303</v>
      </c>
      <c r="S122" t="s">
        <v>342</v>
      </c>
      <c r="V122" t="s">
        <v>304</v>
      </c>
      <c r="W122" t="s">
        <v>305</v>
      </c>
      <c r="X122" t="s">
        <v>306</v>
      </c>
      <c r="Y122" t="s">
        <v>307</v>
      </c>
      <c r="Z122" t="s">
        <v>308</v>
      </c>
      <c r="AA122" t="s">
        <v>302</v>
      </c>
      <c r="AB122">
        <v>3159</v>
      </c>
      <c r="AC122">
        <v>2160</v>
      </c>
      <c r="AD122">
        <v>558</v>
      </c>
      <c r="AE122" s="1" t="s">
        <v>332</v>
      </c>
      <c r="AF122" s="1" t="s">
        <v>44</v>
      </c>
      <c r="AG122" s="2">
        <v>0.46196852878849398</v>
      </c>
      <c r="AH122" s="2">
        <v>0.28001345537595401</v>
      </c>
      <c r="AI122" s="10">
        <f t="shared" si="6"/>
        <v>4.0509341352901957E-3</v>
      </c>
      <c r="AJ122" s="11">
        <f t="shared" si="7"/>
        <v>1.6561983520196014E-3</v>
      </c>
      <c r="AK122" s="12">
        <v>3189.8655360000007</v>
      </c>
      <c r="AL122" s="12"/>
      <c r="AM122" s="19">
        <v>38.213131313131314</v>
      </c>
      <c r="AN122" s="19">
        <v>10.016274892919455</v>
      </c>
      <c r="AO122" s="19">
        <v>8.1703153869076797</v>
      </c>
      <c r="AP122" s="1">
        <v>6.73</v>
      </c>
      <c r="AQ122" s="1">
        <v>6.77</v>
      </c>
      <c r="AR122">
        <v>132.21600000000001</v>
      </c>
      <c r="AS122">
        <v>3010.5</v>
      </c>
      <c r="AT122">
        <v>145.024</v>
      </c>
      <c r="AU122">
        <v>11.060024358974363</v>
      </c>
      <c r="AV122" s="13">
        <v>40.262175384615425</v>
      </c>
      <c r="AW122" s="1">
        <v>5.2</v>
      </c>
      <c r="AX122" s="1">
        <v>92.7</v>
      </c>
      <c r="AY122" s="14">
        <v>78.7</v>
      </c>
      <c r="AZ122" s="14">
        <v>2007</v>
      </c>
      <c r="BA122" s="14">
        <v>82.4</v>
      </c>
      <c r="BB122" s="14">
        <v>1190</v>
      </c>
      <c r="BC122" s="2">
        <f>AX122/BB122*100</f>
        <v>7.7899159663865554</v>
      </c>
      <c r="BD122" s="1">
        <v>0.77100000000000002</v>
      </c>
      <c r="BE122" s="1">
        <v>1.41</v>
      </c>
      <c r="BF122" s="14">
        <v>193</v>
      </c>
      <c r="BG122" s="1">
        <v>61.5</v>
      </c>
      <c r="BH122" s="1">
        <v>3.44</v>
      </c>
      <c r="BI122" s="1">
        <v>14.9</v>
      </c>
      <c r="BJ122" s="1"/>
      <c r="BK122" s="1">
        <v>2.2999999999999998</v>
      </c>
      <c r="BL122" s="1">
        <v>0.25600000000000001</v>
      </c>
      <c r="BM122" s="1">
        <v>9</v>
      </c>
      <c r="BN122" s="20">
        <v>1</v>
      </c>
      <c r="BO122" s="20">
        <v>50</v>
      </c>
      <c r="BP122" s="20">
        <v>49</v>
      </c>
      <c r="BQ122" s="1" t="s">
        <v>75</v>
      </c>
      <c r="BR122" s="1" t="s">
        <v>310</v>
      </c>
      <c r="BS122" s="13">
        <v>12541.81</v>
      </c>
      <c r="BT122" s="13">
        <v>2148.4299999999998</v>
      </c>
      <c r="BU122" s="13">
        <v>11155.72</v>
      </c>
      <c r="BV122" s="13">
        <v>5915.26</v>
      </c>
      <c r="BW122" s="13">
        <v>4240.43</v>
      </c>
      <c r="BX122" s="13">
        <v>2778.43</v>
      </c>
      <c r="BY122" s="13">
        <v>1696.29428571428</v>
      </c>
      <c r="BZ122" s="13">
        <v>25768.638571428601</v>
      </c>
      <c r="CA122" s="13">
        <v>15662.2172881356</v>
      </c>
      <c r="CB122" s="13">
        <v>3827.6664285714301</v>
      </c>
      <c r="CC122" s="13">
        <v>3474.518</v>
      </c>
      <c r="CD122" s="13">
        <v>9771.0354545454502</v>
      </c>
      <c r="CE122" s="15">
        <v>0.70165530226898598</v>
      </c>
      <c r="CF122" s="15">
        <v>0.73054471406509203</v>
      </c>
      <c r="CG122" s="13">
        <v>15.1374352956836</v>
      </c>
      <c r="CH122" s="13">
        <v>6.0015167700626018</v>
      </c>
      <c r="CI122" s="12">
        <v>666</v>
      </c>
      <c r="CJ122" s="13">
        <v>700.45945945945948</v>
      </c>
      <c r="CK122" s="13">
        <v>0.92312711387981483</v>
      </c>
      <c r="CL122" s="13">
        <v>5.4408331387001239</v>
      </c>
      <c r="CM122" s="12">
        <v>482</v>
      </c>
      <c r="CN122" s="13">
        <v>487.83333333333331</v>
      </c>
      <c r="CO122" s="13">
        <v>0.88068668771637915</v>
      </c>
      <c r="CP122" s="13">
        <v>4.2653291486603386</v>
      </c>
      <c r="CQ122" s="12">
        <v>191</v>
      </c>
      <c r="CR122" s="13">
        <v>195.78947368421052</v>
      </c>
      <c r="CS122" s="13">
        <v>0.81209198399380644</v>
      </c>
      <c r="CT122" t="s">
        <v>49</v>
      </c>
      <c r="CU122" t="s">
        <v>61</v>
      </c>
      <c r="CV122" t="s">
        <v>121</v>
      </c>
      <c r="CW122" t="s">
        <v>335</v>
      </c>
      <c r="CX122" t="s">
        <v>312</v>
      </c>
      <c r="CY122" t="s">
        <v>73</v>
      </c>
    </row>
    <row r="123" spans="1:103" x14ac:dyDescent="0.3">
      <c r="A123" t="s">
        <v>134</v>
      </c>
      <c r="B123" t="s">
        <v>134</v>
      </c>
      <c r="C123">
        <v>146</v>
      </c>
      <c r="D123" s="1">
        <v>2020</v>
      </c>
      <c r="E123" s="1" t="s">
        <v>131</v>
      </c>
      <c r="F123" t="s">
        <v>132</v>
      </c>
      <c r="G123" t="s">
        <v>42</v>
      </c>
      <c r="H123" t="s">
        <v>155</v>
      </c>
      <c r="I123" t="s">
        <v>42</v>
      </c>
      <c r="J123" t="s">
        <v>132</v>
      </c>
      <c r="K123" s="1">
        <v>2</v>
      </c>
      <c r="L123" s="1" t="s">
        <v>299</v>
      </c>
      <c r="M123" s="1" t="s">
        <v>300</v>
      </c>
      <c r="N123" s="1"/>
      <c r="O123" s="1" t="s">
        <v>331</v>
      </c>
      <c r="P123" t="s">
        <v>133</v>
      </c>
      <c r="Q123" s="12">
        <v>4833</v>
      </c>
      <c r="R123" t="s">
        <v>303</v>
      </c>
      <c r="S123" t="s">
        <v>342</v>
      </c>
      <c r="V123" t="s">
        <v>304</v>
      </c>
      <c r="W123" t="s">
        <v>305</v>
      </c>
      <c r="X123" t="s">
        <v>306</v>
      </c>
      <c r="Y123" t="s">
        <v>307</v>
      </c>
      <c r="Z123" t="s">
        <v>308</v>
      </c>
      <c r="AA123" t="s">
        <v>302</v>
      </c>
      <c r="AB123">
        <v>3159</v>
      </c>
      <c r="AC123">
        <v>2160</v>
      </c>
      <c r="AD123">
        <v>558</v>
      </c>
      <c r="AE123" s="1" t="s">
        <v>332</v>
      </c>
      <c r="AF123" s="1" t="s">
        <v>44</v>
      </c>
      <c r="AG123" s="2">
        <v>0.54880743045223002</v>
      </c>
      <c r="AH123" s="2">
        <v>0.324911920400829</v>
      </c>
      <c r="AI123" s="10">
        <f t="shared" si="6"/>
        <v>4.8124117016154853E-3</v>
      </c>
      <c r="AJ123" s="11">
        <f t="shared" si="7"/>
        <v>1.9217597468553203E-3</v>
      </c>
      <c r="AK123" s="12">
        <v>2575.0707839999995</v>
      </c>
      <c r="AL123" s="12"/>
      <c r="AM123" s="19">
        <v>46.367676767676762</v>
      </c>
      <c r="AN123" s="19">
        <v>10.06333038171713</v>
      </c>
      <c r="AO123" s="19">
        <v>7.9894770860501119</v>
      </c>
      <c r="AP123" s="1">
        <v>5.92</v>
      </c>
      <c r="AQ123" s="1">
        <v>6.34</v>
      </c>
      <c r="AR123">
        <v>173.04</v>
      </c>
      <c r="AS123">
        <v>1525.5</v>
      </c>
      <c r="AT123">
        <v>160.33599999999998</v>
      </c>
      <c r="AU123">
        <v>12.623662820512823</v>
      </c>
      <c r="AV123" s="13">
        <v>55.450372307692327</v>
      </c>
      <c r="AW123" s="1">
        <v>4.2699999999999996</v>
      </c>
      <c r="AX123" s="1">
        <v>88.5</v>
      </c>
      <c r="AY123" s="14">
        <v>103</v>
      </c>
      <c r="AZ123" s="14">
        <v>1017</v>
      </c>
      <c r="BA123" s="14">
        <v>91.1</v>
      </c>
      <c r="BB123" s="14">
        <v>1402</v>
      </c>
      <c r="BC123" s="2">
        <f>AX123/BB123*100</f>
        <v>6.3124108416547795</v>
      </c>
      <c r="BD123" s="1">
        <v>0.42299999999999999</v>
      </c>
      <c r="BE123" s="1">
        <v>0.85699999999999998</v>
      </c>
      <c r="BF123" s="14">
        <v>176</v>
      </c>
      <c r="BG123" s="1">
        <v>29.2</v>
      </c>
      <c r="BH123" s="1">
        <v>2.81</v>
      </c>
      <c r="BI123" s="1">
        <v>9.1199999999999992</v>
      </c>
      <c r="BJ123" s="1"/>
      <c r="BK123" s="1">
        <v>1.99</v>
      </c>
      <c r="BL123" s="1">
        <v>0.19800000000000001</v>
      </c>
      <c r="BM123" s="1">
        <v>10.1</v>
      </c>
      <c r="BN123" s="20">
        <v>1</v>
      </c>
      <c r="BO123" s="20">
        <v>53</v>
      </c>
      <c r="BP123" s="20">
        <v>46</v>
      </c>
      <c r="BQ123" s="1" t="s">
        <v>75</v>
      </c>
      <c r="BR123" s="1" t="s">
        <v>310</v>
      </c>
      <c r="BS123" s="13">
        <v>13676.54</v>
      </c>
      <c r="BT123" s="13">
        <v>2092.0300000000002</v>
      </c>
      <c r="BU123" s="13">
        <v>11656.12</v>
      </c>
      <c r="BV123" s="13">
        <v>6686.87</v>
      </c>
      <c r="BW123" s="13">
        <v>4237.53</v>
      </c>
      <c r="BX123" s="13">
        <v>2914.03</v>
      </c>
      <c r="BY123" s="13">
        <v>1760.3528571428501</v>
      </c>
      <c r="BZ123" s="13">
        <v>25187.845714285701</v>
      </c>
      <c r="CA123" s="13">
        <v>15238.386779660999</v>
      </c>
      <c r="CB123" s="13">
        <v>3501.2292857142902</v>
      </c>
      <c r="CC123" s="13">
        <v>3052.2359999999999</v>
      </c>
      <c r="CD123" s="13">
        <v>9552.1427272727306</v>
      </c>
      <c r="CE123" s="15">
        <v>0.56270425029500504</v>
      </c>
      <c r="CF123" s="15">
        <v>0.84096774261664298</v>
      </c>
      <c r="CG123" s="13">
        <v>11.813201723051</v>
      </c>
      <c r="CH123" s="13">
        <v>5.9519164111946257</v>
      </c>
      <c r="CI123" s="12">
        <v>621</v>
      </c>
      <c r="CJ123" s="13">
        <v>633.6875</v>
      </c>
      <c r="CK123" s="13">
        <v>0.92545638459111568</v>
      </c>
      <c r="CL123" s="13">
        <v>5.5307611198019426</v>
      </c>
      <c r="CM123" s="12">
        <v>519</v>
      </c>
      <c r="CN123" s="13">
        <v>538.5</v>
      </c>
      <c r="CO123" s="13">
        <v>0.88465229523030231</v>
      </c>
      <c r="CP123" s="13">
        <v>4.2161451147851912</v>
      </c>
      <c r="CQ123" s="12">
        <v>232</v>
      </c>
      <c r="CR123" s="13">
        <v>251.6875</v>
      </c>
      <c r="CS123" s="13">
        <v>0.77406800201481973</v>
      </c>
      <c r="CT123" t="s">
        <v>49</v>
      </c>
      <c r="CU123" t="s">
        <v>61</v>
      </c>
      <c r="CV123" t="s">
        <v>121</v>
      </c>
      <c r="CW123" t="s">
        <v>335</v>
      </c>
      <c r="CX123" t="s">
        <v>312</v>
      </c>
      <c r="CY123" t="s">
        <v>73</v>
      </c>
    </row>
    <row r="124" spans="1:103" x14ac:dyDescent="0.3">
      <c r="A124" t="s">
        <v>135</v>
      </c>
      <c r="B124" t="s">
        <v>135</v>
      </c>
      <c r="C124">
        <v>147</v>
      </c>
      <c r="D124" s="1">
        <v>2020</v>
      </c>
      <c r="E124" s="1" t="s">
        <v>131</v>
      </c>
      <c r="F124" t="s">
        <v>132</v>
      </c>
      <c r="G124" t="s">
        <v>42</v>
      </c>
      <c r="H124" t="s">
        <v>155</v>
      </c>
      <c r="I124" t="s">
        <v>42</v>
      </c>
      <c r="J124" t="s">
        <v>132</v>
      </c>
      <c r="K124" s="1">
        <v>3</v>
      </c>
      <c r="L124" s="1" t="s">
        <v>299</v>
      </c>
      <c r="M124" s="1" t="s">
        <v>300</v>
      </c>
      <c r="N124" s="1"/>
      <c r="O124" s="1" t="s">
        <v>331</v>
      </c>
      <c r="P124" t="s">
        <v>133</v>
      </c>
      <c r="Q124" s="12">
        <v>4833</v>
      </c>
      <c r="R124" t="s">
        <v>303</v>
      </c>
      <c r="S124" t="s">
        <v>342</v>
      </c>
      <c r="V124" t="s">
        <v>304</v>
      </c>
      <c r="W124" t="s">
        <v>305</v>
      </c>
      <c r="X124" t="s">
        <v>306</v>
      </c>
      <c r="Y124" t="s">
        <v>307</v>
      </c>
      <c r="Z124" t="s">
        <v>308</v>
      </c>
      <c r="AA124" t="s">
        <v>302</v>
      </c>
      <c r="AB124">
        <v>3159</v>
      </c>
      <c r="AC124">
        <v>2160</v>
      </c>
      <c r="AD124">
        <v>558</v>
      </c>
      <c r="AE124" s="1" t="s">
        <v>332</v>
      </c>
      <c r="AF124" s="1" t="s">
        <v>44</v>
      </c>
      <c r="AG124" s="2">
        <v>0.54042111907660395</v>
      </c>
      <c r="AH124" s="2">
        <v>0.57939557034860001</v>
      </c>
      <c r="AI124" s="10">
        <f t="shared" si="6"/>
        <v>4.7388733696650644E-3</v>
      </c>
      <c r="AJ124" s="11">
        <f t="shared" si="7"/>
        <v>3.4269567063855209E-3</v>
      </c>
      <c r="AK124" s="12">
        <v>2780.9084160000007</v>
      </c>
      <c r="AL124" s="12"/>
      <c r="AM124" s="19">
        <v>43.720202020202024</v>
      </c>
      <c r="AN124" s="19">
        <v>9.9636834642632301</v>
      </c>
      <c r="AO124" s="19">
        <v>8.1717281861331283</v>
      </c>
      <c r="AP124" s="1">
        <v>5.97</v>
      </c>
      <c r="AQ124" s="1">
        <v>6.32</v>
      </c>
      <c r="AR124">
        <v>201.6</v>
      </c>
      <c r="AS124">
        <v>1384.5</v>
      </c>
      <c r="AT124">
        <v>155.232</v>
      </c>
      <c r="AU124">
        <v>12.526511538461534</v>
      </c>
      <c r="AV124" s="13">
        <v>58.680883076923038</v>
      </c>
      <c r="AW124" s="1">
        <v>4.7</v>
      </c>
      <c r="AX124" s="1">
        <v>49.2</v>
      </c>
      <c r="AY124" s="14">
        <v>120</v>
      </c>
      <c r="AZ124" s="14">
        <v>923</v>
      </c>
      <c r="BA124" s="14">
        <v>88.2</v>
      </c>
      <c r="BB124" s="14">
        <v>1482</v>
      </c>
      <c r="BC124" s="2">
        <f>AX124/BB124*100</f>
        <v>3.3198380566801617</v>
      </c>
      <c r="BD124" s="1">
        <v>0.33900000000000002</v>
      </c>
      <c r="BE124" s="1">
        <v>0.56899999999999995</v>
      </c>
      <c r="BF124" s="14">
        <v>163</v>
      </c>
      <c r="BG124" s="1">
        <v>15.5</v>
      </c>
      <c r="BH124" s="1">
        <v>1.5</v>
      </c>
      <c r="BI124" s="1">
        <v>7.2</v>
      </c>
      <c r="BJ124" s="1"/>
      <c r="BK124" s="1">
        <v>2.35</v>
      </c>
      <c r="BL124" s="1">
        <v>0.20899999999999999</v>
      </c>
      <c r="BM124" s="1">
        <v>11.2</v>
      </c>
      <c r="BN124" s="20">
        <v>6</v>
      </c>
      <c r="BO124" s="20">
        <v>51</v>
      </c>
      <c r="BP124" s="20">
        <v>43</v>
      </c>
      <c r="BQ124" s="1" t="s">
        <v>75</v>
      </c>
      <c r="BR124" s="1" t="s">
        <v>310</v>
      </c>
      <c r="BS124" s="13">
        <v>12401.32</v>
      </c>
      <c r="BT124" s="13">
        <v>2195</v>
      </c>
      <c r="BU124" s="13">
        <v>11384</v>
      </c>
      <c r="BV124" s="13">
        <v>6718.67</v>
      </c>
      <c r="BW124" s="13">
        <v>4315.5</v>
      </c>
      <c r="BX124" s="13">
        <v>2846</v>
      </c>
      <c r="BY124" s="13">
        <v>1799.4585714285699</v>
      </c>
      <c r="BZ124" s="13">
        <v>25087.852857142901</v>
      </c>
      <c r="CA124" s="13">
        <v>14787.711016949201</v>
      </c>
      <c r="CB124" s="13">
        <v>3632.4828571428602</v>
      </c>
      <c r="CC124" s="13">
        <v>3037.4160000000002</v>
      </c>
      <c r="CD124" s="13">
        <v>9322.4463636363598</v>
      </c>
      <c r="CE124" s="15">
        <v>0.72697606565575301</v>
      </c>
      <c r="CF124" s="15">
        <v>0.72268864904193197</v>
      </c>
      <c r="CG124" s="13">
        <v>13.302233983336199</v>
      </c>
      <c r="CH124" s="13">
        <v>6.0139954033699787</v>
      </c>
      <c r="CI124" s="12">
        <v>639</v>
      </c>
      <c r="CJ124" s="13">
        <v>660.66666666666663</v>
      </c>
      <c r="CK124" s="13">
        <v>0.93097281017749622</v>
      </c>
      <c r="CL124" s="13">
        <v>5.2959651015598874</v>
      </c>
      <c r="CM124" s="12">
        <v>503</v>
      </c>
      <c r="CN124" s="13">
        <v>509.78571428571428</v>
      </c>
      <c r="CO124" s="13">
        <v>0.85136055530804622</v>
      </c>
      <c r="CP124" s="13">
        <v>4.1935098214524738</v>
      </c>
      <c r="CQ124" s="12">
        <v>223</v>
      </c>
      <c r="CR124" s="13">
        <v>238.95454545454547</v>
      </c>
      <c r="CS124" s="13">
        <v>0.7755458858522789</v>
      </c>
      <c r="CT124" t="s">
        <v>49</v>
      </c>
      <c r="CU124" t="s">
        <v>61</v>
      </c>
      <c r="CV124" t="s">
        <v>121</v>
      </c>
      <c r="CW124" t="s">
        <v>335</v>
      </c>
      <c r="CX124" t="s">
        <v>312</v>
      </c>
      <c r="CY124" t="s">
        <v>73</v>
      </c>
    </row>
    <row r="125" spans="1:103" x14ac:dyDescent="0.3">
      <c r="A125" t="s">
        <v>136</v>
      </c>
      <c r="B125" t="s">
        <v>136</v>
      </c>
      <c r="C125">
        <v>148</v>
      </c>
      <c r="D125" s="1">
        <v>2020</v>
      </c>
      <c r="E125" s="1" t="s">
        <v>131</v>
      </c>
      <c r="F125" t="s">
        <v>132</v>
      </c>
      <c r="G125" t="s">
        <v>42</v>
      </c>
      <c r="H125" t="s">
        <v>155</v>
      </c>
      <c r="I125" t="s">
        <v>42</v>
      </c>
      <c r="J125" t="s">
        <v>132</v>
      </c>
      <c r="K125" s="1">
        <v>4</v>
      </c>
      <c r="L125" s="1" t="s">
        <v>299</v>
      </c>
      <c r="M125" s="1" t="s">
        <v>300</v>
      </c>
      <c r="N125" s="1"/>
      <c r="O125" s="1" t="s">
        <v>331</v>
      </c>
      <c r="P125" t="s">
        <v>133</v>
      </c>
      <c r="Q125" s="12">
        <v>4833</v>
      </c>
      <c r="R125" t="s">
        <v>303</v>
      </c>
      <c r="S125" t="s">
        <v>342</v>
      </c>
      <c r="V125" t="s">
        <v>304</v>
      </c>
      <c r="W125" t="s">
        <v>305</v>
      </c>
      <c r="X125" t="s">
        <v>306</v>
      </c>
      <c r="Y125" t="s">
        <v>307</v>
      </c>
      <c r="Z125" t="s">
        <v>308</v>
      </c>
      <c r="AA125" t="s">
        <v>302</v>
      </c>
      <c r="AB125">
        <v>3159</v>
      </c>
      <c r="AC125">
        <v>2160</v>
      </c>
      <c r="AD125">
        <v>558</v>
      </c>
      <c r="AE125" s="1" t="s">
        <v>332</v>
      </c>
      <c r="AF125" s="1" t="s">
        <v>44</v>
      </c>
      <c r="AG125" s="2">
        <v>0.42283240903557401</v>
      </c>
      <c r="AH125" s="2">
        <v>0.182674433015243</v>
      </c>
      <c r="AI125" s="10">
        <f t="shared" si="6"/>
        <v>3.7077552528549103E-3</v>
      </c>
      <c r="AJ125" s="11">
        <f t="shared" si="7"/>
        <v>1.0804662744144024E-3</v>
      </c>
      <c r="AK125" s="12">
        <v>2639.8120320000003</v>
      </c>
      <c r="AL125" s="12"/>
      <c r="AM125" s="19">
        <v>49.614646464646455</v>
      </c>
      <c r="AN125" s="19">
        <v>10.01904286284873</v>
      </c>
      <c r="AO125" s="19">
        <v>8.1081522209878916</v>
      </c>
      <c r="AP125" s="1">
        <v>6.06</v>
      </c>
      <c r="AQ125" s="1">
        <v>6.44</v>
      </c>
      <c r="AR125">
        <v>240.23999999999998</v>
      </c>
      <c r="AS125">
        <v>1645.5</v>
      </c>
      <c r="AT125">
        <v>168.256</v>
      </c>
      <c r="AU125">
        <v>11.842816666666661</v>
      </c>
      <c r="AV125" s="13">
        <v>48.518279999999962</v>
      </c>
      <c r="AW125" s="1">
        <v>4.5599999999999996</v>
      </c>
      <c r="AX125" s="1">
        <v>62.4</v>
      </c>
      <c r="AY125" s="14">
        <v>143</v>
      </c>
      <c r="AZ125" s="14">
        <v>1097</v>
      </c>
      <c r="BA125" s="14">
        <v>95.6</v>
      </c>
      <c r="BB125" s="14">
        <v>1346</v>
      </c>
      <c r="BC125" s="2">
        <f>AX125/BB125*100</f>
        <v>4.6359583952451713</v>
      </c>
      <c r="BD125" s="1">
        <v>0.437</v>
      </c>
      <c r="BE125" s="1">
        <v>1.2</v>
      </c>
      <c r="BF125" s="14">
        <v>242</v>
      </c>
      <c r="BG125" s="1">
        <v>69.900000000000006</v>
      </c>
      <c r="BH125" s="1">
        <v>2.95</v>
      </c>
      <c r="BI125" s="1">
        <v>7.97</v>
      </c>
      <c r="BJ125" s="1"/>
      <c r="BK125" s="1">
        <v>1.94</v>
      </c>
      <c r="BL125" s="1">
        <v>0.18</v>
      </c>
      <c r="BM125" s="1">
        <v>10.8</v>
      </c>
      <c r="BN125" s="20">
        <v>6</v>
      </c>
      <c r="BO125" s="20">
        <v>47</v>
      </c>
      <c r="BP125" s="20">
        <v>47</v>
      </c>
      <c r="BQ125" s="1" t="s">
        <v>75</v>
      </c>
      <c r="BR125" s="1" t="s">
        <v>310</v>
      </c>
      <c r="BS125" s="13">
        <v>12292.35</v>
      </c>
      <c r="BT125" s="13">
        <v>1723.03</v>
      </c>
      <c r="BU125" s="13">
        <v>9408.1200000000008</v>
      </c>
      <c r="BV125" s="13">
        <v>5844.87</v>
      </c>
      <c r="BW125" s="13">
        <v>3576.53</v>
      </c>
      <c r="BX125" s="13">
        <v>2352.0300000000002</v>
      </c>
      <c r="BY125" s="13">
        <v>1656.57785714285</v>
      </c>
      <c r="BZ125" s="13">
        <v>24947.91</v>
      </c>
      <c r="CA125" s="13">
        <v>14890.6176271186</v>
      </c>
      <c r="CB125" s="13">
        <v>3717.07785714286</v>
      </c>
      <c r="CC125" s="13">
        <v>3227.7040000000002</v>
      </c>
      <c r="CD125" s="13">
        <v>9422.4881818181802</v>
      </c>
      <c r="CE125" s="15">
        <v>0.56983701952812305</v>
      </c>
      <c r="CF125" s="15">
        <v>0.898292944757076</v>
      </c>
      <c r="CG125" s="13">
        <v>13.826909177279401</v>
      </c>
      <c r="CH125" s="13">
        <v>5.97900421085909</v>
      </c>
      <c r="CI125" s="12">
        <v>603</v>
      </c>
      <c r="CJ125" s="13">
        <v>612.67741935483866</v>
      </c>
      <c r="CK125" s="13">
        <v>0.93393963513237888</v>
      </c>
      <c r="CL125" s="13">
        <v>5.4690280610704782</v>
      </c>
      <c r="CM125" s="12">
        <v>491</v>
      </c>
      <c r="CN125" s="13">
        <v>502.55</v>
      </c>
      <c r="CO125" s="13">
        <v>0.88260750008845013</v>
      </c>
      <c r="CP125" s="13">
        <v>4.4674151106227917</v>
      </c>
      <c r="CQ125" s="12">
        <v>238</v>
      </c>
      <c r="CR125" s="13">
        <v>246.43333333333334</v>
      </c>
      <c r="CS125" s="13">
        <v>0.81637319807967357</v>
      </c>
      <c r="CT125" t="s">
        <v>49</v>
      </c>
      <c r="CU125" t="s">
        <v>61</v>
      </c>
      <c r="CV125" t="s">
        <v>121</v>
      </c>
      <c r="CW125" t="s">
        <v>335</v>
      </c>
      <c r="CX125" t="s">
        <v>312</v>
      </c>
      <c r="CY125" t="s">
        <v>73</v>
      </c>
    </row>
    <row r="126" spans="1:103" x14ac:dyDescent="0.3">
      <c r="A126" t="s">
        <v>137</v>
      </c>
      <c r="B126" t="s">
        <v>137</v>
      </c>
      <c r="C126">
        <v>149</v>
      </c>
      <c r="D126" s="1">
        <v>2020</v>
      </c>
      <c r="E126" s="1" t="s">
        <v>131</v>
      </c>
      <c r="F126" t="s">
        <v>132</v>
      </c>
      <c r="G126" t="s">
        <v>42</v>
      </c>
      <c r="H126" t="s">
        <v>155</v>
      </c>
      <c r="I126" t="s">
        <v>42</v>
      </c>
      <c r="J126" t="s">
        <v>132</v>
      </c>
      <c r="K126" s="1">
        <v>1</v>
      </c>
      <c r="L126" s="1" t="s">
        <v>313</v>
      </c>
      <c r="M126" s="1" t="s">
        <v>300</v>
      </c>
      <c r="N126" s="1"/>
      <c r="O126" s="1" t="s">
        <v>331</v>
      </c>
      <c r="P126" t="s">
        <v>133</v>
      </c>
      <c r="Q126" s="12">
        <v>4833</v>
      </c>
      <c r="R126" t="s">
        <v>303</v>
      </c>
      <c r="S126" t="s">
        <v>342</v>
      </c>
      <c r="V126" t="s">
        <v>304</v>
      </c>
      <c r="W126" t="s">
        <v>305</v>
      </c>
      <c r="X126" t="s">
        <v>306</v>
      </c>
      <c r="Y126" t="s">
        <v>307</v>
      </c>
      <c r="Z126" t="s">
        <v>308</v>
      </c>
      <c r="AA126" t="s">
        <v>302</v>
      </c>
      <c r="AB126">
        <v>3159</v>
      </c>
      <c r="AC126">
        <v>2160</v>
      </c>
      <c r="AD126">
        <v>558</v>
      </c>
      <c r="AE126" s="1" t="s">
        <v>332</v>
      </c>
      <c r="AF126" s="1" t="s">
        <v>44</v>
      </c>
      <c r="AG126" s="2">
        <v>0.02</v>
      </c>
      <c r="AH126" s="2">
        <v>0.04</v>
      </c>
      <c r="AI126" s="10">
        <f t="shared" si="6"/>
        <v>1.7537706068046299E-4</v>
      </c>
      <c r="AJ126" s="11">
        <f t="shared" si="7"/>
        <v>2.3658839533920861E-4</v>
      </c>
      <c r="AL126" s="12"/>
      <c r="AM126" s="19">
        <v>29.915656565656562</v>
      </c>
      <c r="AN126" s="19">
        <v>9.7367099300626769</v>
      </c>
      <c r="AO126" s="19">
        <v>7.9908898852755614</v>
      </c>
      <c r="AP126" s="1"/>
      <c r="AQ126" s="1"/>
      <c r="AV126" s="13"/>
      <c r="AW126" s="1"/>
      <c r="AX126" s="1"/>
      <c r="AY126" s="14"/>
      <c r="AZ126" s="14"/>
      <c r="BA126" s="14"/>
      <c r="BB126" s="14"/>
      <c r="BC126" s="2"/>
      <c r="BD126" s="1"/>
      <c r="BE126" s="1"/>
      <c r="BF126" s="14"/>
      <c r="BG126" s="1"/>
      <c r="BH126" s="1"/>
      <c r="BI126" s="1"/>
      <c r="BJ126" s="1"/>
      <c r="BK126" s="1"/>
      <c r="BL126" s="1"/>
      <c r="BM126" s="1"/>
      <c r="BN126" s="14"/>
      <c r="BO126" s="14"/>
      <c r="BP126" s="14"/>
      <c r="BR126" s="16" t="s">
        <v>310</v>
      </c>
      <c r="BS126" s="13">
        <v>13895.99</v>
      </c>
      <c r="BT126" s="13">
        <v>2014.1</v>
      </c>
      <c r="BU126" s="13">
        <v>10728.4</v>
      </c>
      <c r="BV126" s="13">
        <v>6400.12</v>
      </c>
      <c r="BW126" s="13">
        <v>3866.1</v>
      </c>
      <c r="BX126" s="13">
        <v>2682.1</v>
      </c>
      <c r="BY126" s="13">
        <v>2021.66857142857</v>
      </c>
      <c r="BZ126" s="13">
        <v>28224.195714285699</v>
      </c>
      <c r="CA126" s="13">
        <v>16828.817796610201</v>
      </c>
      <c r="CB126" s="13">
        <v>4287.3457142857196</v>
      </c>
      <c r="CC126" s="13">
        <v>3889.172</v>
      </c>
      <c r="CD126" s="13">
        <v>10200.0918181818</v>
      </c>
      <c r="CE126" s="15"/>
      <c r="CF126" s="15"/>
      <c r="CG126" s="13"/>
      <c r="CH126" s="13">
        <v>6.0409131647621681</v>
      </c>
      <c r="CI126" s="12">
        <v>700</v>
      </c>
      <c r="CJ126" s="13">
        <v>733.60975609756099</v>
      </c>
      <c r="CK126" s="13">
        <v>0.92212472688630887</v>
      </c>
      <c r="CL126" s="13">
        <v>5.3138452799370626</v>
      </c>
      <c r="CM126" s="12">
        <v>451</v>
      </c>
      <c r="CN126" s="13">
        <v>454.21428571428572</v>
      </c>
      <c r="CO126" s="13">
        <v>0.86948763443272814</v>
      </c>
      <c r="CP126" s="13">
        <v>3.0086545636212469</v>
      </c>
      <c r="CQ126" s="12">
        <v>137</v>
      </c>
      <c r="CR126" s="13">
        <v>146.5</v>
      </c>
      <c r="CS126" s="13">
        <v>0.61151752597797604</v>
      </c>
      <c r="CT126" t="s">
        <v>49</v>
      </c>
      <c r="CU126" t="s">
        <v>61</v>
      </c>
      <c r="CV126" t="s">
        <v>121</v>
      </c>
      <c r="CW126" t="s">
        <v>335</v>
      </c>
      <c r="CX126" t="s">
        <v>312</v>
      </c>
      <c r="CY126" t="s">
        <v>73</v>
      </c>
    </row>
    <row r="127" spans="1:103" x14ac:dyDescent="0.3">
      <c r="A127" t="s">
        <v>139</v>
      </c>
      <c r="B127" t="s">
        <v>139</v>
      </c>
      <c r="C127">
        <v>150</v>
      </c>
      <c r="D127" s="1">
        <v>2020</v>
      </c>
      <c r="E127" s="1" t="s">
        <v>131</v>
      </c>
      <c r="F127" t="s">
        <v>132</v>
      </c>
      <c r="G127" t="s">
        <v>42</v>
      </c>
      <c r="H127" t="s">
        <v>155</v>
      </c>
      <c r="I127" t="s">
        <v>42</v>
      </c>
      <c r="J127" t="s">
        <v>132</v>
      </c>
      <c r="K127" s="1">
        <v>2</v>
      </c>
      <c r="L127" s="1" t="s">
        <v>313</v>
      </c>
      <c r="M127" s="1" t="s">
        <v>300</v>
      </c>
      <c r="N127" s="1"/>
      <c r="O127" s="1" t="s">
        <v>331</v>
      </c>
      <c r="P127" t="s">
        <v>133</v>
      </c>
      <c r="Q127" s="12">
        <v>4833</v>
      </c>
      <c r="R127" t="s">
        <v>303</v>
      </c>
      <c r="S127" t="s">
        <v>342</v>
      </c>
      <c r="V127" t="s">
        <v>304</v>
      </c>
      <c r="W127" t="s">
        <v>305</v>
      </c>
      <c r="X127" t="s">
        <v>306</v>
      </c>
      <c r="Y127" t="s">
        <v>307</v>
      </c>
      <c r="Z127" t="s">
        <v>308</v>
      </c>
      <c r="AA127" t="s">
        <v>302</v>
      </c>
      <c r="AB127">
        <v>3159</v>
      </c>
      <c r="AC127">
        <v>2160</v>
      </c>
      <c r="AD127">
        <v>558</v>
      </c>
      <c r="AE127" s="1" t="s">
        <v>332</v>
      </c>
      <c r="AF127" s="1" t="s">
        <v>44</v>
      </c>
      <c r="AG127" s="2">
        <v>0.21387026813880125</v>
      </c>
      <c r="AH127" s="2">
        <v>8.6711913910534941E-2</v>
      </c>
      <c r="AI127" s="10">
        <f t="shared" si="6"/>
        <v>1.8753969496562719E-3</v>
      </c>
      <c r="AJ127" s="11">
        <f t="shared" si="7"/>
        <v>5.1287581422212656E-4</v>
      </c>
      <c r="AL127" s="12"/>
      <c r="AM127" s="19">
        <v>26.229797979797979</v>
      </c>
      <c r="AN127" s="19">
        <v>9.6564388021137013</v>
      </c>
      <c r="AO127" s="19">
        <v>7.572701314542436</v>
      </c>
      <c r="AP127" s="1"/>
      <c r="AQ127" s="1"/>
      <c r="AV127" s="13"/>
      <c r="AW127" s="1"/>
      <c r="AX127" s="1"/>
      <c r="AY127" s="14"/>
      <c r="AZ127" s="14"/>
      <c r="BA127" s="14"/>
      <c r="BB127" s="14"/>
      <c r="BC127" s="2"/>
      <c r="BD127" s="1"/>
      <c r="BE127" s="1"/>
      <c r="BF127" s="14"/>
      <c r="BG127" s="1"/>
      <c r="BH127" s="1"/>
      <c r="BI127" s="1"/>
      <c r="BJ127" s="1"/>
      <c r="BK127" s="1"/>
      <c r="BL127" s="1"/>
      <c r="BM127" s="1"/>
      <c r="BN127" s="14"/>
      <c r="BO127" s="14"/>
      <c r="BP127" s="14"/>
      <c r="BR127" s="16" t="s">
        <v>310</v>
      </c>
      <c r="BS127" s="13">
        <v>12160.13</v>
      </c>
      <c r="BT127" s="13">
        <v>1859.93</v>
      </c>
      <c r="BU127" s="13">
        <v>9921.7199999999993</v>
      </c>
      <c r="BV127" s="13">
        <v>7086.75</v>
      </c>
      <c r="BW127" s="13">
        <v>3704.43</v>
      </c>
      <c r="BX127" s="13">
        <v>2480.4299999999998</v>
      </c>
      <c r="BY127" s="13">
        <v>1540.8028571428499</v>
      </c>
      <c r="BZ127" s="13">
        <v>25339.501428571399</v>
      </c>
      <c r="CA127" s="13">
        <v>15145.68</v>
      </c>
      <c r="CB127" s="13">
        <v>3244.3049999999998</v>
      </c>
      <c r="CC127" s="13">
        <v>2826.0360000000001</v>
      </c>
      <c r="CD127" s="13">
        <v>9000.1581818181803</v>
      </c>
      <c r="CE127" s="15"/>
      <c r="CF127" s="15"/>
      <c r="CG127" s="13"/>
      <c r="CH127" s="13">
        <v>5.9881592321363257</v>
      </c>
      <c r="CI127" s="12">
        <v>642</v>
      </c>
      <c r="CJ127" s="13">
        <v>665.43333333333328</v>
      </c>
      <c r="CK127" s="13">
        <v>0.92630171494730895</v>
      </c>
      <c r="CL127" s="13">
        <v>5.6904649956473259</v>
      </c>
      <c r="CM127" s="12">
        <v>515</v>
      </c>
      <c r="CN127" s="13">
        <v>518.66666666666663</v>
      </c>
      <c r="CO127" s="13">
        <v>0.91132493512344237</v>
      </c>
      <c r="CP127" s="13">
        <v>4.7692185071385707</v>
      </c>
      <c r="CQ127" s="12">
        <v>292</v>
      </c>
      <c r="CR127" s="13">
        <v>306.31818181818181</v>
      </c>
      <c r="CS127" s="13">
        <v>0.84013129215378624</v>
      </c>
      <c r="CT127" t="s">
        <v>49</v>
      </c>
      <c r="CU127" t="s">
        <v>61</v>
      </c>
      <c r="CV127" t="s">
        <v>121</v>
      </c>
      <c r="CW127" t="s">
        <v>335</v>
      </c>
      <c r="CX127" t="s">
        <v>312</v>
      </c>
      <c r="CY127" t="s">
        <v>73</v>
      </c>
    </row>
    <row r="128" spans="1:103" x14ac:dyDescent="0.3">
      <c r="A128" t="s">
        <v>140</v>
      </c>
      <c r="B128" t="s">
        <v>140</v>
      </c>
      <c r="C128">
        <v>151</v>
      </c>
      <c r="D128" s="1">
        <v>2020</v>
      </c>
      <c r="E128" s="1" t="s">
        <v>131</v>
      </c>
      <c r="F128" t="s">
        <v>132</v>
      </c>
      <c r="G128" t="s">
        <v>42</v>
      </c>
      <c r="H128" t="s">
        <v>155</v>
      </c>
      <c r="I128" t="s">
        <v>42</v>
      </c>
      <c r="J128" t="s">
        <v>132</v>
      </c>
      <c r="K128" s="1">
        <v>3</v>
      </c>
      <c r="L128" s="1" t="s">
        <v>313</v>
      </c>
      <c r="M128" s="1" t="s">
        <v>300</v>
      </c>
      <c r="N128" s="1"/>
      <c r="O128" s="1" t="s">
        <v>331</v>
      </c>
      <c r="P128" t="s">
        <v>133</v>
      </c>
      <c r="Q128" s="12">
        <v>4833</v>
      </c>
      <c r="R128" t="s">
        <v>303</v>
      </c>
      <c r="S128" t="s">
        <v>342</v>
      </c>
      <c r="V128" t="s">
        <v>304</v>
      </c>
      <c r="W128" t="s">
        <v>305</v>
      </c>
      <c r="X128" t="s">
        <v>306</v>
      </c>
      <c r="Y128" t="s">
        <v>307</v>
      </c>
      <c r="Z128" t="s">
        <v>308</v>
      </c>
      <c r="AA128" t="s">
        <v>302</v>
      </c>
      <c r="AB128">
        <v>3159</v>
      </c>
      <c r="AC128">
        <v>2160</v>
      </c>
      <c r="AD128">
        <v>558</v>
      </c>
      <c r="AE128" s="1" t="s">
        <v>332</v>
      </c>
      <c r="AF128" s="1" t="s">
        <v>44</v>
      </c>
      <c r="AG128" s="2">
        <v>0.10676261829652997</v>
      </c>
      <c r="AH128" s="2">
        <v>6.1047868711171759E-2</v>
      </c>
      <c r="AI128" s="10">
        <f t="shared" si="6"/>
        <v>9.3618570936978218E-4</v>
      </c>
      <c r="AJ128" s="11">
        <f t="shared" si="7"/>
        <v>3.6108043243137023E-4</v>
      </c>
      <c r="AL128" s="12"/>
      <c r="AM128" s="19">
        <v>26.935353535353531</v>
      </c>
      <c r="AN128" s="19">
        <v>9.6287591028209505</v>
      </c>
      <c r="AO128" s="19">
        <v>7.7168068355383106</v>
      </c>
      <c r="AP128" s="1"/>
      <c r="AQ128" s="1"/>
      <c r="AV128" s="13"/>
      <c r="AW128" s="1"/>
      <c r="AX128" s="1"/>
      <c r="AY128" s="14"/>
      <c r="AZ128" s="14"/>
      <c r="BA128" s="14"/>
      <c r="BB128" s="14"/>
      <c r="BC128" s="2"/>
      <c r="BD128" s="1"/>
      <c r="BE128" s="1"/>
      <c r="BF128" s="14"/>
      <c r="BG128" s="1"/>
      <c r="BH128" s="1"/>
      <c r="BI128" s="1"/>
      <c r="BJ128" s="1"/>
      <c r="BK128" s="1"/>
      <c r="BL128" s="1"/>
      <c r="BM128" s="1"/>
      <c r="BN128" s="14"/>
      <c r="BO128" s="14"/>
      <c r="BP128" s="14"/>
      <c r="BR128" s="16" t="s">
        <v>310</v>
      </c>
      <c r="BS128" s="13">
        <v>12157.74</v>
      </c>
      <c r="BT128" s="13">
        <v>1710.2</v>
      </c>
      <c r="BU128" s="13">
        <v>9636.7999999999993</v>
      </c>
      <c r="BV128" s="13">
        <v>6643.39</v>
      </c>
      <c r="BW128" s="13">
        <v>3770.7</v>
      </c>
      <c r="BX128" s="13">
        <v>2409.1999999999998</v>
      </c>
      <c r="BY128" s="13">
        <v>1462.4442857142801</v>
      </c>
      <c r="BZ128" s="13">
        <v>26592.364285714299</v>
      </c>
      <c r="CA128" s="13">
        <v>15460.7066101695</v>
      </c>
      <c r="CB128" s="13">
        <v>3247.4192857142898</v>
      </c>
      <c r="CC128" s="13">
        <v>2641.0039999999999</v>
      </c>
      <c r="CD128" s="13">
        <v>8823.5854545454404</v>
      </c>
      <c r="CE128" s="15"/>
      <c r="CF128" s="15"/>
      <c r="CG128" s="13"/>
      <c r="CH128" s="13">
        <v>6.0800996349757357</v>
      </c>
      <c r="CI128" s="12">
        <v>682</v>
      </c>
      <c r="CJ128" s="13">
        <v>695.22222222222217</v>
      </c>
      <c r="CK128" s="13">
        <v>0.93181180068156544</v>
      </c>
      <c r="CL128" s="13">
        <v>5.2446897439362621</v>
      </c>
      <c r="CM128" s="12">
        <v>422</v>
      </c>
      <c r="CN128" s="13">
        <v>429.5</v>
      </c>
      <c r="CO128" s="13">
        <v>0.86760713539134826</v>
      </c>
      <c r="CP128" s="13">
        <v>4.3619905384362152</v>
      </c>
      <c r="CQ128" s="12">
        <v>273</v>
      </c>
      <c r="CR128" s="13">
        <v>288.5</v>
      </c>
      <c r="CS128" s="13">
        <v>0.77761163576585701</v>
      </c>
      <c r="CT128" t="s">
        <v>49</v>
      </c>
      <c r="CU128" t="s">
        <v>61</v>
      </c>
      <c r="CV128" t="s">
        <v>121</v>
      </c>
      <c r="CW128" t="s">
        <v>335</v>
      </c>
      <c r="CX128" t="s">
        <v>312</v>
      </c>
      <c r="CY128" t="s">
        <v>73</v>
      </c>
    </row>
    <row r="129" spans="1:103" x14ac:dyDescent="0.3">
      <c r="A129" t="s">
        <v>141</v>
      </c>
      <c r="B129" t="s">
        <v>141</v>
      </c>
      <c r="C129">
        <v>152</v>
      </c>
      <c r="D129" s="1">
        <v>2020</v>
      </c>
      <c r="E129" s="1" t="s">
        <v>131</v>
      </c>
      <c r="F129" t="s">
        <v>132</v>
      </c>
      <c r="G129" t="s">
        <v>42</v>
      </c>
      <c r="H129" t="s">
        <v>155</v>
      </c>
      <c r="I129" t="s">
        <v>42</v>
      </c>
      <c r="J129" t="s">
        <v>132</v>
      </c>
      <c r="K129" s="1">
        <v>4</v>
      </c>
      <c r="L129" s="1" t="s">
        <v>313</v>
      </c>
      <c r="M129" s="1" t="s">
        <v>300</v>
      </c>
      <c r="N129" s="1"/>
      <c r="O129" s="1" t="s">
        <v>331</v>
      </c>
      <c r="P129" t="s">
        <v>133</v>
      </c>
      <c r="Q129" s="12">
        <v>4833</v>
      </c>
      <c r="R129" t="s">
        <v>303</v>
      </c>
      <c r="S129" t="s">
        <v>342</v>
      </c>
      <c r="V129" t="s">
        <v>304</v>
      </c>
      <c r="W129" t="s">
        <v>305</v>
      </c>
      <c r="X129" t="s">
        <v>306</v>
      </c>
      <c r="Y129" t="s">
        <v>307</v>
      </c>
      <c r="Z129" t="s">
        <v>308</v>
      </c>
      <c r="AA129" t="s">
        <v>302</v>
      </c>
      <c r="AB129">
        <v>3159</v>
      </c>
      <c r="AC129">
        <v>2160</v>
      </c>
      <c r="AD129">
        <v>558</v>
      </c>
      <c r="AE129" s="1" t="s">
        <v>332</v>
      </c>
      <c r="AF129" s="1" t="s">
        <v>44</v>
      </c>
      <c r="AG129" s="2">
        <v>0.20233635646687698</v>
      </c>
      <c r="AH129" s="2">
        <v>0.13016363222848665</v>
      </c>
      <c r="AI129" s="10">
        <f t="shared" si="6"/>
        <v>1.7742577732977637E-3</v>
      </c>
      <c r="AJ129" s="11">
        <f t="shared" si="7"/>
        <v>7.6988012201151387E-4</v>
      </c>
      <c r="AL129" s="12"/>
      <c r="AM129" s="19">
        <v>22.998989898989898</v>
      </c>
      <c r="AN129" s="19">
        <v>9.5733997042354506</v>
      </c>
      <c r="AO129" s="19">
        <v>7.5458581292588915</v>
      </c>
      <c r="AP129" s="1"/>
      <c r="AQ129" s="1"/>
      <c r="AV129" s="13"/>
      <c r="AW129" s="1"/>
      <c r="AX129" s="1"/>
      <c r="AY129" s="14"/>
      <c r="AZ129" s="14"/>
      <c r="BA129" s="14"/>
      <c r="BB129" s="14"/>
      <c r="BC129" s="2"/>
      <c r="BD129" s="1"/>
      <c r="BE129" s="1"/>
      <c r="BF129" s="14"/>
      <c r="BG129" s="1"/>
      <c r="BH129" s="1"/>
      <c r="BI129" s="1"/>
      <c r="BJ129" s="1"/>
      <c r="BK129" s="1"/>
      <c r="BL129" s="1"/>
      <c r="BM129" s="1"/>
      <c r="BN129" s="14"/>
      <c r="BO129" s="14"/>
      <c r="BP129" s="14"/>
      <c r="BR129" s="16" t="s">
        <v>310</v>
      </c>
      <c r="BS129" s="13">
        <v>14726.9</v>
      </c>
      <c r="BT129" s="13">
        <v>1831.76</v>
      </c>
      <c r="BU129" s="13">
        <v>11509.04</v>
      </c>
      <c r="BV129" s="13">
        <v>7602.06</v>
      </c>
      <c r="BW129" s="13">
        <v>4325.76</v>
      </c>
      <c r="BX129" s="13">
        <v>2877.26</v>
      </c>
      <c r="BY129" s="13">
        <v>1810.115</v>
      </c>
      <c r="BZ129" s="13">
        <v>28768.0428571429</v>
      </c>
      <c r="CA129" s="13">
        <v>17289.616440678001</v>
      </c>
      <c r="CB129" s="13">
        <v>3847.2049999999999</v>
      </c>
      <c r="CC129" s="13">
        <v>3230.27</v>
      </c>
      <c r="CD129" s="13">
        <v>10356.2618181818</v>
      </c>
      <c r="CE129" s="15"/>
      <c r="CF129" s="15"/>
      <c r="CG129" s="13"/>
      <c r="CH129" s="13">
        <v>6.1539417262997826</v>
      </c>
      <c r="CI129" s="12">
        <v>728</v>
      </c>
      <c r="CJ129" s="13">
        <v>747.5</v>
      </c>
      <c r="CK129" s="13">
        <v>0.93378764965277194</v>
      </c>
      <c r="CL129" s="13">
        <v>5.3633290285438475</v>
      </c>
      <c r="CM129" s="12">
        <v>431</v>
      </c>
      <c r="CN129" s="13">
        <v>434.23529411764707</v>
      </c>
      <c r="CO129" s="13">
        <v>0.88414663057085741</v>
      </c>
      <c r="CP129" s="13">
        <v>4.5392934066844779</v>
      </c>
      <c r="CQ129" s="12">
        <v>270</v>
      </c>
      <c r="CR129" s="13">
        <v>282.6875</v>
      </c>
      <c r="CS129" s="13">
        <v>0.81081659080527968</v>
      </c>
      <c r="CT129" t="s">
        <v>49</v>
      </c>
      <c r="CU129" t="s">
        <v>61</v>
      </c>
      <c r="CV129" t="s">
        <v>121</v>
      </c>
      <c r="CW129" t="s">
        <v>335</v>
      </c>
      <c r="CX129" t="s">
        <v>312</v>
      </c>
      <c r="CY129" t="s">
        <v>73</v>
      </c>
    </row>
    <row r="130" spans="1:103" x14ac:dyDescent="0.3">
      <c r="A130" t="s">
        <v>142</v>
      </c>
      <c r="B130" t="s">
        <v>142</v>
      </c>
      <c r="C130">
        <v>153</v>
      </c>
      <c r="D130" s="1">
        <v>2020</v>
      </c>
      <c r="E130" s="1" t="s">
        <v>69</v>
      </c>
      <c r="F130" t="s">
        <v>29</v>
      </c>
      <c r="G130" t="s">
        <v>119</v>
      </c>
      <c r="H130" t="s">
        <v>119</v>
      </c>
      <c r="I130" t="s">
        <v>29</v>
      </c>
      <c r="J130" t="s">
        <v>29</v>
      </c>
      <c r="K130" s="1">
        <v>1</v>
      </c>
      <c r="L130" s="1" t="s">
        <v>299</v>
      </c>
      <c r="M130" s="1" t="s">
        <v>300</v>
      </c>
      <c r="N130" s="1"/>
      <c r="O130" s="1" t="s">
        <v>331</v>
      </c>
      <c r="P130" t="s">
        <v>143</v>
      </c>
      <c r="Q130">
        <v>2143.8000000000002</v>
      </c>
      <c r="R130" t="s">
        <v>302</v>
      </c>
      <c r="S130" t="s">
        <v>342</v>
      </c>
      <c r="V130" t="s">
        <v>314</v>
      </c>
      <c r="W130" t="s">
        <v>314</v>
      </c>
      <c r="X130" t="s">
        <v>306</v>
      </c>
      <c r="Y130" t="s">
        <v>315</v>
      </c>
      <c r="Z130" t="s">
        <v>316</v>
      </c>
      <c r="AA130" t="s">
        <v>302</v>
      </c>
      <c r="AB130">
        <v>2144</v>
      </c>
      <c r="AC130">
        <v>1350</v>
      </c>
      <c r="AD130">
        <v>264.59999999999997</v>
      </c>
      <c r="AE130" s="1" t="s">
        <v>332</v>
      </c>
      <c r="AF130" s="1" t="s">
        <v>74</v>
      </c>
      <c r="AG130" s="2">
        <v>0.13686956521739099</v>
      </c>
      <c r="AH130" s="2">
        <v>5.7826970860627998E-2</v>
      </c>
      <c r="AI130" s="10">
        <f t="shared" ref="AI130:AI145" si="8">AG130/114.04</f>
        <v>1.2001891022219483E-3</v>
      </c>
      <c r="AJ130" s="11">
        <f t="shared" ref="AJ130:AJ145" si="9">AH130/169.07</f>
        <v>3.4202975608107886E-4</v>
      </c>
      <c r="AK130" s="12">
        <v>2623.0089600000006</v>
      </c>
      <c r="AL130" s="12"/>
      <c r="AM130" s="19">
        <v>28.746464646464645</v>
      </c>
      <c r="AN130" s="19">
        <v>9.7726935391432512</v>
      </c>
      <c r="AO130" s="19">
        <v>8.0346866612645034</v>
      </c>
      <c r="AP130" s="1">
        <v>6.42</v>
      </c>
      <c r="AQ130" s="1">
        <v>6.79</v>
      </c>
      <c r="AR130">
        <v>42.167999999999999</v>
      </c>
      <c r="AS130">
        <v>1957.5</v>
      </c>
      <c r="AT130">
        <v>45.583999999999996</v>
      </c>
      <c r="AU130">
        <v>7.6577448717948711</v>
      </c>
      <c r="AV130" s="13">
        <v>24.935763076923067</v>
      </c>
      <c r="AW130" s="1">
        <v>3.23</v>
      </c>
      <c r="AX130" s="1">
        <v>262</v>
      </c>
      <c r="AY130" s="14">
        <v>25.1</v>
      </c>
      <c r="AZ130" s="14">
        <v>1305</v>
      </c>
      <c r="BA130" s="14">
        <v>25.9</v>
      </c>
      <c r="BB130" s="14">
        <v>1220</v>
      </c>
      <c r="BC130" s="2">
        <f>AX130/BB130*100</f>
        <v>21.475409836065573</v>
      </c>
      <c r="BD130" s="1">
        <v>0.29799999999999999</v>
      </c>
      <c r="BE130" s="1">
        <v>3.55</v>
      </c>
      <c r="BF130" s="14">
        <v>233</v>
      </c>
      <c r="BG130" s="1">
        <v>12.3</v>
      </c>
      <c r="BH130" s="1">
        <v>4.3899999999999997</v>
      </c>
      <c r="BI130" s="1">
        <v>3.4</v>
      </c>
      <c r="BJ130" s="1"/>
      <c r="BK130" s="1">
        <v>1.86</v>
      </c>
      <c r="BL130" s="1">
        <v>0.129</v>
      </c>
      <c r="BM130" s="1">
        <v>14.3</v>
      </c>
      <c r="BN130" s="20">
        <v>37</v>
      </c>
      <c r="BO130" s="20">
        <v>21</v>
      </c>
      <c r="BP130" s="20">
        <v>42</v>
      </c>
      <c r="BQ130" s="1" t="s">
        <v>144</v>
      </c>
      <c r="BR130" s="1" t="s">
        <v>310</v>
      </c>
      <c r="BS130" s="13">
        <v>12991.49</v>
      </c>
      <c r="BT130" s="13">
        <v>2104.5</v>
      </c>
      <c r="BU130" s="13">
        <v>11542</v>
      </c>
      <c r="BV130" s="13">
        <v>7001</v>
      </c>
      <c r="BW130" s="13">
        <v>4331.5</v>
      </c>
      <c r="BX130" s="13">
        <v>2885.5</v>
      </c>
      <c r="BY130" s="13">
        <v>1841.2442857142801</v>
      </c>
      <c r="BZ130" s="13">
        <v>26923.748571428601</v>
      </c>
      <c r="CA130" s="13">
        <v>16474.389152542401</v>
      </c>
      <c r="CB130" s="13">
        <v>4152.5792857142897</v>
      </c>
      <c r="CC130" s="13">
        <v>4184.9979999999996</v>
      </c>
      <c r="CD130" s="13">
        <v>9350.5763636363608</v>
      </c>
      <c r="CE130" s="15">
        <v>0.65937237629510204</v>
      </c>
      <c r="CF130" s="15">
        <v>0.56985510763354796</v>
      </c>
      <c r="CG130" s="13">
        <v>13.317642965755301</v>
      </c>
      <c r="CH130" s="13">
        <v>6.0742336584967731</v>
      </c>
      <c r="CI130" s="12">
        <v>672</v>
      </c>
      <c r="CJ130" s="13">
        <v>711.6</v>
      </c>
      <c r="CK130" s="13">
        <v>0.93302498008222845</v>
      </c>
      <c r="CL130" s="13">
        <v>5.4475100780314873</v>
      </c>
      <c r="CM130" s="12">
        <v>498</v>
      </c>
      <c r="CN130" s="13">
        <v>507.54545454545456</v>
      </c>
      <c r="CO130" s="13">
        <v>0.87713103572453122</v>
      </c>
      <c r="CP130" s="13">
        <v>3.9856312380122891</v>
      </c>
      <c r="CQ130" s="12">
        <v>199</v>
      </c>
      <c r="CR130" s="13">
        <v>207.4</v>
      </c>
      <c r="CS130" s="13">
        <v>0.75295705990628159</v>
      </c>
      <c r="CT130" t="s">
        <v>49</v>
      </c>
      <c r="CU130" t="s">
        <v>71</v>
      </c>
      <c r="CV130" t="s">
        <v>72</v>
      </c>
      <c r="CW130" t="s">
        <v>333</v>
      </c>
      <c r="CX130" t="s">
        <v>312</v>
      </c>
      <c r="CY130" t="s">
        <v>73</v>
      </c>
    </row>
    <row r="131" spans="1:103" x14ac:dyDescent="0.3">
      <c r="A131" t="s">
        <v>145</v>
      </c>
      <c r="B131" t="s">
        <v>145</v>
      </c>
      <c r="C131">
        <v>154</v>
      </c>
      <c r="D131" s="1">
        <v>2020</v>
      </c>
      <c r="E131" s="1" t="s">
        <v>69</v>
      </c>
      <c r="F131" t="s">
        <v>29</v>
      </c>
      <c r="G131" t="s">
        <v>119</v>
      </c>
      <c r="H131" t="s">
        <v>119</v>
      </c>
      <c r="I131" t="s">
        <v>29</v>
      </c>
      <c r="J131" t="s">
        <v>29</v>
      </c>
      <c r="K131" s="1">
        <v>2</v>
      </c>
      <c r="L131" s="1" t="s">
        <v>299</v>
      </c>
      <c r="M131" s="1" t="s">
        <v>300</v>
      </c>
      <c r="N131" s="1"/>
      <c r="O131" s="1" t="s">
        <v>331</v>
      </c>
      <c r="P131" t="s">
        <v>143</v>
      </c>
      <c r="Q131">
        <v>2143.8000000000002</v>
      </c>
      <c r="R131" t="s">
        <v>302</v>
      </c>
      <c r="S131" t="s">
        <v>342</v>
      </c>
      <c r="V131" t="s">
        <v>314</v>
      </c>
      <c r="W131" t="s">
        <v>314</v>
      </c>
      <c r="X131" t="s">
        <v>306</v>
      </c>
      <c r="Y131" t="s">
        <v>315</v>
      </c>
      <c r="Z131" t="s">
        <v>316</v>
      </c>
      <c r="AA131" t="s">
        <v>302</v>
      </c>
      <c r="AB131">
        <v>2144</v>
      </c>
      <c r="AC131">
        <v>1350</v>
      </c>
      <c r="AD131">
        <v>264.59999999999997</v>
      </c>
      <c r="AE131" s="1" t="s">
        <v>332</v>
      </c>
      <c r="AF131" s="1" t="s">
        <v>74</v>
      </c>
      <c r="AG131" s="2">
        <v>0.322347826086957</v>
      </c>
      <c r="AH131" s="2">
        <v>0.107730534656218</v>
      </c>
      <c r="AI131" s="10">
        <f t="shared" si="8"/>
        <v>2.8266207127933792E-3</v>
      </c>
      <c r="AJ131" s="11">
        <f t="shared" si="9"/>
        <v>6.3719485808374045E-4</v>
      </c>
      <c r="AK131" s="12">
        <v>2827.8581760000002</v>
      </c>
      <c r="AL131" s="12"/>
      <c r="AM131" s="19">
        <v>38.17323232323232</v>
      </c>
      <c r="AN131" s="19">
        <v>9.727022035310215</v>
      </c>
      <c r="AO131" s="19">
        <v>8.0516402519699</v>
      </c>
      <c r="AP131" s="1">
        <v>5.95</v>
      </c>
      <c r="AQ131" s="1">
        <v>6.59</v>
      </c>
      <c r="AR131">
        <v>127.67999999999999</v>
      </c>
      <c r="AS131">
        <v>1687.5</v>
      </c>
      <c r="AT131">
        <v>63.712000000000003</v>
      </c>
      <c r="AU131">
        <v>9.5679089743589749</v>
      </c>
      <c r="AV131" s="13">
        <v>30.828944615384614</v>
      </c>
      <c r="AW131" s="1">
        <v>3.31</v>
      </c>
      <c r="AX131" s="1">
        <v>219</v>
      </c>
      <c r="AY131" s="14">
        <v>76</v>
      </c>
      <c r="AZ131" s="14">
        <v>1125</v>
      </c>
      <c r="BA131" s="14">
        <v>36.200000000000003</v>
      </c>
      <c r="BB131" s="14">
        <v>1258</v>
      </c>
      <c r="BC131" s="2">
        <f>AX131/BB131*100</f>
        <v>17.408585055643879</v>
      </c>
      <c r="BD131" s="1">
        <v>0.26100000000000001</v>
      </c>
      <c r="BE131" s="1">
        <v>2.67</v>
      </c>
      <c r="BF131" s="14">
        <v>273</v>
      </c>
      <c r="BG131" s="1">
        <v>15.4</v>
      </c>
      <c r="BH131" s="1">
        <v>3.99</v>
      </c>
      <c r="BI131" s="1">
        <v>2.7</v>
      </c>
      <c r="BJ131" s="1"/>
      <c r="BK131" s="1">
        <v>1.89</v>
      </c>
      <c r="BL131" s="1">
        <v>0.13500000000000001</v>
      </c>
      <c r="BM131" s="1">
        <v>14</v>
      </c>
      <c r="BN131" s="20">
        <v>36</v>
      </c>
      <c r="BO131" s="20">
        <v>16</v>
      </c>
      <c r="BP131" s="20">
        <v>48</v>
      </c>
      <c r="BQ131" s="1" t="s">
        <v>75</v>
      </c>
      <c r="BR131" s="1" t="s">
        <v>310</v>
      </c>
      <c r="BS131" s="13">
        <v>13956.31</v>
      </c>
      <c r="BT131" s="13">
        <v>1880.4</v>
      </c>
      <c r="BU131" s="13">
        <v>11145.6</v>
      </c>
      <c r="BV131" s="13">
        <v>7571.39</v>
      </c>
      <c r="BW131" s="13">
        <v>4238.3999999999996</v>
      </c>
      <c r="BX131" s="13">
        <v>2786.4</v>
      </c>
      <c r="BY131" s="13">
        <v>2037.78071428571</v>
      </c>
      <c r="BZ131" s="13">
        <v>27485.919999999998</v>
      </c>
      <c r="CA131" s="13">
        <v>16586.864745762701</v>
      </c>
      <c r="CB131" s="13">
        <v>3889.3192857142899</v>
      </c>
      <c r="CC131" s="13">
        <v>4064.9639999999999</v>
      </c>
      <c r="CD131" s="13">
        <v>10012.2909090909</v>
      </c>
      <c r="CE131" s="15">
        <v>0.41786709532571398</v>
      </c>
      <c r="CF131" s="15">
        <v>0.83105161830388097</v>
      </c>
      <c r="CG131" s="13">
        <v>15.9021343817606</v>
      </c>
      <c r="CH131" s="13">
        <v>6.0264740547292286</v>
      </c>
      <c r="CI131" s="12">
        <v>658</v>
      </c>
      <c r="CJ131" s="13">
        <v>678.5</v>
      </c>
      <c r="CK131" s="13">
        <v>0.92869220782929052</v>
      </c>
      <c r="CL131" s="13">
        <v>5.3700414843912752</v>
      </c>
      <c r="CM131" s="12">
        <v>495</v>
      </c>
      <c r="CN131" s="13">
        <v>506.55</v>
      </c>
      <c r="CO131" s="13">
        <v>0.86549947472292932</v>
      </c>
      <c r="CP131" s="13">
        <v>4.2871546477377827</v>
      </c>
      <c r="CQ131" s="12">
        <v>252</v>
      </c>
      <c r="CR131" s="13">
        <v>261.02777777777777</v>
      </c>
      <c r="CS131" s="13">
        <v>0.77533404984261423</v>
      </c>
      <c r="CT131" t="s">
        <v>49</v>
      </c>
      <c r="CU131" t="s">
        <v>71</v>
      </c>
      <c r="CV131" t="s">
        <v>72</v>
      </c>
      <c r="CW131" t="s">
        <v>333</v>
      </c>
      <c r="CX131" t="s">
        <v>312</v>
      </c>
      <c r="CY131" t="s">
        <v>73</v>
      </c>
    </row>
    <row r="132" spans="1:103" x14ac:dyDescent="0.3">
      <c r="A132" t="s">
        <v>146</v>
      </c>
      <c r="B132" t="s">
        <v>146</v>
      </c>
      <c r="C132">
        <v>155</v>
      </c>
      <c r="D132" s="1">
        <v>2020</v>
      </c>
      <c r="E132" s="1" t="s">
        <v>69</v>
      </c>
      <c r="F132" t="s">
        <v>29</v>
      </c>
      <c r="G132" t="s">
        <v>119</v>
      </c>
      <c r="H132" t="s">
        <v>119</v>
      </c>
      <c r="I132" t="s">
        <v>29</v>
      </c>
      <c r="J132" t="s">
        <v>29</v>
      </c>
      <c r="K132" s="1">
        <v>3</v>
      </c>
      <c r="L132" s="1" t="s">
        <v>299</v>
      </c>
      <c r="M132" s="1" t="s">
        <v>300</v>
      </c>
      <c r="N132" s="1"/>
      <c r="O132" s="1" t="s">
        <v>331</v>
      </c>
      <c r="P132" t="s">
        <v>143</v>
      </c>
      <c r="Q132">
        <v>2143.8000000000002</v>
      </c>
      <c r="R132" t="s">
        <v>302</v>
      </c>
      <c r="S132" t="s">
        <v>342</v>
      </c>
      <c r="V132" t="s">
        <v>314</v>
      </c>
      <c r="W132" t="s">
        <v>314</v>
      </c>
      <c r="X132" t="s">
        <v>306</v>
      </c>
      <c r="Y132" t="s">
        <v>315</v>
      </c>
      <c r="Z132" t="s">
        <v>316</v>
      </c>
      <c r="AA132" t="s">
        <v>302</v>
      </c>
      <c r="AB132">
        <v>2144</v>
      </c>
      <c r="AC132">
        <v>1350</v>
      </c>
      <c r="AD132">
        <v>264.59999999999997</v>
      </c>
      <c r="AE132" s="1" t="s">
        <v>332</v>
      </c>
      <c r="AF132" s="1" t="s">
        <v>74</v>
      </c>
      <c r="AG132" s="2">
        <v>0.47678260869565198</v>
      </c>
      <c r="AH132" s="2">
        <v>0.114437629233202</v>
      </c>
      <c r="AI132" s="10">
        <f t="shared" si="8"/>
        <v>4.1808366248303397E-3</v>
      </c>
      <c r="AJ132" s="11">
        <f t="shared" si="9"/>
        <v>6.7686537666766431E-4</v>
      </c>
      <c r="AK132" s="12">
        <v>2552.7490560000001</v>
      </c>
      <c r="AL132" s="12"/>
      <c r="AM132" s="19">
        <v>34.455050505050508</v>
      </c>
      <c r="AN132" s="19">
        <v>9.8446607573044034</v>
      </c>
      <c r="AO132" s="19">
        <v>8.1378210047223352</v>
      </c>
      <c r="AP132" s="1">
        <v>5.96</v>
      </c>
      <c r="AQ132" s="1">
        <v>6.52</v>
      </c>
      <c r="AR132">
        <v>89.207999999999998</v>
      </c>
      <c r="AS132">
        <v>1953</v>
      </c>
      <c r="AT132">
        <v>73.744</v>
      </c>
      <c r="AU132">
        <v>11.064135897435904</v>
      </c>
      <c r="AV132" s="13">
        <v>61.2517784615385</v>
      </c>
      <c r="AW132" s="1">
        <v>3.95</v>
      </c>
      <c r="AX132" s="1">
        <v>267</v>
      </c>
      <c r="AY132" s="14">
        <v>53.1</v>
      </c>
      <c r="AZ132" s="14">
        <v>1302</v>
      </c>
      <c r="BA132" s="14">
        <v>41.9</v>
      </c>
      <c r="BB132" s="14">
        <v>1211</v>
      </c>
      <c r="BC132" s="2">
        <f>AX132/BB132*100</f>
        <v>22.047894302229562</v>
      </c>
      <c r="BD132" s="1">
        <v>0.28999999999999998</v>
      </c>
      <c r="BE132" s="1">
        <v>2.3199999999999998</v>
      </c>
      <c r="BF132" s="14">
        <v>267</v>
      </c>
      <c r="BG132" s="1">
        <v>12.6</v>
      </c>
      <c r="BH132" s="1">
        <v>5.97</v>
      </c>
      <c r="BI132" s="1">
        <v>3.17</v>
      </c>
      <c r="BJ132" s="1"/>
      <c r="BK132" s="1">
        <v>1.81</v>
      </c>
      <c r="BL132" s="1">
        <v>0.14000000000000001</v>
      </c>
      <c r="BM132" s="1">
        <v>13</v>
      </c>
      <c r="BN132" s="20">
        <v>48</v>
      </c>
      <c r="BO132" s="20">
        <v>19</v>
      </c>
      <c r="BP132" s="20">
        <v>33</v>
      </c>
      <c r="BQ132" s="1" t="s">
        <v>75</v>
      </c>
      <c r="BR132" s="1" t="s">
        <v>310</v>
      </c>
      <c r="BS132" s="13">
        <v>12172</v>
      </c>
      <c r="BT132" s="13">
        <v>1904.1</v>
      </c>
      <c r="BU132" s="13">
        <v>9584.4</v>
      </c>
      <c r="BV132" s="13">
        <v>6184.95</v>
      </c>
      <c r="BW132" s="13">
        <v>3499.6</v>
      </c>
      <c r="BX132" s="13">
        <v>2396.1</v>
      </c>
      <c r="BY132" s="13">
        <v>1629.385</v>
      </c>
      <c r="BZ132" s="13">
        <v>25758.175714285699</v>
      </c>
      <c r="CA132" s="13">
        <v>15924.013559322</v>
      </c>
      <c r="CB132" s="13">
        <v>3547.7514285714301</v>
      </c>
      <c r="CC132" s="13">
        <v>3038.0039999999999</v>
      </c>
      <c r="CD132" s="13">
        <v>9117.7809090909104</v>
      </c>
      <c r="CE132" s="15">
        <v>0.65676990484744502</v>
      </c>
      <c r="CF132" s="15">
        <v>0.57587385629920396</v>
      </c>
      <c r="CG132" s="13">
        <v>12.6949117130068</v>
      </c>
      <c r="CH132" s="13">
        <v>6.1140189230670892</v>
      </c>
      <c r="CI132" s="12">
        <v>683</v>
      </c>
      <c r="CJ132" s="13">
        <v>701</v>
      </c>
      <c r="CK132" s="13">
        <v>0.93679977608519449</v>
      </c>
      <c r="CL132" s="13">
        <v>5.2049908061302492</v>
      </c>
      <c r="CM132" s="12">
        <v>491</v>
      </c>
      <c r="CN132" s="13">
        <v>496.92307692307691</v>
      </c>
      <c r="CO132" s="13">
        <v>0.83999640742066117</v>
      </c>
      <c r="CP132" s="13">
        <v>4.2236608862724374</v>
      </c>
      <c r="CQ132" s="12">
        <v>226</v>
      </c>
      <c r="CR132" s="13">
        <v>257</v>
      </c>
      <c r="CS132" s="13">
        <v>0.77919631306494086</v>
      </c>
      <c r="CT132" t="s">
        <v>49</v>
      </c>
      <c r="CU132" t="s">
        <v>71</v>
      </c>
      <c r="CV132" t="s">
        <v>72</v>
      </c>
      <c r="CW132" t="s">
        <v>333</v>
      </c>
      <c r="CX132" t="s">
        <v>312</v>
      </c>
      <c r="CY132" t="s">
        <v>73</v>
      </c>
    </row>
    <row r="133" spans="1:103" x14ac:dyDescent="0.3">
      <c r="A133" t="s">
        <v>147</v>
      </c>
      <c r="B133" t="s">
        <v>147</v>
      </c>
      <c r="C133">
        <v>156</v>
      </c>
      <c r="D133" s="1">
        <v>2020</v>
      </c>
      <c r="E133" s="1" t="s">
        <v>69</v>
      </c>
      <c r="F133" t="s">
        <v>29</v>
      </c>
      <c r="G133" t="s">
        <v>119</v>
      </c>
      <c r="H133" t="s">
        <v>119</v>
      </c>
      <c r="I133" t="s">
        <v>29</v>
      </c>
      <c r="J133" t="s">
        <v>29</v>
      </c>
      <c r="K133" s="1">
        <v>4</v>
      </c>
      <c r="L133" s="1" t="s">
        <v>299</v>
      </c>
      <c r="M133" s="1" t="s">
        <v>300</v>
      </c>
      <c r="N133" s="1"/>
      <c r="O133" s="1" t="s">
        <v>331</v>
      </c>
      <c r="P133" t="s">
        <v>143</v>
      </c>
      <c r="Q133">
        <v>2143.8000000000002</v>
      </c>
      <c r="R133" t="s">
        <v>302</v>
      </c>
      <c r="S133" t="s">
        <v>342</v>
      </c>
      <c r="V133" t="s">
        <v>314</v>
      </c>
      <c r="W133" t="s">
        <v>314</v>
      </c>
      <c r="X133" t="s">
        <v>306</v>
      </c>
      <c r="Y133" t="s">
        <v>315</v>
      </c>
      <c r="Z133" t="s">
        <v>316</v>
      </c>
      <c r="AA133" t="s">
        <v>302</v>
      </c>
      <c r="AB133">
        <v>2144</v>
      </c>
      <c r="AC133">
        <v>1350</v>
      </c>
      <c r="AD133">
        <v>264.59999999999997</v>
      </c>
      <c r="AE133" s="1" t="s">
        <v>332</v>
      </c>
      <c r="AF133" s="1" t="s">
        <v>74</v>
      </c>
      <c r="AG133" s="2">
        <v>0.334260869565217</v>
      </c>
      <c r="AH133" s="2">
        <v>0.16229083769178601</v>
      </c>
      <c r="AI133" s="10">
        <f t="shared" si="8"/>
        <v>2.9310844402421691E-3</v>
      </c>
      <c r="AJ133" s="11">
        <f t="shared" si="9"/>
        <v>9.5990322169389026E-4</v>
      </c>
      <c r="AK133" s="12">
        <v>3576.8304000000003</v>
      </c>
      <c r="AL133" s="12"/>
      <c r="AM133" s="19">
        <v>24.529292929292929</v>
      </c>
      <c r="AN133" s="19">
        <v>9.6896544412650023</v>
      </c>
      <c r="AO133" s="19">
        <v>8.0968498271842915</v>
      </c>
      <c r="AP133" s="1">
        <v>6.16</v>
      </c>
      <c r="AQ133" s="1">
        <v>6.74</v>
      </c>
      <c r="AR133">
        <v>85.679999999999993</v>
      </c>
      <c r="AS133">
        <v>2107.5</v>
      </c>
      <c r="AT133">
        <v>149.42400000000001</v>
      </c>
      <c r="AU133">
        <v>9.1211961538461512</v>
      </c>
      <c r="AV133" s="13">
        <v>26.302612307692293</v>
      </c>
      <c r="AW133" s="1">
        <v>2.2000000000000002</v>
      </c>
      <c r="AX133" s="1">
        <v>165</v>
      </c>
      <c r="AY133" s="14">
        <v>51</v>
      </c>
      <c r="AZ133" s="14">
        <v>1405</v>
      </c>
      <c r="BA133" s="14">
        <v>84.9</v>
      </c>
      <c r="BB133" s="14">
        <v>1029</v>
      </c>
      <c r="BC133" s="2">
        <f>AX133/BB133*100</f>
        <v>16.034985422740526</v>
      </c>
      <c r="BD133" s="1">
        <v>0.18</v>
      </c>
      <c r="BE133" s="1">
        <v>1.51</v>
      </c>
      <c r="BF133" s="14">
        <v>272</v>
      </c>
      <c r="BG133" s="1">
        <v>22.1</v>
      </c>
      <c r="BH133" s="1">
        <v>3.41</v>
      </c>
      <c r="BI133" s="1">
        <v>4.97</v>
      </c>
      <c r="BJ133" s="1"/>
      <c r="BK133" s="1">
        <v>0.97399999999999998</v>
      </c>
      <c r="BL133" s="1">
        <v>8.1000000000000003E-2</v>
      </c>
      <c r="BM133" s="1">
        <v>12.1</v>
      </c>
      <c r="BN133" s="20">
        <v>24</v>
      </c>
      <c r="BO133" s="20">
        <v>27</v>
      </c>
      <c r="BP133" s="20">
        <v>49</v>
      </c>
      <c r="BQ133" s="1" t="s">
        <v>75</v>
      </c>
      <c r="BR133" s="1" t="s">
        <v>310</v>
      </c>
      <c r="BS133" s="13">
        <v>13740.79</v>
      </c>
      <c r="BT133" s="13">
        <v>1867.39</v>
      </c>
      <c r="BU133" s="13">
        <v>10005.56</v>
      </c>
      <c r="BV133" s="13">
        <v>6295.74</v>
      </c>
      <c r="BW133" s="13">
        <v>3873.39</v>
      </c>
      <c r="BX133" s="13">
        <v>2501.39</v>
      </c>
      <c r="BY133" s="13">
        <v>1946.03</v>
      </c>
      <c r="BZ133" s="13">
        <v>26653.031428571401</v>
      </c>
      <c r="CA133" s="13">
        <v>16315.4537288136</v>
      </c>
      <c r="CB133" s="13">
        <v>3993.5492857142899</v>
      </c>
      <c r="CC133" s="13">
        <v>3435.348</v>
      </c>
      <c r="CD133" s="13">
        <v>9720.6681818181805</v>
      </c>
      <c r="CE133" s="15">
        <v>0.40459195824296501</v>
      </c>
      <c r="CF133" s="15">
        <v>0.80947738786844503</v>
      </c>
      <c r="CG133" s="13">
        <v>15.568707965658</v>
      </c>
      <c r="CH133" s="13">
        <v>6.132646933051574</v>
      </c>
      <c r="CI133" s="12">
        <v>706</v>
      </c>
      <c r="CJ133" s="13">
        <v>720.76315789473688</v>
      </c>
      <c r="CK133" s="13">
        <v>0.93490955048686153</v>
      </c>
      <c r="CL133" s="13">
        <v>3.199703341691944</v>
      </c>
      <c r="CM133" s="12">
        <v>298</v>
      </c>
      <c r="CN133" s="13">
        <v>316.91304347826087</v>
      </c>
      <c r="CO133" s="13">
        <v>0.56163785082183038</v>
      </c>
      <c r="CP133" s="13">
        <v>4.2261497379412587</v>
      </c>
      <c r="CQ133" s="12">
        <v>227</v>
      </c>
      <c r="CR133" s="13">
        <v>234.9655172413793</v>
      </c>
      <c r="CS133" s="13">
        <v>0.7790209539853602</v>
      </c>
      <c r="CT133" t="s">
        <v>49</v>
      </c>
      <c r="CU133" t="s">
        <v>71</v>
      </c>
      <c r="CV133" t="s">
        <v>72</v>
      </c>
      <c r="CW133" t="s">
        <v>333</v>
      </c>
      <c r="CX133" t="s">
        <v>312</v>
      </c>
      <c r="CY133" t="s">
        <v>73</v>
      </c>
    </row>
    <row r="134" spans="1:103" x14ac:dyDescent="0.3">
      <c r="A134" t="s">
        <v>148</v>
      </c>
      <c r="B134" t="s">
        <v>148</v>
      </c>
      <c r="C134">
        <v>157</v>
      </c>
      <c r="D134" s="1">
        <v>2020</v>
      </c>
      <c r="E134" s="1" t="s">
        <v>69</v>
      </c>
      <c r="F134" t="s">
        <v>29</v>
      </c>
      <c r="G134" t="s">
        <v>119</v>
      </c>
      <c r="H134" t="s">
        <v>119</v>
      </c>
      <c r="I134" t="s">
        <v>29</v>
      </c>
      <c r="J134" t="s">
        <v>29</v>
      </c>
      <c r="K134" s="1">
        <v>1</v>
      </c>
      <c r="L134" s="1" t="s">
        <v>313</v>
      </c>
      <c r="M134" s="1" t="s">
        <v>300</v>
      </c>
      <c r="N134" s="1"/>
      <c r="O134" s="1" t="s">
        <v>331</v>
      </c>
      <c r="P134" t="s">
        <v>143</v>
      </c>
      <c r="Q134">
        <v>2143.8000000000002</v>
      </c>
      <c r="R134" t="s">
        <v>302</v>
      </c>
      <c r="S134" t="s">
        <v>342</v>
      </c>
      <c r="V134" t="s">
        <v>314</v>
      </c>
      <c r="W134" t="s">
        <v>314</v>
      </c>
      <c r="X134" t="s">
        <v>306</v>
      </c>
      <c r="Y134" t="s">
        <v>315</v>
      </c>
      <c r="Z134" t="s">
        <v>316</v>
      </c>
      <c r="AA134" t="s">
        <v>302</v>
      </c>
      <c r="AB134">
        <v>2144</v>
      </c>
      <c r="AC134">
        <v>1350</v>
      </c>
      <c r="AD134">
        <v>264.59999999999997</v>
      </c>
      <c r="AE134" s="1" t="s">
        <v>332</v>
      </c>
      <c r="AF134" s="1" t="s">
        <v>74</v>
      </c>
      <c r="AG134" s="2">
        <v>9.5467032967032975E-2</v>
      </c>
      <c r="AH134" s="2">
        <v>0.06</v>
      </c>
      <c r="AI134" s="10">
        <f t="shared" si="8"/>
        <v>8.3713638168215511E-4</v>
      </c>
      <c r="AJ134" s="11">
        <f t="shared" si="9"/>
        <v>3.5488259300881289E-4</v>
      </c>
      <c r="AL134" s="12"/>
      <c r="AM134" s="19">
        <v>22.565656565656564</v>
      </c>
      <c r="AN134" s="19">
        <v>9.5941594787050128</v>
      </c>
      <c r="AO134" s="19">
        <v>7.5133637470735462</v>
      </c>
      <c r="AP134" s="1"/>
      <c r="AQ134" s="1"/>
      <c r="AV134" s="13"/>
      <c r="AW134" s="1"/>
      <c r="AX134" s="1"/>
      <c r="AY134" s="14"/>
      <c r="AZ134" s="14"/>
      <c r="BA134" s="14"/>
      <c r="BB134" s="14"/>
      <c r="BC134" s="2"/>
      <c r="BD134" s="1"/>
      <c r="BE134" s="1"/>
      <c r="BF134" s="14"/>
      <c r="BG134" s="1"/>
      <c r="BH134" s="1"/>
      <c r="BI134" s="1"/>
      <c r="BJ134" s="1"/>
      <c r="BK134" s="1"/>
      <c r="BL134" s="1"/>
      <c r="BM134" s="1"/>
      <c r="BN134" s="14"/>
      <c r="BO134" s="14"/>
      <c r="BP134" s="14"/>
      <c r="BR134" s="16" t="s">
        <v>310</v>
      </c>
      <c r="BS134" s="13">
        <v>14017.6</v>
      </c>
      <c r="BT134" s="13">
        <v>1725.96</v>
      </c>
      <c r="BU134" s="13">
        <v>9823.84</v>
      </c>
      <c r="BV134" s="13">
        <v>6716.64</v>
      </c>
      <c r="BW134" s="13">
        <v>3571.96</v>
      </c>
      <c r="BX134" s="13">
        <v>2455.96</v>
      </c>
      <c r="BY134" s="13">
        <v>1939.38928571428</v>
      </c>
      <c r="BZ134" s="13">
        <v>30071.2771428571</v>
      </c>
      <c r="CA134" s="13">
        <v>17738.7694915254</v>
      </c>
      <c r="CB134" s="13">
        <v>3937.4914285714299</v>
      </c>
      <c r="CC134" s="13">
        <v>3411.076</v>
      </c>
      <c r="CD134" s="13">
        <v>9797.8609090909104</v>
      </c>
      <c r="CE134" s="15"/>
      <c r="CF134" s="15"/>
      <c r="CG134" s="13"/>
      <c r="CH134" s="13">
        <v>6.0913502020952928</v>
      </c>
      <c r="CI134" s="12">
        <v>770</v>
      </c>
      <c r="CJ134" s="13">
        <v>805.4</v>
      </c>
      <c r="CK134" s="13">
        <v>0.91648996376115699</v>
      </c>
      <c r="CL134" s="13">
        <v>5.4509211613411583</v>
      </c>
      <c r="CM134" s="12">
        <v>427</v>
      </c>
      <c r="CN134" s="13">
        <v>428.86666666666667</v>
      </c>
      <c r="CO134" s="13">
        <v>0.89996954645168115</v>
      </c>
      <c r="CP134" s="13">
        <v>4.8086256483221526</v>
      </c>
      <c r="CQ134" s="12">
        <v>323</v>
      </c>
      <c r="CR134" s="13">
        <v>344.5</v>
      </c>
      <c r="CS134" s="13">
        <v>0.83228020298043814</v>
      </c>
      <c r="CT134" t="s">
        <v>49</v>
      </c>
      <c r="CU134" t="s">
        <v>71</v>
      </c>
      <c r="CV134" t="s">
        <v>72</v>
      </c>
      <c r="CW134" t="s">
        <v>333</v>
      </c>
      <c r="CX134" t="s">
        <v>312</v>
      </c>
      <c r="CY134" t="s">
        <v>73</v>
      </c>
    </row>
    <row r="135" spans="1:103" x14ac:dyDescent="0.3">
      <c r="A135" t="s">
        <v>149</v>
      </c>
      <c r="B135" t="s">
        <v>149</v>
      </c>
      <c r="C135">
        <v>158</v>
      </c>
      <c r="D135" s="1">
        <v>2020</v>
      </c>
      <c r="E135" s="1" t="s">
        <v>69</v>
      </c>
      <c r="F135" t="s">
        <v>29</v>
      </c>
      <c r="G135" t="s">
        <v>119</v>
      </c>
      <c r="H135" t="s">
        <v>119</v>
      </c>
      <c r="I135" t="s">
        <v>29</v>
      </c>
      <c r="J135" t="s">
        <v>29</v>
      </c>
      <c r="K135" s="1">
        <v>2</v>
      </c>
      <c r="L135" s="1" t="s">
        <v>313</v>
      </c>
      <c r="M135" s="1" t="s">
        <v>300</v>
      </c>
      <c r="N135" s="1"/>
      <c r="O135" s="1" t="s">
        <v>331</v>
      </c>
      <c r="P135" t="s">
        <v>143</v>
      </c>
      <c r="Q135">
        <v>2143.8000000000002</v>
      </c>
      <c r="R135" t="s">
        <v>302</v>
      </c>
      <c r="S135" t="s">
        <v>342</v>
      </c>
      <c r="V135" t="s">
        <v>314</v>
      </c>
      <c r="W135" t="s">
        <v>314</v>
      </c>
      <c r="X135" t="s">
        <v>306</v>
      </c>
      <c r="Y135" t="s">
        <v>315</v>
      </c>
      <c r="Z135" t="s">
        <v>316</v>
      </c>
      <c r="AA135" t="s">
        <v>302</v>
      </c>
      <c r="AB135">
        <v>2144</v>
      </c>
      <c r="AC135">
        <v>1350</v>
      </c>
      <c r="AD135">
        <v>264.59999999999997</v>
      </c>
      <c r="AE135" s="1" t="s">
        <v>332</v>
      </c>
      <c r="AF135" s="1" t="s">
        <v>74</v>
      </c>
      <c r="AG135" s="2">
        <v>0.06</v>
      </c>
      <c r="AH135" s="2">
        <v>0.06</v>
      </c>
      <c r="AI135" s="10">
        <f t="shared" si="8"/>
        <v>5.261311820413889E-4</v>
      </c>
      <c r="AJ135" s="11">
        <f t="shared" si="9"/>
        <v>3.5488259300881289E-4</v>
      </c>
      <c r="AL135" s="12"/>
      <c r="AM135" s="19">
        <v>35.442424242424238</v>
      </c>
      <c r="AN135" s="19">
        <v>9.554023914730525</v>
      </c>
      <c r="AO135" s="19">
        <v>7.5783525114442361</v>
      </c>
      <c r="AP135" s="1"/>
      <c r="AQ135" s="1"/>
      <c r="AV135" s="13"/>
      <c r="AW135" s="1"/>
      <c r="AX135" s="1"/>
      <c r="AY135" s="14"/>
      <c r="AZ135" s="14"/>
      <c r="BA135" s="14"/>
      <c r="BB135" s="14"/>
      <c r="BC135" s="2"/>
      <c r="BD135" s="1"/>
      <c r="BE135" s="1"/>
      <c r="BF135" s="14"/>
      <c r="BG135" s="1"/>
      <c r="BH135" s="1"/>
      <c r="BI135" s="1"/>
      <c r="BJ135" s="1"/>
      <c r="BK135" s="1"/>
      <c r="BL135" s="1"/>
      <c r="BM135" s="1"/>
      <c r="BN135" s="14"/>
      <c r="BO135" s="14"/>
      <c r="BP135" s="14"/>
      <c r="BR135" s="16" t="s">
        <v>310</v>
      </c>
      <c r="BS135" s="13">
        <v>12410.73</v>
      </c>
      <c r="BT135" s="13">
        <v>1370.5</v>
      </c>
      <c r="BU135" s="13">
        <v>7426</v>
      </c>
      <c r="BV135" s="13">
        <v>5297.35</v>
      </c>
      <c r="BW135" s="13">
        <v>2788</v>
      </c>
      <c r="BX135" s="13">
        <v>1856.5</v>
      </c>
      <c r="BY135" s="13">
        <v>1616.06</v>
      </c>
      <c r="BZ135" s="13">
        <v>26129.45</v>
      </c>
      <c r="CA135" s="13">
        <v>15658.340169491499</v>
      </c>
      <c r="CB135" s="13">
        <v>3160.7342857142899</v>
      </c>
      <c r="CC135" s="13">
        <v>2964.7179999999998</v>
      </c>
      <c r="CD135" s="13">
        <v>8018.9472727272696</v>
      </c>
      <c r="CE135" s="15"/>
      <c r="CF135" s="15"/>
      <c r="CG135" s="13"/>
      <c r="CH135" s="13">
        <v>5.9325560535512283</v>
      </c>
      <c r="CI135" s="12">
        <v>634</v>
      </c>
      <c r="CJ135" s="13">
        <v>658.84848484848487</v>
      </c>
      <c r="CK135" s="13">
        <v>0.91948404227021097</v>
      </c>
      <c r="CL135" s="13">
        <v>5.3215650774221332</v>
      </c>
      <c r="CM135" s="12">
        <v>436</v>
      </c>
      <c r="CN135" s="13">
        <v>444.27272727272725</v>
      </c>
      <c r="CO135" s="13">
        <v>0.8755969608519979</v>
      </c>
      <c r="CP135" s="13">
        <v>4.2226235927592608</v>
      </c>
      <c r="CQ135" s="12">
        <v>277</v>
      </c>
      <c r="CR135" s="13">
        <v>295.52941176470586</v>
      </c>
      <c r="CS135" s="13">
        <v>0.75081978107530511</v>
      </c>
      <c r="CT135" t="s">
        <v>49</v>
      </c>
      <c r="CU135" t="s">
        <v>71</v>
      </c>
      <c r="CV135" t="s">
        <v>72</v>
      </c>
      <c r="CW135" t="s">
        <v>333</v>
      </c>
      <c r="CX135" t="s">
        <v>312</v>
      </c>
      <c r="CY135" t="s">
        <v>73</v>
      </c>
    </row>
    <row r="136" spans="1:103" x14ac:dyDescent="0.3">
      <c r="A136" t="s">
        <v>150</v>
      </c>
      <c r="B136" t="s">
        <v>150</v>
      </c>
      <c r="C136">
        <v>159</v>
      </c>
      <c r="D136" s="1">
        <v>2020</v>
      </c>
      <c r="E136" s="1" t="s">
        <v>69</v>
      </c>
      <c r="F136" t="s">
        <v>29</v>
      </c>
      <c r="G136" t="s">
        <v>119</v>
      </c>
      <c r="H136" t="s">
        <v>119</v>
      </c>
      <c r="I136" t="s">
        <v>29</v>
      </c>
      <c r="J136" t="s">
        <v>29</v>
      </c>
      <c r="K136" s="1">
        <v>3</v>
      </c>
      <c r="L136" s="1" t="s">
        <v>313</v>
      </c>
      <c r="M136" s="1" t="s">
        <v>300</v>
      </c>
      <c r="N136" s="1"/>
      <c r="O136" s="1" t="s">
        <v>331</v>
      </c>
      <c r="P136" t="s">
        <v>143</v>
      </c>
      <c r="Q136">
        <v>2143.8000000000002</v>
      </c>
      <c r="R136" t="s">
        <v>302</v>
      </c>
      <c r="S136" t="s">
        <v>342</v>
      </c>
      <c r="V136" t="s">
        <v>314</v>
      </c>
      <c r="W136" t="s">
        <v>314</v>
      </c>
      <c r="X136" t="s">
        <v>306</v>
      </c>
      <c r="Y136" t="s">
        <v>315</v>
      </c>
      <c r="Z136" t="s">
        <v>316</v>
      </c>
      <c r="AA136" t="s">
        <v>302</v>
      </c>
      <c r="AB136">
        <v>2144</v>
      </c>
      <c r="AC136">
        <v>1350</v>
      </c>
      <c r="AD136">
        <v>264.59999999999997</v>
      </c>
      <c r="AE136" s="1" t="s">
        <v>332</v>
      </c>
      <c r="AF136" s="1" t="s">
        <v>74</v>
      </c>
      <c r="AG136" s="2">
        <v>9.8746019890718975E-2</v>
      </c>
      <c r="AH136" s="2">
        <v>0.06</v>
      </c>
      <c r="AI136" s="10">
        <f t="shared" si="8"/>
        <v>8.6588933611644132E-4</v>
      </c>
      <c r="AJ136" s="11">
        <f t="shared" si="9"/>
        <v>3.5488259300881289E-4</v>
      </c>
      <c r="AL136" s="12"/>
      <c r="AM136" s="19">
        <v>22.385353535353534</v>
      </c>
      <c r="AN136" s="19">
        <v>9.6259911328916754</v>
      </c>
      <c r="AO136" s="19">
        <v>7.8086387851925441</v>
      </c>
      <c r="AP136" s="1"/>
      <c r="AQ136" s="1"/>
      <c r="AV136" s="13"/>
      <c r="AW136" s="1"/>
      <c r="AX136" s="1"/>
      <c r="AY136" s="14"/>
      <c r="AZ136" s="14"/>
      <c r="BA136" s="14"/>
      <c r="BB136" s="14"/>
      <c r="BC136" s="2"/>
      <c r="BD136" s="1"/>
      <c r="BE136" s="1"/>
      <c r="BF136" s="14"/>
      <c r="BG136" s="1"/>
      <c r="BH136" s="1"/>
      <c r="BI136" s="1"/>
      <c r="BJ136" s="1"/>
      <c r="BK136" s="1"/>
      <c r="BL136" s="1"/>
      <c r="BM136" s="1"/>
      <c r="BN136" s="14"/>
      <c r="BO136" s="14"/>
      <c r="BP136" s="14"/>
      <c r="BR136" s="16" t="s">
        <v>310</v>
      </c>
      <c r="BS136" s="13">
        <v>12291.23</v>
      </c>
      <c r="BT136" s="13">
        <v>1597.13</v>
      </c>
      <c r="BU136" s="13">
        <v>8256.52</v>
      </c>
      <c r="BV136" s="13">
        <v>5566.44</v>
      </c>
      <c r="BW136" s="13">
        <v>2941.13</v>
      </c>
      <c r="BX136" s="13">
        <v>2064.13</v>
      </c>
      <c r="BY136" s="13">
        <v>1510.4714285714199</v>
      </c>
      <c r="BZ136" s="13">
        <v>25847.335714285698</v>
      </c>
      <c r="CA136" s="13">
        <v>15673.6613559322</v>
      </c>
      <c r="CB136" s="13">
        <v>3379.79714285714</v>
      </c>
      <c r="CC136" s="13">
        <v>3048.8780000000002</v>
      </c>
      <c r="CD136" s="13">
        <v>8605.3799999999992</v>
      </c>
      <c r="CE136" s="15"/>
      <c r="CF136" s="15"/>
      <c r="CG136" s="13"/>
      <c r="CH136" s="13">
        <v>6.0303353031165434</v>
      </c>
      <c r="CI136" s="12">
        <v>669</v>
      </c>
      <c r="CJ136" s="13">
        <v>692.91666666666663</v>
      </c>
      <c r="CK136" s="13">
        <v>0.92691906884436093</v>
      </c>
      <c r="CL136" s="13">
        <v>5.1680740296433516</v>
      </c>
      <c r="CM136" s="12">
        <v>475</v>
      </c>
      <c r="CN136" s="13">
        <v>481.5625</v>
      </c>
      <c r="CO136" s="13">
        <v>0.83852183345562958</v>
      </c>
      <c r="CP136" s="13">
        <v>4.0549864749208702</v>
      </c>
      <c r="CQ136" s="12">
        <v>243</v>
      </c>
      <c r="CR136" s="13">
        <v>258</v>
      </c>
      <c r="CS136" s="13">
        <v>0.73820155058285175</v>
      </c>
      <c r="CT136" t="s">
        <v>49</v>
      </c>
      <c r="CU136" t="s">
        <v>71</v>
      </c>
      <c r="CV136" t="s">
        <v>72</v>
      </c>
      <c r="CW136" t="s">
        <v>333</v>
      </c>
      <c r="CX136" t="s">
        <v>312</v>
      </c>
      <c r="CY136" t="s">
        <v>73</v>
      </c>
    </row>
    <row r="137" spans="1:103" x14ac:dyDescent="0.3">
      <c r="A137" t="s">
        <v>152</v>
      </c>
      <c r="B137" t="s">
        <v>152</v>
      </c>
      <c r="C137">
        <v>160</v>
      </c>
      <c r="D137" s="1">
        <v>2020</v>
      </c>
      <c r="E137" s="1" t="s">
        <v>69</v>
      </c>
      <c r="F137" t="s">
        <v>29</v>
      </c>
      <c r="G137" t="s">
        <v>119</v>
      </c>
      <c r="H137" t="s">
        <v>119</v>
      </c>
      <c r="I137" t="s">
        <v>29</v>
      </c>
      <c r="J137" t="s">
        <v>29</v>
      </c>
      <c r="K137" s="1">
        <v>4</v>
      </c>
      <c r="L137" s="1" t="s">
        <v>313</v>
      </c>
      <c r="M137" s="1" t="s">
        <v>300</v>
      </c>
      <c r="N137" s="1"/>
      <c r="O137" s="1" t="s">
        <v>331</v>
      </c>
      <c r="P137" t="s">
        <v>143</v>
      </c>
      <c r="Q137">
        <v>2143.8000000000002</v>
      </c>
      <c r="R137" t="s">
        <v>302</v>
      </c>
      <c r="S137" t="s">
        <v>342</v>
      </c>
      <c r="V137" t="s">
        <v>314</v>
      </c>
      <c r="W137" t="s">
        <v>314</v>
      </c>
      <c r="X137" t="s">
        <v>306</v>
      </c>
      <c r="Y137" t="s">
        <v>315</v>
      </c>
      <c r="Z137" t="s">
        <v>316</v>
      </c>
      <c r="AA137" t="s">
        <v>302</v>
      </c>
      <c r="AB137">
        <v>2144</v>
      </c>
      <c r="AC137">
        <v>1350</v>
      </c>
      <c r="AD137">
        <v>264.59999999999997</v>
      </c>
      <c r="AE137" s="1" t="s">
        <v>332</v>
      </c>
      <c r="AF137" s="1" t="s">
        <v>74</v>
      </c>
      <c r="AG137" s="2">
        <v>0.18082471795274974</v>
      </c>
      <c r="AH137" s="2">
        <v>0.02</v>
      </c>
      <c r="AI137" s="10">
        <f t="shared" si="8"/>
        <v>1.5856253766463498E-3</v>
      </c>
      <c r="AJ137" s="11">
        <f t="shared" si="9"/>
        <v>1.1829419766960431E-4</v>
      </c>
      <c r="AL137" s="12"/>
      <c r="AM137" s="19">
        <v>9.3111111111111118</v>
      </c>
      <c r="AN137" s="19">
        <v>9.0765491019305831</v>
      </c>
      <c r="AO137" s="19">
        <v>7.3254614500887305</v>
      </c>
      <c r="AP137" s="1"/>
      <c r="AQ137" s="1"/>
      <c r="AV137" s="13"/>
      <c r="AW137" s="1"/>
      <c r="AX137" s="1"/>
      <c r="AY137" s="14"/>
      <c r="AZ137" s="14"/>
      <c r="BA137" s="14"/>
      <c r="BB137" s="14"/>
      <c r="BC137" s="2"/>
      <c r="BD137" s="1"/>
      <c r="BE137" s="1"/>
      <c r="BF137" s="14"/>
      <c r="BG137" s="1"/>
      <c r="BH137" s="1"/>
      <c r="BI137" s="1"/>
      <c r="BJ137" s="1"/>
      <c r="BK137" s="1"/>
      <c r="BL137" s="1"/>
      <c r="BM137" s="1"/>
      <c r="BN137" s="14"/>
      <c r="BO137" s="14"/>
      <c r="BP137" s="14"/>
      <c r="BR137" s="16" t="s">
        <v>310</v>
      </c>
      <c r="BS137" s="13">
        <v>14471.08</v>
      </c>
      <c r="BT137" s="13">
        <v>1987.77</v>
      </c>
      <c r="BU137" s="13">
        <v>11129.08</v>
      </c>
      <c r="BV137" s="13">
        <v>7088.26</v>
      </c>
      <c r="BW137" s="13">
        <v>4262.7700000000004</v>
      </c>
      <c r="BX137" s="13">
        <v>2782.27</v>
      </c>
      <c r="BY137" s="13">
        <v>1949.44285714285</v>
      </c>
      <c r="BZ137" s="13">
        <v>29652.095714285701</v>
      </c>
      <c r="CA137" s="13">
        <v>17956.087288135601</v>
      </c>
      <c r="CB137" s="13">
        <v>3798.2621428571401</v>
      </c>
      <c r="CC137" s="13">
        <v>3003.1080000000002</v>
      </c>
      <c r="CD137" s="13">
        <v>9968.9390909090907</v>
      </c>
      <c r="CE137" s="15"/>
      <c r="CF137" s="15"/>
      <c r="CG137" s="13"/>
      <c r="CH137" s="13">
        <v>6.2681641888353372</v>
      </c>
      <c r="CI137" s="12">
        <v>852</v>
      </c>
      <c r="CJ137" s="13">
        <v>902.01851851851848</v>
      </c>
      <c r="CK137" s="13">
        <v>0.92894906407087474</v>
      </c>
      <c r="CL137" s="13">
        <v>3.6822243961701586</v>
      </c>
      <c r="CM137" s="12">
        <v>285</v>
      </c>
      <c r="CN137" s="13">
        <v>289.5</v>
      </c>
      <c r="CO137" s="13">
        <v>0.65143413436753372</v>
      </c>
      <c r="CP137" s="13">
        <v>4.62565445258595</v>
      </c>
      <c r="CQ137" s="12">
        <v>278</v>
      </c>
      <c r="CR137" s="13">
        <v>291.04347826086956</v>
      </c>
      <c r="CS137" s="13">
        <v>0.82195555797686071</v>
      </c>
      <c r="CT137" t="s">
        <v>49</v>
      </c>
      <c r="CU137" t="s">
        <v>71</v>
      </c>
      <c r="CV137" t="s">
        <v>72</v>
      </c>
      <c r="CW137" t="s">
        <v>333</v>
      </c>
      <c r="CX137" t="s">
        <v>312</v>
      </c>
      <c r="CY137" t="s">
        <v>73</v>
      </c>
    </row>
    <row r="138" spans="1:103" x14ac:dyDescent="0.3">
      <c r="A138" t="s">
        <v>153</v>
      </c>
      <c r="B138" t="s">
        <v>153</v>
      </c>
      <c r="C138">
        <v>161</v>
      </c>
      <c r="D138" s="1">
        <v>2020</v>
      </c>
      <c r="E138" s="1" t="s">
        <v>154</v>
      </c>
      <c r="F138" t="s">
        <v>155</v>
      </c>
      <c r="G138" t="s">
        <v>29</v>
      </c>
      <c r="H138" t="s">
        <v>29</v>
      </c>
      <c r="I138" t="s">
        <v>119</v>
      </c>
      <c r="J138" t="s">
        <v>42</v>
      </c>
      <c r="K138" s="1">
        <v>1</v>
      </c>
      <c r="L138" s="1" t="s">
        <v>299</v>
      </c>
      <c r="M138" s="1" t="s">
        <v>300</v>
      </c>
      <c r="N138" s="1"/>
      <c r="O138" s="1" t="s">
        <v>331</v>
      </c>
      <c r="P138" t="s">
        <v>156</v>
      </c>
      <c r="Q138">
        <v>5400</v>
      </c>
      <c r="R138" t="s">
        <v>302</v>
      </c>
      <c r="S138" t="s">
        <v>341</v>
      </c>
      <c r="V138" t="s">
        <v>314</v>
      </c>
      <c r="W138" t="s">
        <v>314</v>
      </c>
      <c r="X138" t="s">
        <v>45</v>
      </c>
      <c r="Y138" t="s">
        <v>318</v>
      </c>
      <c r="Z138" t="s">
        <v>318</v>
      </c>
      <c r="AA138" t="s">
        <v>303</v>
      </c>
      <c r="AB138">
        <v>2430</v>
      </c>
      <c r="AC138">
        <v>810</v>
      </c>
      <c r="AD138">
        <v>1530</v>
      </c>
      <c r="AE138" s="1" t="s">
        <v>332</v>
      </c>
      <c r="AF138" s="1" t="s">
        <v>74</v>
      </c>
      <c r="AG138" s="2">
        <v>0.318912647107575</v>
      </c>
      <c r="AH138" s="2">
        <v>9.7249048324488496E-2</v>
      </c>
      <c r="AI138" s="10">
        <f t="shared" si="8"/>
        <v>2.7964981331776132E-3</v>
      </c>
      <c r="AJ138" s="11">
        <f t="shared" si="9"/>
        <v>5.7519990728389719E-4</v>
      </c>
      <c r="AK138" s="12">
        <v>4015.6833240850788</v>
      </c>
      <c r="AL138" s="12"/>
      <c r="AM138" s="19">
        <v>36.916666666666657</v>
      </c>
      <c r="AN138" s="19">
        <v>9.9553795544754049</v>
      </c>
      <c r="AO138" s="19">
        <v>7.8764531480141322</v>
      </c>
      <c r="AP138" s="1">
        <v>6.94</v>
      </c>
      <c r="AQ138" s="1">
        <v>7.1</v>
      </c>
      <c r="AR138">
        <v>174.72</v>
      </c>
      <c r="AS138">
        <v>3747</v>
      </c>
      <c r="AT138">
        <v>242.88</v>
      </c>
      <c r="AU138">
        <v>9.4035000000000046</v>
      </c>
      <c r="AV138" s="13">
        <v>82.045200000000023</v>
      </c>
      <c r="AW138" s="1">
        <v>4.42</v>
      </c>
      <c r="AX138" s="1">
        <v>60.3</v>
      </c>
      <c r="AY138" s="14">
        <v>104</v>
      </c>
      <c r="AZ138" s="14">
        <v>2498</v>
      </c>
      <c r="BA138" s="14">
        <v>138</v>
      </c>
      <c r="BB138" s="14">
        <v>563</v>
      </c>
      <c r="BC138" s="2">
        <f>AX138/BB138*100</f>
        <v>10.710479573712254</v>
      </c>
      <c r="BD138" s="1">
        <v>0.56499999999999995</v>
      </c>
      <c r="BE138" s="1">
        <v>1.17</v>
      </c>
      <c r="BF138" s="14">
        <v>282</v>
      </c>
      <c r="BG138" s="1">
        <v>36.4</v>
      </c>
      <c r="BH138" s="1">
        <v>3.61</v>
      </c>
      <c r="BI138" s="1">
        <v>3.66</v>
      </c>
      <c r="BJ138" s="1"/>
      <c r="BK138" s="1">
        <v>2.31</v>
      </c>
      <c r="BL138" s="1">
        <v>0.185</v>
      </c>
      <c r="BM138" s="1">
        <v>12.5</v>
      </c>
      <c r="BN138" s="20">
        <v>74</v>
      </c>
      <c r="BO138" s="20">
        <v>18</v>
      </c>
      <c r="BP138" s="20">
        <v>8</v>
      </c>
      <c r="BQ138" s="1" t="s">
        <v>158</v>
      </c>
      <c r="BR138" s="1" t="s">
        <v>319</v>
      </c>
      <c r="BS138" s="13">
        <v>11717.97</v>
      </c>
      <c r="BT138" s="13">
        <v>1728.89</v>
      </c>
      <c r="BU138" s="13">
        <v>9011.56</v>
      </c>
      <c r="BV138" s="13">
        <v>5638.21</v>
      </c>
      <c r="BW138" s="13">
        <v>3045.89</v>
      </c>
      <c r="BX138" s="13">
        <v>2252.89</v>
      </c>
      <c r="BY138" s="13">
        <v>1536.40142857142</v>
      </c>
      <c r="BZ138" s="13">
        <v>26841.195714285699</v>
      </c>
      <c r="CA138" s="13">
        <v>16319.9079661017</v>
      </c>
      <c r="CB138" s="13">
        <v>3791.12142857143</v>
      </c>
      <c r="CC138" s="13">
        <v>3408.6039999999998</v>
      </c>
      <c r="CD138" s="13">
        <v>8973.8981818181801</v>
      </c>
      <c r="CE138" s="15">
        <v>0.64774990785638198</v>
      </c>
      <c r="CF138" s="15">
        <v>0.59407626155683901</v>
      </c>
      <c r="CG138" s="13">
        <v>9.1521084250114892</v>
      </c>
      <c r="CH138" s="13">
        <v>6.1158104351369307</v>
      </c>
      <c r="CI138" s="12">
        <v>705</v>
      </c>
      <c r="CJ138" s="13">
        <v>725.02325581395348</v>
      </c>
      <c r="CK138" s="13">
        <v>0.93254436950870334</v>
      </c>
      <c r="CL138" s="13">
        <v>5.679210250700466</v>
      </c>
      <c r="CM138" s="12">
        <v>509</v>
      </c>
      <c r="CN138" s="13">
        <v>510.95652173913044</v>
      </c>
      <c r="CO138" s="13">
        <v>0.91123267063264535</v>
      </c>
      <c r="CP138" s="13">
        <v>4.6738574252095582</v>
      </c>
      <c r="CQ138" s="12">
        <v>241</v>
      </c>
      <c r="CR138" s="13">
        <v>247.95454545454547</v>
      </c>
      <c r="CS138" s="13">
        <v>0.85214776078045329</v>
      </c>
      <c r="CT138" t="s">
        <v>44</v>
      </c>
      <c r="CU138" t="s">
        <v>71</v>
      </c>
      <c r="CV138" t="s">
        <v>72</v>
      </c>
      <c r="CW138" t="s">
        <v>333</v>
      </c>
      <c r="CX138" t="s">
        <v>318</v>
      </c>
      <c r="CY138" t="s">
        <v>157</v>
      </c>
    </row>
    <row r="139" spans="1:103" x14ac:dyDescent="0.3">
      <c r="A139" t="s">
        <v>159</v>
      </c>
      <c r="B139" t="s">
        <v>159</v>
      </c>
      <c r="C139">
        <v>162</v>
      </c>
      <c r="D139" s="1">
        <v>2020</v>
      </c>
      <c r="E139" s="1" t="s">
        <v>154</v>
      </c>
      <c r="F139" t="s">
        <v>155</v>
      </c>
      <c r="G139" t="s">
        <v>29</v>
      </c>
      <c r="H139" t="s">
        <v>29</v>
      </c>
      <c r="I139" t="s">
        <v>119</v>
      </c>
      <c r="J139" t="s">
        <v>42</v>
      </c>
      <c r="K139" s="1">
        <v>2</v>
      </c>
      <c r="L139" s="1" t="s">
        <v>299</v>
      </c>
      <c r="M139" s="1" t="s">
        <v>300</v>
      </c>
      <c r="N139" s="1"/>
      <c r="O139" s="1" t="s">
        <v>331</v>
      </c>
      <c r="P139" t="s">
        <v>156</v>
      </c>
      <c r="Q139">
        <v>5400</v>
      </c>
      <c r="R139" t="s">
        <v>302</v>
      </c>
      <c r="S139" t="s">
        <v>341</v>
      </c>
      <c r="V139" t="s">
        <v>314</v>
      </c>
      <c r="W139" t="s">
        <v>314</v>
      </c>
      <c r="X139" t="s">
        <v>45</v>
      </c>
      <c r="Y139" t="s">
        <v>318</v>
      </c>
      <c r="Z139" t="s">
        <v>318</v>
      </c>
      <c r="AA139" t="s">
        <v>303</v>
      </c>
      <c r="AB139">
        <v>2430</v>
      </c>
      <c r="AC139">
        <v>810</v>
      </c>
      <c r="AD139">
        <v>1530</v>
      </c>
      <c r="AE139" s="1" t="s">
        <v>332</v>
      </c>
      <c r="AF139" s="1" t="s">
        <v>74</v>
      </c>
      <c r="AG139" s="2">
        <v>0.02</v>
      </c>
      <c r="AH139" s="2">
        <v>0.104187372250455</v>
      </c>
      <c r="AI139" s="10">
        <f t="shared" si="8"/>
        <v>1.7537706068046299E-4</v>
      </c>
      <c r="AJ139" s="11">
        <f t="shared" si="9"/>
        <v>6.1623808038359861E-4</v>
      </c>
      <c r="AK139" s="12">
        <v>4238.0381218315124</v>
      </c>
      <c r="AL139" s="12"/>
      <c r="AM139" s="19">
        <v>36.017171717171713</v>
      </c>
      <c r="AN139" s="19">
        <v>9.9692194041217785</v>
      </c>
      <c r="AO139" s="19">
        <v>7.9499187077375186</v>
      </c>
      <c r="AP139" s="1">
        <v>6.77</v>
      </c>
      <c r="AQ139" s="1">
        <v>6.99</v>
      </c>
      <c r="AR139">
        <v>163.12799999999999</v>
      </c>
      <c r="AS139">
        <v>3241.5</v>
      </c>
      <c r="AT139">
        <v>244.64000000000001</v>
      </c>
      <c r="AU139">
        <v>9.452221794871793</v>
      </c>
      <c r="AV139" s="13">
        <v>73.225996923076906</v>
      </c>
      <c r="AW139" s="1">
        <v>4.16</v>
      </c>
      <c r="AX139" s="1">
        <v>44</v>
      </c>
      <c r="AY139" s="14">
        <v>97.1</v>
      </c>
      <c r="AZ139" s="14">
        <v>2161</v>
      </c>
      <c r="BA139" s="14">
        <v>139</v>
      </c>
      <c r="BB139" s="14">
        <v>633</v>
      </c>
      <c r="BC139" s="2">
        <f>AX139/BB139*100</f>
        <v>6.9510268562401265</v>
      </c>
      <c r="BD139" s="1">
        <v>0.45400000000000001</v>
      </c>
      <c r="BE139" s="1">
        <v>1.24</v>
      </c>
      <c r="BF139" s="14">
        <v>274</v>
      </c>
      <c r="BG139" s="1">
        <v>30.4</v>
      </c>
      <c r="BH139" s="1">
        <v>3.22</v>
      </c>
      <c r="BI139" s="1">
        <v>3.76</v>
      </c>
      <c r="BJ139" s="1"/>
      <c r="BK139" s="1">
        <v>2.2400000000000002</v>
      </c>
      <c r="BL139" s="1">
        <v>0.17799999999999999</v>
      </c>
      <c r="BM139" s="1">
        <v>12.6</v>
      </c>
      <c r="BN139" s="20">
        <v>61</v>
      </c>
      <c r="BO139" s="20">
        <v>24</v>
      </c>
      <c r="BP139" s="20">
        <v>15</v>
      </c>
      <c r="BQ139" s="1" t="s">
        <v>158</v>
      </c>
      <c r="BR139" s="1" t="s">
        <v>319</v>
      </c>
      <c r="BS139" s="13">
        <v>12286.2</v>
      </c>
      <c r="BT139" s="13">
        <v>1884.37</v>
      </c>
      <c r="BU139" s="13">
        <v>9749.48</v>
      </c>
      <c r="BV139" s="13">
        <v>6367.53</v>
      </c>
      <c r="BW139" s="13">
        <v>3377.37</v>
      </c>
      <c r="BX139" s="13">
        <v>2437.37</v>
      </c>
      <c r="BY139" s="13">
        <v>1588.8157142857101</v>
      </c>
      <c r="BZ139" s="13">
        <v>27683.518571428602</v>
      </c>
      <c r="CA139" s="13">
        <v>16793.530847457601</v>
      </c>
      <c r="CB139" s="13">
        <v>3831.8542857142902</v>
      </c>
      <c r="CC139" s="13">
        <v>3526.04</v>
      </c>
      <c r="CD139" s="13">
        <v>9553.1336363636401</v>
      </c>
      <c r="CE139" s="15">
        <v>0.46458502086398401</v>
      </c>
      <c r="CF139" s="15">
        <v>0.84051287167086697</v>
      </c>
      <c r="CG139" s="13">
        <v>14.6038293950455</v>
      </c>
      <c r="CH139" s="13">
        <v>6.1666147840157519</v>
      </c>
      <c r="CI139" s="12">
        <v>746</v>
      </c>
      <c r="CJ139" s="13">
        <v>759.40540540540542</v>
      </c>
      <c r="CK139" s="13">
        <v>0.93225556987969316</v>
      </c>
      <c r="CL139" s="13">
        <v>4.7080238546583937</v>
      </c>
      <c r="CM139" s="12">
        <v>405</v>
      </c>
      <c r="CN139" s="13">
        <v>412.55555555555554</v>
      </c>
      <c r="CO139" s="13">
        <v>0.78416262698414441</v>
      </c>
      <c r="CP139" s="13">
        <v>4.2369950666591425</v>
      </c>
      <c r="CQ139" s="12">
        <v>186</v>
      </c>
      <c r="CR139" s="13">
        <v>189.23529411764707</v>
      </c>
      <c r="CS139" s="13">
        <v>0.8107922812202657</v>
      </c>
      <c r="CT139" t="s">
        <v>44</v>
      </c>
      <c r="CU139" t="s">
        <v>71</v>
      </c>
      <c r="CV139" t="s">
        <v>72</v>
      </c>
      <c r="CW139" t="s">
        <v>333</v>
      </c>
      <c r="CX139" t="s">
        <v>318</v>
      </c>
      <c r="CY139" t="s">
        <v>157</v>
      </c>
    </row>
    <row r="140" spans="1:103" x14ac:dyDescent="0.3">
      <c r="A140" t="s">
        <v>160</v>
      </c>
      <c r="B140" t="s">
        <v>160</v>
      </c>
      <c r="C140">
        <v>163</v>
      </c>
      <c r="D140" s="1">
        <v>2020</v>
      </c>
      <c r="E140" s="1" t="s">
        <v>154</v>
      </c>
      <c r="F140" t="s">
        <v>155</v>
      </c>
      <c r="G140" t="s">
        <v>29</v>
      </c>
      <c r="H140" t="s">
        <v>29</v>
      </c>
      <c r="I140" t="s">
        <v>119</v>
      </c>
      <c r="J140" t="s">
        <v>42</v>
      </c>
      <c r="K140" s="1">
        <v>3</v>
      </c>
      <c r="L140" s="1" t="s">
        <v>299</v>
      </c>
      <c r="M140" s="1" t="s">
        <v>300</v>
      </c>
      <c r="N140" s="1"/>
      <c r="O140" s="1" t="s">
        <v>331</v>
      </c>
      <c r="P140" t="s">
        <v>156</v>
      </c>
      <c r="Q140">
        <v>5400</v>
      </c>
      <c r="R140" t="s">
        <v>302</v>
      </c>
      <c r="S140" t="s">
        <v>341</v>
      </c>
      <c r="V140" t="s">
        <v>314</v>
      </c>
      <c r="W140" t="s">
        <v>314</v>
      </c>
      <c r="X140" t="s">
        <v>45</v>
      </c>
      <c r="Y140" t="s">
        <v>318</v>
      </c>
      <c r="Z140" t="s">
        <v>318</v>
      </c>
      <c r="AA140" t="s">
        <v>303</v>
      </c>
      <c r="AB140">
        <v>2430</v>
      </c>
      <c r="AC140">
        <v>810</v>
      </c>
      <c r="AD140">
        <v>1530</v>
      </c>
      <c r="AE140" s="1" t="s">
        <v>332</v>
      </c>
      <c r="AF140" s="1" t="s">
        <v>74</v>
      </c>
      <c r="AG140" s="2">
        <v>0.47085474335598698</v>
      </c>
      <c r="AH140" s="2">
        <v>8.6485270125827393E-2</v>
      </c>
      <c r="AI140" s="10">
        <f t="shared" si="8"/>
        <v>4.1288560448613379E-3</v>
      </c>
      <c r="AJ140" s="11">
        <f t="shared" si="9"/>
        <v>5.1153528198868753E-4</v>
      </c>
      <c r="AK140" s="12">
        <v>3868.3086325554664</v>
      </c>
      <c r="AL140" s="12"/>
      <c r="AM140" s="19">
        <v>28.962121212121211</v>
      </c>
      <c r="AN140" s="19">
        <v>9.8488127121983151</v>
      </c>
      <c r="AO140" s="19">
        <v>7.8241795766724911</v>
      </c>
      <c r="AP140" s="1">
        <v>6.63</v>
      </c>
      <c r="AQ140" s="1">
        <v>6.89</v>
      </c>
      <c r="AR140">
        <v>142.12799999999999</v>
      </c>
      <c r="AS140">
        <v>3331.5</v>
      </c>
      <c r="AT140">
        <v>253.44</v>
      </c>
      <c r="AU140">
        <v>10.886965384615388</v>
      </c>
      <c r="AV140" s="13">
        <v>80.936150769230807</v>
      </c>
      <c r="AW140" s="1">
        <v>4.03</v>
      </c>
      <c r="AX140" s="1">
        <v>33.299999999999997</v>
      </c>
      <c r="AY140" s="14">
        <v>84.6</v>
      </c>
      <c r="AZ140" s="14">
        <v>2221</v>
      </c>
      <c r="BA140" s="14">
        <v>144</v>
      </c>
      <c r="BB140" s="14">
        <v>700</v>
      </c>
      <c r="BC140" s="2">
        <f>AX140/BB140*100</f>
        <v>4.7571428571428571</v>
      </c>
      <c r="BD140" s="1">
        <v>0.42699999999999999</v>
      </c>
      <c r="BE140" s="1">
        <v>1.0900000000000001</v>
      </c>
      <c r="BF140" s="14">
        <v>272</v>
      </c>
      <c r="BG140" s="1">
        <v>28.7</v>
      </c>
      <c r="BH140" s="1">
        <v>2.88</v>
      </c>
      <c r="BI140" s="1">
        <v>4.32</v>
      </c>
      <c r="BJ140" s="1"/>
      <c r="BK140" s="1">
        <v>2.02</v>
      </c>
      <c r="BL140" s="1">
        <v>0.159</v>
      </c>
      <c r="BM140" s="1">
        <v>12.8</v>
      </c>
      <c r="BN140" s="20">
        <v>60</v>
      </c>
      <c r="BO140" s="20">
        <v>23</v>
      </c>
      <c r="BP140" s="20">
        <v>17</v>
      </c>
      <c r="BQ140" s="1" t="s">
        <v>158</v>
      </c>
      <c r="BR140" s="1" t="s">
        <v>319</v>
      </c>
      <c r="BS140" s="13">
        <v>12376.16</v>
      </c>
      <c r="BT140" s="13">
        <v>1806.83</v>
      </c>
      <c r="BU140" s="13">
        <v>8903.32</v>
      </c>
      <c r="BV140" s="13">
        <v>5838.68</v>
      </c>
      <c r="BW140" s="13">
        <v>2946.83</v>
      </c>
      <c r="BX140" s="13">
        <v>2225.83</v>
      </c>
      <c r="BY140" s="13">
        <v>1519.44571428571</v>
      </c>
      <c r="BZ140" s="13">
        <v>26230.404285714299</v>
      </c>
      <c r="CA140" s="13">
        <v>16015.076271186401</v>
      </c>
      <c r="CB140" s="13">
        <v>3338.54357142857</v>
      </c>
      <c r="CC140" s="13">
        <v>3045.634</v>
      </c>
      <c r="CD140" s="13">
        <v>9061.1181818181794</v>
      </c>
      <c r="CE140" s="15">
        <v>0.64800518893341397</v>
      </c>
      <c r="CF140" s="15">
        <v>0.61934941833601198</v>
      </c>
      <c r="CG140" s="13">
        <v>11.978003753477999</v>
      </c>
      <c r="CH140" s="13">
        <v>6.0265134342999769</v>
      </c>
      <c r="CI140" s="12">
        <v>666</v>
      </c>
      <c r="CJ140" s="13">
        <v>685.09090909090912</v>
      </c>
      <c r="CK140" s="13">
        <v>0.92697199166623978</v>
      </c>
      <c r="CL140" s="13">
        <v>5.4936574924285981</v>
      </c>
      <c r="CM140" s="12">
        <v>477</v>
      </c>
      <c r="CN140" s="13">
        <v>490.125</v>
      </c>
      <c r="CO140" s="13">
        <v>0.89074062477898885</v>
      </c>
      <c r="CP140" s="13">
        <v>4.632777472323685</v>
      </c>
      <c r="CQ140" s="12">
        <v>228</v>
      </c>
      <c r="CR140" s="13">
        <v>230.53846153846155</v>
      </c>
      <c r="CS140" s="13">
        <v>0.85328468455154227</v>
      </c>
      <c r="CT140" t="s">
        <v>44</v>
      </c>
      <c r="CU140" t="s">
        <v>71</v>
      </c>
      <c r="CV140" t="s">
        <v>72</v>
      </c>
      <c r="CW140" t="s">
        <v>333</v>
      </c>
      <c r="CX140" t="s">
        <v>318</v>
      </c>
      <c r="CY140" t="s">
        <v>157</v>
      </c>
    </row>
    <row r="141" spans="1:103" x14ac:dyDescent="0.3">
      <c r="A141" t="s">
        <v>161</v>
      </c>
      <c r="B141" t="s">
        <v>161</v>
      </c>
      <c r="C141">
        <v>164</v>
      </c>
      <c r="D141" s="1">
        <v>2020</v>
      </c>
      <c r="E141" s="1" t="s">
        <v>154</v>
      </c>
      <c r="F141" t="s">
        <v>155</v>
      </c>
      <c r="G141" t="s">
        <v>29</v>
      </c>
      <c r="H141" t="s">
        <v>29</v>
      </c>
      <c r="I141" t="s">
        <v>119</v>
      </c>
      <c r="J141" t="s">
        <v>42</v>
      </c>
      <c r="K141" s="1">
        <v>4</v>
      </c>
      <c r="L141" s="1" t="s">
        <v>299</v>
      </c>
      <c r="M141" s="1" t="s">
        <v>300</v>
      </c>
      <c r="N141" s="1"/>
      <c r="O141" s="1" t="s">
        <v>331</v>
      </c>
      <c r="P141" t="s">
        <v>156</v>
      </c>
      <c r="Q141">
        <v>5400</v>
      </c>
      <c r="R141" t="s">
        <v>302</v>
      </c>
      <c r="S141" t="s">
        <v>341</v>
      </c>
      <c r="V141" t="s">
        <v>314</v>
      </c>
      <c r="W141" t="s">
        <v>314</v>
      </c>
      <c r="X141" t="s">
        <v>45</v>
      </c>
      <c r="Y141" t="s">
        <v>318</v>
      </c>
      <c r="Z141" t="s">
        <v>318</v>
      </c>
      <c r="AA141" t="s">
        <v>303</v>
      </c>
      <c r="AB141">
        <v>2430</v>
      </c>
      <c r="AC141">
        <v>810</v>
      </c>
      <c r="AD141">
        <v>1530</v>
      </c>
      <c r="AE141" s="1" t="s">
        <v>332</v>
      </c>
      <c r="AF141" s="1" t="s">
        <v>74</v>
      </c>
      <c r="AG141" s="2">
        <v>0.197484106587312</v>
      </c>
      <c r="AH141" s="2">
        <v>3.5000000000000003E-2</v>
      </c>
      <c r="AI141" s="10">
        <f t="shared" si="8"/>
        <v>1.7317091072195018E-3</v>
      </c>
      <c r="AJ141" s="11">
        <f t="shared" si="9"/>
        <v>2.0701484592180756E-4</v>
      </c>
      <c r="AK141" s="12">
        <v>4241.3623629938338</v>
      </c>
      <c r="AL141" s="12"/>
      <c r="AM141" s="19">
        <v>29.525757575757574</v>
      </c>
      <c r="AN141" s="19">
        <v>9.970603389086417</v>
      </c>
      <c r="AO141" s="19">
        <v>7.8044003875161945</v>
      </c>
      <c r="AP141" s="1">
        <v>7.17</v>
      </c>
      <c r="AQ141" s="1">
        <v>7.18</v>
      </c>
      <c r="AR141">
        <v>116.08799999999998</v>
      </c>
      <c r="AS141">
        <v>3468</v>
      </c>
      <c r="AT141">
        <v>198.88</v>
      </c>
      <c r="AU141">
        <v>7.4874974358974384</v>
      </c>
      <c r="AV141" s="13">
        <v>61.699981538461557</v>
      </c>
      <c r="AW141" s="1">
        <v>3.52</v>
      </c>
      <c r="AX141" s="1">
        <v>34.799999999999997</v>
      </c>
      <c r="AY141" s="14">
        <v>69.099999999999994</v>
      </c>
      <c r="AZ141" s="14">
        <v>2312</v>
      </c>
      <c r="BA141" s="14">
        <v>113</v>
      </c>
      <c r="BB141" s="14">
        <v>643</v>
      </c>
      <c r="BC141" s="2">
        <f>AX141/BB141*100</f>
        <v>5.4121306376360803</v>
      </c>
      <c r="BD141" s="1">
        <v>0.53900000000000003</v>
      </c>
      <c r="BE141" s="1">
        <v>1.2</v>
      </c>
      <c r="BF141" s="14">
        <v>276</v>
      </c>
      <c r="BG141" s="1">
        <v>84.4</v>
      </c>
      <c r="BH141" s="1">
        <v>3.15</v>
      </c>
      <c r="BI141" s="1">
        <v>4.04</v>
      </c>
      <c r="BJ141" s="1"/>
      <c r="BK141" s="1">
        <v>1.66</v>
      </c>
      <c r="BL141" s="1">
        <v>0.14000000000000001</v>
      </c>
      <c r="BM141" s="1">
        <v>11.9</v>
      </c>
      <c r="BN141" s="20">
        <v>57</v>
      </c>
      <c r="BO141" s="20">
        <v>30</v>
      </c>
      <c r="BP141" s="20">
        <v>13</v>
      </c>
      <c r="BQ141" s="1" t="s">
        <v>75</v>
      </c>
      <c r="BR141" s="1" t="s">
        <v>319</v>
      </c>
      <c r="BS141" s="13">
        <v>12143.15</v>
      </c>
      <c r="BT141" s="13">
        <v>1856.86</v>
      </c>
      <c r="BU141" s="13">
        <v>9641.44</v>
      </c>
      <c r="BV141" s="13">
        <v>6027.52</v>
      </c>
      <c r="BW141" s="13">
        <v>3300.36</v>
      </c>
      <c r="BX141" s="13">
        <v>2399.36</v>
      </c>
      <c r="BY141" s="13">
        <v>1537.20571428571</v>
      </c>
      <c r="BZ141" s="13">
        <v>28686.128571428599</v>
      </c>
      <c r="CA141" s="13">
        <v>17351.337627118599</v>
      </c>
      <c r="CB141" s="13">
        <v>3900.0178571428601</v>
      </c>
      <c r="CC141" s="13">
        <v>3412.6060000000002</v>
      </c>
      <c r="CD141" s="13">
        <v>9592.2618181818198</v>
      </c>
      <c r="CE141" s="15">
        <v>0.50378310353370404</v>
      </c>
      <c r="CF141" s="15">
        <v>0.73277200730442804</v>
      </c>
      <c r="CG141" s="13">
        <v>13.846599317148099</v>
      </c>
      <c r="CH141" s="13">
        <v>6.1673446001916874</v>
      </c>
      <c r="CI141" s="12">
        <v>745</v>
      </c>
      <c r="CJ141" s="13">
        <v>782.11627906976742</v>
      </c>
      <c r="CK141" s="13">
        <v>0.93255501216030012</v>
      </c>
      <c r="CL141" s="13">
        <v>5.2492658816606834</v>
      </c>
      <c r="CM141" s="12">
        <v>394</v>
      </c>
      <c r="CN141" s="13">
        <v>396.8125</v>
      </c>
      <c r="CO141" s="13">
        <v>0.87833963589620212</v>
      </c>
      <c r="CP141" s="13">
        <v>4.473695320067665</v>
      </c>
      <c r="CQ141" s="12">
        <v>218</v>
      </c>
      <c r="CR141" s="13">
        <v>231.8</v>
      </c>
      <c r="CS141" s="13">
        <v>0.83084769656197943</v>
      </c>
      <c r="CT141" t="s">
        <v>44</v>
      </c>
      <c r="CU141" t="s">
        <v>71</v>
      </c>
      <c r="CV141" t="s">
        <v>72</v>
      </c>
      <c r="CW141" t="s">
        <v>333</v>
      </c>
      <c r="CX141" t="s">
        <v>318</v>
      </c>
      <c r="CY141" t="s">
        <v>157</v>
      </c>
    </row>
    <row r="142" spans="1:103" x14ac:dyDescent="0.3">
      <c r="A142" t="s">
        <v>162</v>
      </c>
      <c r="B142" t="s">
        <v>162</v>
      </c>
      <c r="C142">
        <v>165</v>
      </c>
      <c r="D142" s="1">
        <v>2020</v>
      </c>
      <c r="E142" s="1" t="s">
        <v>154</v>
      </c>
      <c r="F142" t="s">
        <v>155</v>
      </c>
      <c r="G142" t="s">
        <v>29</v>
      </c>
      <c r="H142" t="s">
        <v>29</v>
      </c>
      <c r="I142" t="s">
        <v>119</v>
      </c>
      <c r="J142" t="s">
        <v>42</v>
      </c>
      <c r="K142" s="1">
        <v>1</v>
      </c>
      <c r="L142" s="1" t="s">
        <v>313</v>
      </c>
      <c r="M142" s="1" t="s">
        <v>300</v>
      </c>
      <c r="N142" s="1"/>
      <c r="O142" s="1" t="s">
        <v>331</v>
      </c>
      <c r="P142" t="s">
        <v>156</v>
      </c>
      <c r="Q142">
        <v>5400</v>
      </c>
      <c r="R142" t="s">
        <v>302</v>
      </c>
      <c r="S142" t="s">
        <v>341</v>
      </c>
      <c r="V142" t="s">
        <v>314</v>
      </c>
      <c r="W142" t="s">
        <v>314</v>
      </c>
      <c r="X142" t="s">
        <v>45</v>
      </c>
      <c r="Y142" t="s">
        <v>318</v>
      </c>
      <c r="Z142" t="s">
        <v>318</v>
      </c>
      <c r="AA142" t="s">
        <v>303</v>
      </c>
      <c r="AB142">
        <v>2430</v>
      </c>
      <c r="AC142">
        <v>810</v>
      </c>
      <c r="AD142">
        <v>1530</v>
      </c>
      <c r="AE142" s="1" t="s">
        <v>332</v>
      </c>
      <c r="AF142" s="1" t="s">
        <v>74</v>
      </c>
      <c r="AG142" s="2">
        <v>0.19120248437438578</v>
      </c>
      <c r="AH142" s="2">
        <v>0.02</v>
      </c>
      <c r="AI142" s="10">
        <f t="shared" si="8"/>
        <v>1.6766264852190965E-3</v>
      </c>
      <c r="AJ142" s="11">
        <f t="shared" si="9"/>
        <v>1.1829419766960431E-4</v>
      </c>
      <c r="AK142" s="12"/>
      <c r="AL142" s="12"/>
      <c r="AM142" s="19">
        <v>12.815151515151515</v>
      </c>
      <c r="AN142" s="19">
        <v>9.5221922605438625</v>
      </c>
      <c r="AO142" s="19">
        <v>7.2901414694524869</v>
      </c>
      <c r="AP142" s="1"/>
      <c r="AQ142" s="1"/>
      <c r="AR142" s="2"/>
      <c r="AS142" s="2"/>
      <c r="AT142" s="2"/>
      <c r="AU142" s="2"/>
      <c r="AV142" s="2"/>
      <c r="AW142" s="1"/>
      <c r="AX142" s="1"/>
      <c r="AY142" s="14"/>
      <c r="AZ142" s="14"/>
      <c r="BA142" s="14"/>
      <c r="BB142" s="14"/>
      <c r="BC142" s="2"/>
      <c r="BD142" s="1"/>
      <c r="BE142" s="1"/>
      <c r="BF142" s="14"/>
      <c r="BG142" s="1"/>
      <c r="BH142" s="1"/>
      <c r="BI142" s="1"/>
      <c r="BJ142" s="1"/>
      <c r="BK142" s="1"/>
      <c r="BL142" s="1"/>
      <c r="BM142" s="1"/>
      <c r="BN142" s="14"/>
      <c r="BO142" s="14"/>
      <c r="BP142" s="14"/>
      <c r="BQ142" s="1"/>
      <c r="BR142" s="16" t="s">
        <v>319</v>
      </c>
      <c r="BS142" s="13">
        <v>12100.97</v>
      </c>
      <c r="BT142" s="13">
        <v>1822.99</v>
      </c>
      <c r="BU142" s="13">
        <v>9428.9599999999991</v>
      </c>
      <c r="BV142" s="13">
        <v>6265.59</v>
      </c>
      <c r="BW142" s="13">
        <v>3074.99</v>
      </c>
      <c r="BX142" s="13">
        <v>2349.9899999999998</v>
      </c>
      <c r="BY142" s="13">
        <v>1705.6714285714199</v>
      </c>
      <c r="BZ142" s="13">
        <v>31712.394285714301</v>
      </c>
      <c r="CA142" s="13">
        <v>18763.589661016998</v>
      </c>
      <c r="CB142" s="13">
        <v>3795.23714285714</v>
      </c>
      <c r="CC142" s="13">
        <v>3122.9740000000002</v>
      </c>
      <c r="CD142" s="13">
        <v>9584.4281818181807</v>
      </c>
      <c r="CE142" s="15"/>
      <c r="CF142" s="15"/>
      <c r="CG142" s="15"/>
      <c r="CH142" s="13">
        <v>6.25287395775758</v>
      </c>
      <c r="CI142" s="12">
        <v>827</v>
      </c>
      <c r="CJ142" s="13">
        <v>852</v>
      </c>
      <c r="CK142" s="13">
        <v>0.93079126911645482</v>
      </c>
      <c r="CL142" s="13">
        <v>5.573857524828556</v>
      </c>
      <c r="CM142" s="12">
        <v>408</v>
      </c>
      <c r="CN142" s="13">
        <v>408.16666666666669</v>
      </c>
      <c r="CO142" s="13">
        <v>0.92723503433051757</v>
      </c>
      <c r="CP142" s="13">
        <v>4.8574888385525874</v>
      </c>
      <c r="CQ142" s="12">
        <v>276</v>
      </c>
      <c r="CR142" s="13">
        <v>285.37037037037038</v>
      </c>
      <c r="CS142" s="13">
        <v>0.86426021107887352</v>
      </c>
      <c r="CT142" t="s">
        <v>44</v>
      </c>
      <c r="CU142" t="s">
        <v>71</v>
      </c>
      <c r="CV142" t="s">
        <v>72</v>
      </c>
      <c r="CW142" t="s">
        <v>333</v>
      </c>
      <c r="CX142" t="s">
        <v>318</v>
      </c>
      <c r="CY142" t="s">
        <v>157</v>
      </c>
    </row>
    <row r="143" spans="1:103" x14ac:dyDescent="0.3">
      <c r="A143" t="s">
        <v>163</v>
      </c>
      <c r="B143" t="s">
        <v>163</v>
      </c>
      <c r="C143">
        <v>166</v>
      </c>
      <c r="D143" s="1">
        <v>2020</v>
      </c>
      <c r="E143" s="1" t="s">
        <v>154</v>
      </c>
      <c r="F143" t="s">
        <v>155</v>
      </c>
      <c r="G143" t="s">
        <v>29</v>
      </c>
      <c r="H143" t="s">
        <v>29</v>
      </c>
      <c r="I143" t="s">
        <v>119</v>
      </c>
      <c r="J143" t="s">
        <v>42</v>
      </c>
      <c r="K143" s="1">
        <v>2</v>
      </c>
      <c r="L143" s="1" t="s">
        <v>313</v>
      </c>
      <c r="M143" s="1" t="s">
        <v>300</v>
      </c>
      <c r="N143" s="1"/>
      <c r="O143" s="1" t="s">
        <v>331</v>
      </c>
      <c r="P143" t="s">
        <v>156</v>
      </c>
      <c r="Q143">
        <v>5400</v>
      </c>
      <c r="R143" t="s">
        <v>302</v>
      </c>
      <c r="S143" t="s">
        <v>341</v>
      </c>
      <c r="V143" t="s">
        <v>314</v>
      </c>
      <c r="W143" t="s">
        <v>314</v>
      </c>
      <c r="X143" t="s">
        <v>45</v>
      </c>
      <c r="Y143" t="s">
        <v>318</v>
      </c>
      <c r="Z143" t="s">
        <v>318</v>
      </c>
      <c r="AA143" t="s">
        <v>303</v>
      </c>
      <c r="AB143">
        <v>2430</v>
      </c>
      <c r="AC143">
        <v>810</v>
      </c>
      <c r="AD143">
        <v>1530</v>
      </c>
      <c r="AE143" s="1" t="s">
        <v>332</v>
      </c>
      <c r="AF143" s="1" t="s">
        <v>74</v>
      </c>
      <c r="AG143" s="2">
        <v>0.22736742796493573</v>
      </c>
      <c r="AH143" s="2">
        <v>0.02</v>
      </c>
      <c r="AI143" s="10">
        <f t="shared" si="8"/>
        <v>1.9937515605483666E-3</v>
      </c>
      <c r="AJ143" s="11">
        <f t="shared" si="9"/>
        <v>1.1829419766960431E-4</v>
      </c>
      <c r="AK143" s="12"/>
      <c r="AL143" s="12"/>
      <c r="AM143" s="19">
        <v>16.746464646464645</v>
      </c>
      <c r="AN143" s="19">
        <v>9.6536708321844262</v>
      </c>
      <c r="AO143" s="19">
        <v>7.5557477238370394</v>
      </c>
      <c r="AP143" s="1"/>
      <c r="AQ143" s="1"/>
      <c r="AR143" s="2"/>
      <c r="AS143" s="2"/>
      <c r="AT143" s="2"/>
      <c r="AU143" s="2"/>
      <c r="AV143" s="2"/>
      <c r="AW143" s="1"/>
      <c r="AX143" s="1"/>
      <c r="AY143" s="14"/>
      <c r="AZ143" s="14"/>
      <c r="BA143" s="14"/>
      <c r="BB143" s="14"/>
      <c r="BC143" s="2"/>
      <c r="BD143" s="1"/>
      <c r="BE143" s="1"/>
      <c r="BF143" s="14"/>
      <c r="BG143" s="1"/>
      <c r="BH143" s="1"/>
      <c r="BI143" s="1"/>
      <c r="BJ143" s="1"/>
      <c r="BK143" s="1"/>
      <c r="BL143" s="1"/>
      <c r="BM143" s="1"/>
      <c r="BN143" s="14"/>
      <c r="BO143" s="14"/>
      <c r="BP143" s="14"/>
      <c r="BQ143" s="1"/>
      <c r="BR143" s="16" t="s">
        <v>319</v>
      </c>
      <c r="BS143" s="13">
        <v>11815.3</v>
      </c>
      <c r="BT143" s="13">
        <v>1737.7</v>
      </c>
      <c r="BU143" s="13">
        <v>9258.7999999999993</v>
      </c>
      <c r="BV143" s="13">
        <v>5803.72</v>
      </c>
      <c r="BW143" s="13">
        <v>3071.7</v>
      </c>
      <c r="BX143" s="13">
        <v>2314.6999999999998</v>
      </c>
      <c r="BY143" s="13">
        <v>1432.94571428571</v>
      </c>
      <c r="BZ143" s="13">
        <v>27904.032857142902</v>
      </c>
      <c r="CA143" s="13">
        <v>16528.925593220301</v>
      </c>
      <c r="CB143" s="13">
        <v>3339.05785714286</v>
      </c>
      <c r="CC143" s="13">
        <v>2838.07</v>
      </c>
      <c r="CD143" s="13">
        <v>8634.2209090909091</v>
      </c>
      <c r="CE143" s="15"/>
      <c r="CF143" s="15"/>
      <c r="CG143" s="15"/>
      <c r="CH143" s="13">
        <v>6.1275853285224313</v>
      </c>
      <c r="CI143" s="12">
        <v>714</v>
      </c>
      <c r="CJ143" s="13">
        <v>733.02857142857147</v>
      </c>
      <c r="CK143" s="13">
        <v>0.93253606305912418</v>
      </c>
      <c r="CL143" s="13">
        <v>5.1976593281726124</v>
      </c>
      <c r="CM143" s="12">
        <v>388</v>
      </c>
      <c r="CN143" s="13">
        <v>388.85714285714283</v>
      </c>
      <c r="CO143" s="13">
        <v>0.87194341089134075</v>
      </c>
      <c r="CP143" s="13">
        <v>4.1832389988508787</v>
      </c>
      <c r="CQ143" s="12">
        <v>232</v>
      </c>
      <c r="CR143" s="13">
        <v>239.03703703703704</v>
      </c>
      <c r="CS143" s="13">
        <v>0.76802656588729712</v>
      </c>
      <c r="CT143" t="s">
        <v>44</v>
      </c>
      <c r="CU143" t="s">
        <v>71</v>
      </c>
      <c r="CV143" t="s">
        <v>72</v>
      </c>
      <c r="CW143" t="s">
        <v>333</v>
      </c>
      <c r="CX143" t="s">
        <v>318</v>
      </c>
      <c r="CY143" t="s">
        <v>157</v>
      </c>
    </row>
    <row r="144" spans="1:103" x14ac:dyDescent="0.3">
      <c r="A144" t="s">
        <v>164</v>
      </c>
      <c r="B144" t="s">
        <v>164</v>
      </c>
      <c r="C144">
        <v>167</v>
      </c>
      <c r="D144" s="1">
        <v>2020</v>
      </c>
      <c r="E144" s="1" t="s">
        <v>154</v>
      </c>
      <c r="F144" t="s">
        <v>155</v>
      </c>
      <c r="G144" t="s">
        <v>29</v>
      </c>
      <c r="H144" t="s">
        <v>29</v>
      </c>
      <c r="I144" t="s">
        <v>119</v>
      </c>
      <c r="J144" t="s">
        <v>42</v>
      </c>
      <c r="K144" s="1">
        <v>3</v>
      </c>
      <c r="L144" s="1" t="s">
        <v>313</v>
      </c>
      <c r="M144" s="1" t="s">
        <v>300</v>
      </c>
      <c r="N144" s="1"/>
      <c r="O144" s="1" t="s">
        <v>331</v>
      </c>
      <c r="P144" t="s">
        <v>156</v>
      </c>
      <c r="Q144">
        <v>5400</v>
      </c>
      <c r="R144" t="s">
        <v>302</v>
      </c>
      <c r="S144" t="s">
        <v>341</v>
      </c>
      <c r="V144" t="s">
        <v>314</v>
      </c>
      <c r="W144" t="s">
        <v>314</v>
      </c>
      <c r="X144" t="s">
        <v>45</v>
      </c>
      <c r="Y144" t="s">
        <v>318</v>
      </c>
      <c r="Z144" t="s">
        <v>318</v>
      </c>
      <c r="AA144" t="s">
        <v>303</v>
      </c>
      <c r="AB144">
        <v>2430</v>
      </c>
      <c r="AC144">
        <v>810</v>
      </c>
      <c r="AD144">
        <v>1530</v>
      </c>
      <c r="AE144" s="1" t="s">
        <v>332</v>
      </c>
      <c r="AF144" s="1" t="s">
        <v>74</v>
      </c>
      <c r="AG144" s="2">
        <v>0.21974134203388501</v>
      </c>
      <c r="AH144" s="2">
        <v>0.02</v>
      </c>
      <c r="AI144" s="10">
        <f t="shared" si="8"/>
        <v>1.9268795337941511E-3</v>
      </c>
      <c r="AJ144" s="11">
        <f t="shared" si="9"/>
        <v>1.1829419766960431E-4</v>
      </c>
      <c r="AK144" s="12"/>
      <c r="AL144" s="12"/>
      <c r="AM144" s="19">
        <v>15.004040404040401</v>
      </c>
      <c r="AN144" s="19">
        <v>9.5346481252255995</v>
      </c>
      <c r="AO144" s="19">
        <v>7.6518180711676216</v>
      </c>
      <c r="AP144" s="1"/>
      <c r="AQ144" s="1"/>
      <c r="AR144" s="2"/>
      <c r="AS144" s="2"/>
      <c r="AT144" s="2"/>
      <c r="AU144" s="2"/>
      <c r="AV144" s="2"/>
      <c r="AW144" s="1"/>
      <c r="AX144" s="1"/>
      <c r="AY144" s="14"/>
      <c r="AZ144" s="14"/>
      <c r="BA144" s="14"/>
      <c r="BB144" s="14"/>
      <c r="BC144" s="2"/>
      <c r="BD144" s="1"/>
      <c r="BE144" s="1"/>
      <c r="BF144" s="14"/>
      <c r="BG144" s="1"/>
      <c r="BH144" s="1"/>
      <c r="BI144" s="1"/>
      <c r="BJ144" s="1"/>
      <c r="BK144" s="1"/>
      <c r="BL144" s="1"/>
      <c r="BM144" s="1"/>
      <c r="BN144" s="14"/>
      <c r="BO144" s="14"/>
      <c r="BP144" s="14"/>
      <c r="BQ144" s="1"/>
      <c r="BR144" s="16" t="s">
        <v>319</v>
      </c>
      <c r="BS144" s="13">
        <v>13414.81</v>
      </c>
      <c r="BT144" s="13">
        <v>1421.63</v>
      </c>
      <c r="BU144" s="13">
        <v>8000.52</v>
      </c>
      <c r="BV144" s="13">
        <v>6145.8</v>
      </c>
      <c r="BW144" s="13">
        <v>2689.13</v>
      </c>
      <c r="BX144" s="13">
        <v>2000.13</v>
      </c>
      <c r="BY144" s="13">
        <v>1618.91928571428</v>
      </c>
      <c r="BZ144" s="13">
        <v>29567.642857142899</v>
      </c>
      <c r="CA144" s="13">
        <v>17736.338983050799</v>
      </c>
      <c r="CB144" s="13">
        <v>3889.82785714286</v>
      </c>
      <c r="CC144" s="13">
        <v>3536.424</v>
      </c>
      <c r="CD144" s="13">
        <v>9667.54363636364</v>
      </c>
      <c r="CE144" s="15"/>
      <c r="CF144" s="15"/>
      <c r="CG144" s="15"/>
      <c r="CH144" s="13">
        <v>6.1190046203328787</v>
      </c>
      <c r="CI144" s="12">
        <v>739</v>
      </c>
      <c r="CJ144" s="13">
        <v>763.89473684210532</v>
      </c>
      <c r="CK144" s="13">
        <v>0.92637829414581285</v>
      </c>
      <c r="CL144" s="13">
        <v>5.2639604481270315</v>
      </c>
      <c r="CM144" s="12">
        <v>390</v>
      </c>
      <c r="CN144" s="13">
        <v>390.54545454545456</v>
      </c>
      <c r="CO144" s="13">
        <v>0.88230489096220288</v>
      </c>
      <c r="CP144" s="13">
        <v>4.1262270452078571</v>
      </c>
      <c r="CQ144" s="12">
        <v>250</v>
      </c>
      <c r="CR144" s="13">
        <v>269.375</v>
      </c>
      <c r="CS144" s="13">
        <v>0.74730711791498394</v>
      </c>
      <c r="CT144" t="s">
        <v>44</v>
      </c>
      <c r="CU144" t="s">
        <v>71</v>
      </c>
      <c r="CV144" t="s">
        <v>72</v>
      </c>
      <c r="CW144" t="s">
        <v>333</v>
      </c>
      <c r="CX144" t="s">
        <v>318</v>
      </c>
      <c r="CY144" t="s">
        <v>157</v>
      </c>
    </row>
    <row r="145" spans="1:103" x14ac:dyDescent="0.3">
      <c r="A145" t="s">
        <v>165</v>
      </c>
      <c r="B145" t="s">
        <v>165</v>
      </c>
      <c r="C145">
        <v>168</v>
      </c>
      <c r="D145" s="1">
        <v>2020</v>
      </c>
      <c r="E145" s="1" t="s">
        <v>154</v>
      </c>
      <c r="F145" t="s">
        <v>155</v>
      </c>
      <c r="G145" t="s">
        <v>29</v>
      </c>
      <c r="H145" t="s">
        <v>29</v>
      </c>
      <c r="I145" t="s">
        <v>119</v>
      </c>
      <c r="J145" t="s">
        <v>42</v>
      </c>
      <c r="K145" s="1">
        <v>4</v>
      </c>
      <c r="L145" s="1" t="s">
        <v>313</v>
      </c>
      <c r="M145" s="1" t="s">
        <v>300</v>
      </c>
      <c r="N145" s="1"/>
      <c r="O145" s="1" t="s">
        <v>331</v>
      </c>
      <c r="P145" t="s">
        <v>156</v>
      </c>
      <c r="Q145">
        <v>5400</v>
      </c>
      <c r="R145" t="s">
        <v>302</v>
      </c>
      <c r="S145" t="s">
        <v>341</v>
      </c>
      <c r="V145" t="s">
        <v>314</v>
      </c>
      <c r="W145" t="s">
        <v>314</v>
      </c>
      <c r="X145" t="s">
        <v>45</v>
      </c>
      <c r="Y145" t="s">
        <v>318</v>
      </c>
      <c r="Z145" t="s">
        <v>318</v>
      </c>
      <c r="AA145" t="s">
        <v>303</v>
      </c>
      <c r="AB145">
        <v>2430</v>
      </c>
      <c r="AC145">
        <v>810</v>
      </c>
      <c r="AD145">
        <v>1530</v>
      </c>
      <c r="AE145" s="1" t="s">
        <v>332</v>
      </c>
      <c r="AF145" s="1" t="s">
        <v>74</v>
      </c>
      <c r="AG145" s="2">
        <v>0.27571838515664926</v>
      </c>
      <c r="AH145" s="2">
        <v>0.02</v>
      </c>
      <c r="AI145" s="10">
        <f t="shared" si="8"/>
        <v>2.4177339982168473E-3</v>
      </c>
      <c r="AJ145" s="11">
        <f t="shared" si="9"/>
        <v>1.1829419766960431E-4</v>
      </c>
      <c r="AK145" s="12"/>
      <c r="AL145" s="12"/>
      <c r="AM145" s="19">
        <v>11.72878787878788</v>
      </c>
      <c r="AN145" s="19">
        <v>9.381025794150835</v>
      </c>
      <c r="AO145" s="19">
        <v>7.2562342880416937</v>
      </c>
      <c r="AP145" s="1"/>
      <c r="AQ145" s="1"/>
      <c r="AR145" s="2"/>
      <c r="AS145" s="2"/>
      <c r="AT145" s="2"/>
      <c r="AU145" s="2"/>
      <c r="AV145" s="2"/>
      <c r="AW145" s="1"/>
      <c r="AX145" s="1"/>
      <c r="AY145" s="14"/>
      <c r="AZ145" s="14"/>
      <c r="BA145" s="14"/>
      <c r="BB145" s="14"/>
      <c r="BC145" s="2"/>
      <c r="BD145" s="1"/>
      <c r="BE145" s="1"/>
      <c r="BF145" s="14"/>
      <c r="BG145" s="1"/>
      <c r="BH145" s="1"/>
      <c r="BI145" s="1"/>
      <c r="BJ145" s="1"/>
      <c r="BK145" s="1"/>
      <c r="BL145" s="1"/>
      <c r="BM145" s="1"/>
      <c r="BN145" s="14"/>
      <c r="BO145" s="14"/>
      <c r="BP145" s="14"/>
      <c r="BQ145" s="1"/>
      <c r="BR145" s="16" t="s">
        <v>319</v>
      </c>
      <c r="BS145" s="13">
        <v>12669.07</v>
      </c>
      <c r="BT145" s="13">
        <v>1926.04</v>
      </c>
      <c r="BU145" s="13">
        <v>9706.16</v>
      </c>
      <c r="BV145" s="13">
        <v>6269.03</v>
      </c>
      <c r="BW145" s="13">
        <v>3478.54</v>
      </c>
      <c r="BX145" s="13">
        <v>2426.54</v>
      </c>
      <c r="BY145" s="13">
        <v>1678.0114285714201</v>
      </c>
      <c r="BZ145" s="13">
        <v>31753.227142857198</v>
      </c>
      <c r="CA145" s="13">
        <v>18952.853728813599</v>
      </c>
      <c r="CB145" s="13">
        <v>4146.34428571429</v>
      </c>
      <c r="CC145" s="13">
        <v>3736.2260000000001</v>
      </c>
      <c r="CD145" s="13">
        <v>9849.8645454545494</v>
      </c>
      <c r="CE145" s="15"/>
      <c r="CF145" s="15"/>
      <c r="CG145" s="15"/>
      <c r="CH145" s="13">
        <v>6.1840478220897674</v>
      </c>
      <c r="CI145" s="12">
        <v>806</v>
      </c>
      <c r="CJ145" s="13">
        <v>826.56716417910445</v>
      </c>
      <c r="CK145" s="13">
        <v>0.92408404617086171</v>
      </c>
      <c r="CL145" s="13">
        <v>5.5979277460055927</v>
      </c>
      <c r="CM145" s="12">
        <v>415</v>
      </c>
      <c r="CN145" s="13">
        <v>415.5</v>
      </c>
      <c r="CO145" s="13">
        <v>0.9286113319447894</v>
      </c>
      <c r="CP145" s="13">
        <v>4.8931111436844148</v>
      </c>
      <c r="CQ145" s="12">
        <v>303</v>
      </c>
      <c r="CR145" s="13">
        <v>315.08333333333331</v>
      </c>
      <c r="CS145" s="13">
        <v>0.85637731238785197</v>
      </c>
      <c r="CT145" t="s">
        <v>44</v>
      </c>
      <c r="CU145" t="s">
        <v>71</v>
      </c>
      <c r="CV145" t="s">
        <v>72</v>
      </c>
      <c r="CW145" t="s">
        <v>333</v>
      </c>
      <c r="CX145" t="s">
        <v>318</v>
      </c>
      <c r="CY145" t="s">
        <v>157</v>
      </c>
    </row>
  </sheetData>
  <sortState xmlns:xlrd2="http://schemas.microsoft.com/office/spreadsheetml/2017/richdata2" ref="A2:AU145">
    <sortCondition ref="C2:C145"/>
  </sortState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Q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g 4 N t X U U C A A B D B g A A E w A A A E Z v c m 1 1 b G F z L 1 N l Y 3 R p b 2 4 x L m 1 0 l N F u 2 j A U h q + H x D t Y 2 Q 1 I W U R Q O 2 2 r u A i B b h W E 0 o X e r J m Q I Q e w 5 N i p 7 V A y 1 A f q c / T F 5 h Q m V p 2 Q i 8 T 5 / u P f x + f I 1 r A 0 T A o S H 7 7 + V b P R b O g N V Z C S K J j O L z o d v 9 s h P c L B N B v E P r E s 1 B I s C f X W G 8 h l k Y E w r W v G w Q u l M P Z H t 5 z w W 3 K v Q e l E b k E t k l s B A 8 W 2 k P Q L B b R I p h t v Q O 7 v g o h 0 O 9 3 O J / u 6 S I a 7 / P V F M R D W 3 E 8 C Q X m p g a j X F 1 1 w Q 4 2 2 o f 7 X K r R T h X K p 6 F v i C y a z Z B h N Y + J / 8 X w / U f R p n l J D k 1 P 2 n t k Z p + 0 + D I C z j B l Q P e e D 4 5 J Q 8 i I T u n f p u 2 Q o l j J l Y t 3 z u 5 d d l 9 w V 0 k B s S g 6 9 0 9 C b S A G / 2 + 6 h D B + d q Z K Z 1 V L y A 2 h q 9 + r Y m s z o w g Y e l S N v H S r m k o c j D z i P l 5 R T p X t G F f 9 b h h s q 1 t Z x V u Z w s p s p K v R K q u y Q c S X q V s 3 6 7 n 7 v x D T L O d w M 7 P 6 M j S M G d u b Z J X t H w y N i V A g A S 2 + E + X z h V b 5 v e A U q A 2 x g K 4 d g T u 3 O O M f C R i r 2 R w r E r + f B c d H 3 f P 2 d l / l G Y m 4 3 v 6 W M Y y E u t Y G a P P 8 J X a Q w Y Q 6 r B H m O p w X R N H g 0 i F c Y w T P J / g S R Q n U c s M t g M t e w R L w / q 8 V h P Y 5 u E Z o i M s J u F D u t c Y q 4 x n 1 s V e C O 4 h Z E u O + / M J r Q m k z t L b T C G M / F M R 5 m Y 5 Z J 4 a 2 V 1 G e k T J Y g z m g r h p W 4 O o / 1 8 b i e a s 1 q g m d 2 Y C 9 B f J L s K S 5 q a B z h F o 8 X o x p W 0 + b x o q b R 4 R D X c 5 Q i 9 A 4 8 t 5 s N J m q v q a u / A A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C D g 2 1 d R Q I A A E M G A A A T A A A A A A A A A A A A A A A A A O Y D A A B G b 3 J t d W x h c y 9 T Z W N 0 a W 9 u M S 5 t U E s F B g A A A A A D A A M A w g A A A F w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J A A A A A A A A L k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U F Q X z Q w M D E y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i 0 x M 1 Q y M j o x N j o w N y 4 3 M D I 2 N j U y W i I v P j x F b n R y e S B U e X B l P S J G a W x s Q 2 9 s d W 1 u V H l w Z X M i I F Z h b H V l P S J z Q m d Z R E J n W U d C Z 1 l H Q m d Z R 0 J n W U d C Z 1 l H Q m d Z R 0 J n W U d C Z 1 l H Q m d Z R 0 J n W U d C Z 1 l H Q m d Z R 0 J n W U d C Z 1 l H Q m d Z R 0 J n W U c i L z 4 8 R W 5 0 c n k g V H l w Z T 0 i R m l s b E N v b H V t b k 5 h b W V z I i B W Y W x 1 Z T 0 i c 1 s m c X V v d D t T Y W 1 w b G V J R C Z x d W 9 0 O y w m c X V v d D t z Z X E m c X V v d D s s J n F 1 b 3 Q 7 Y W 5 u Z W U m c X V v d D s s J n F 1 b 3 Q 7 Z m V y b W U m c X V v d D s s J n F 1 b 3 Q 7 c 2 l 0 Z S Z x d W 9 0 O y w m c X V v d D t w Y X J j Z W x s Z S Z x d W 9 0 O y w m c X V v d D t o b 3 J p e m 9 u J n F 1 b 3 Q 7 L C Z x d W 9 0 O 0 Z f Q W 5 u Z W U m c X V v d D s s J n F 1 b 3 Q 7 Z 0 d s e X B o b y Z x d W 9 0 O y w m c X V v d D t n V H J h d m F p b C Z x d W 9 0 O y w m c X V v d D t n U 3 l z d G V t Z S Z x d W 9 0 O y w m c X V v d D t n U 3 l z d G V t Z T I m c X V v d D s s J n F 1 b 3 Q 7 a W 5 0 R 2 x 5 c G h v Q X B w J n F 1 b 3 Q 7 L C Z x d W 9 0 O 2 d B T V B B c X Q m c X V v d D s s J n F 1 b 3 Q 7 Q U 1 Q Q S Z x d W 9 0 O y w m c X V v d D t H b H l w a G 8 m c X V v d D s s J n F 1 b 3 Q 7 U m V u Z G V t Z W 5 0 J n F 1 b 3 Q 7 L C Z x d W 9 0 O 0 F E T l 9 z Z W M m c X V v d D s s J n F 1 b 3 Q 7 Q l R f c 2 V j J n F 1 b 3 Q 7 L C Z x d W 9 0 O 0 N U X 3 N l Y y Z x d W 9 0 O y w m c X V v d D t N T y Z x d W 9 0 O y w m c X V v d D t Q J n F 1 b 3 Q 7 L C Z x d W 9 0 O 0 s m c X V v d D s s J n F 1 b 3 Q 7 Q 2 E m c X V v d D s s J n F 1 b 3 Q 7 T W c m c X V v d D s s J n F 1 b 3 Q 7 Q W w m c X V v d D s s J n F 1 b 3 Q 7 Q i Z x d W 9 0 O y w m c X V v d D t D d S Z x d W 9 0 O y w m c X V v d D t G Z S Z x d W 9 0 O y w m c X V v d D t N b i Z x d W 9 0 O y w m c X V v d D t a b i Z x d W 9 0 O y w m c X V v d D t O Y S Z x d W 9 0 O y w m c X V v d D t D Y W N 0 a W Y m c X V v d D s s J n F 1 b 3 Q 7 Q y Z x d W 9 0 O y w m c X V v d D t O J n F 1 b 3 Q 7 L C Z x d W 9 0 O 0 M u T i Z x d W 9 0 O y w m c X V v d D t M a W 1 v b i 5 n c m 9 z J n F 1 b 3 Q 7 L C Z x d W 9 0 O 0 x p b W 9 u L m 1 v e W V u J n F 1 b 3 Q 7 L C Z x d W 9 0 O 0 x p b W 9 u L m Z p b i Z x d W 9 0 O y w m c X V v d D t T Y W J s Z S Z x d W 9 0 O y w m c X V v d D t M a W 1 v b i Z x d W 9 0 O y w m c X V v d D t B c m d p b G U m c X V v d D s s J n F 1 b 3 Q 7 V G V 4 d H V y Z S Z x d W 9 0 O y w m c X V v d D t w S G V h d S Z x d W 9 0 O y w m c X V v d D t w S F N N U C Z x d W 9 0 O y w m c X V v d D t M Y k s m c X V v d D s s J n F 1 b 3 Q 7 T G J D Y S Z x d W 9 0 O y w m c X V v d D t M Y k 1 n J n F 1 b 3 Q 7 L C Z x d W 9 0 O 0 N F Q y Z x d W 9 0 O y w m c X V v d D t L Z C Z x d W 9 0 O y w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B U F 8 0 M D A x M j A v Q X V 0 b 1 J l b W 9 2 Z W R D b 2 x 1 b W 5 z M S 5 7 U 2 F t c G x l S U Q s M H 0 m c X V v d D s s J n F 1 b 3 Q 7 U 2 V j d G l v b j E v T U F Q X z Q w M D E y M C 9 B d X R v U m V t b 3 Z l Z E N v b H V t b n M x L n t z Z X E s M X 0 m c X V v d D s s J n F 1 b 3 Q 7 U 2 V j d G l v b j E v T U F Q X z Q w M D E y M C 9 B d X R v U m V t b 3 Z l Z E N v b H V t b n M x L n t h b m 5 l Z S w y f S Z x d W 9 0 O y w m c X V v d D t T Z W N 0 a W 9 u M S 9 N Q V B f N D A w M T I w L 0 F 1 d G 9 S Z W 1 v d m V k Q 2 9 s d W 1 u c z E u e 2 Z l c m 1 l L D N 9 J n F 1 b 3 Q 7 L C Z x d W 9 0 O 1 N l Y 3 R p b 2 4 x L 0 1 B U F 8 0 M D A x M j A v Q X V 0 b 1 J l b W 9 2 Z W R D b 2 x 1 b W 5 z M S 5 7 c 2 l 0 Z S w 0 f S Z x d W 9 0 O y w m c X V v d D t T Z W N 0 a W 9 u M S 9 N Q V B f N D A w M T I w L 0 F 1 d G 9 S Z W 1 v d m V k Q 2 9 s d W 1 u c z E u e 3 B h c m N l b G x l L D V 9 J n F 1 b 3 Q 7 L C Z x d W 9 0 O 1 N l Y 3 R p b 2 4 x L 0 1 B U F 8 0 M D A x M j A v Q X V 0 b 1 J l b W 9 2 Z W R D b 2 x 1 b W 5 z M S 5 7 a G 9 y a X p v b i w 2 f S Z x d W 9 0 O y w m c X V v d D t T Z W N 0 a W 9 u M S 9 N Q V B f N D A w M T I w L 0 F 1 d G 9 S Z W 1 v d m V k Q 2 9 s d W 1 u c z E u e 0 Z f Q W 5 u Z W U s N 3 0 m c X V v d D s s J n F 1 b 3 Q 7 U 2 V j d G l v b j E v T U F Q X z Q w M D E y M C 9 B d X R v U m V t b 3 Z l Z E N v b H V t b n M x L n t n R 2 x 5 c G h v L D h 9 J n F 1 b 3 Q 7 L C Z x d W 9 0 O 1 N l Y 3 R p b 2 4 x L 0 1 B U F 8 0 M D A x M j A v Q X V 0 b 1 J l b W 9 2 Z W R D b 2 x 1 b W 5 z M S 5 7 Z 1 R y Y X Z h a W w s O X 0 m c X V v d D s s J n F 1 b 3 Q 7 U 2 V j d G l v b j E v T U F Q X z Q w M D E y M C 9 B d X R v U m V t b 3 Z l Z E N v b H V t b n M x L n t n U 3 l z d G V t Z S w x M H 0 m c X V v d D s s J n F 1 b 3 Q 7 U 2 V j d G l v b j E v T U F Q X z Q w M D E y M C 9 B d X R v U m V t b 3 Z l Z E N v b H V t b n M x L n t n U 3 l z d G V t Z T I s M T F 9 J n F 1 b 3 Q 7 L C Z x d W 9 0 O 1 N l Y 3 R p b 2 4 x L 0 1 B U F 8 0 M D A x M j A v Q X V 0 b 1 J l b W 9 2 Z W R D b 2 x 1 b W 5 z M S 5 7 a W 5 0 R 2 x 5 c G h v Q X B w L D E y f S Z x d W 9 0 O y w m c X V v d D t T Z W N 0 a W 9 u M S 9 N Q V B f N D A w M T I w L 0 F 1 d G 9 S Z W 1 v d m V k Q 2 9 s d W 1 u c z E u e 2 d B T V B B c X Q s M T N 9 J n F 1 b 3 Q 7 L C Z x d W 9 0 O 1 N l Y 3 R p b 2 4 x L 0 1 B U F 8 0 M D A x M j A v Q X V 0 b 1 J l b W 9 2 Z W R D b 2 x 1 b W 5 z M S 5 7 Q U 1 Q Q S w x N H 0 m c X V v d D s s J n F 1 b 3 Q 7 U 2 V j d G l v b j E v T U F Q X z Q w M D E y M C 9 B d X R v U m V t b 3 Z l Z E N v b H V t b n M x L n t H b H l w a G 8 s M T V 9 J n F 1 b 3 Q 7 L C Z x d W 9 0 O 1 N l Y 3 R p b 2 4 x L 0 1 B U F 8 0 M D A x M j A v Q X V 0 b 1 J l b W 9 2 Z W R D b 2 x 1 b W 5 z M S 5 7 U m V u Z G V t Z W 5 0 L D E 2 f S Z x d W 9 0 O y w m c X V v d D t T Z W N 0 a W 9 u M S 9 N Q V B f N D A w M T I w L 0 F 1 d G 9 S Z W 1 v d m V k Q 2 9 s d W 1 u c z E u e 0 F E T l 9 z Z W M s M T d 9 J n F 1 b 3 Q 7 L C Z x d W 9 0 O 1 N l Y 3 R p b 2 4 x L 0 1 B U F 8 0 M D A x M j A v Q X V 0 b 1 J l b W 9 2 Z W R D b 2 x 1 b W 5 z M S 5 7 Q l R f c 2 V j L D E 4 f S Z x d W 9 0 O y w m c X V v d D t T Z W N 0 a W 9 u M S 9 N Q V B f N D A w M T I w L 0 F 1 d G 9 S Z W 1 v d m V k Q 2 9 s d W 1 u c z E u e 0 N U X 3 N l Y y w x O X 0 m c X V v d D s s J n F 1 b 3 Q 7 U 2 V j d G l v b j E v T U F Q X z Q w M D E y M C 9 B d X R v U m V t b 3 Z l Z E N v b H V t b n M x L n t N T y w y M H 0 m c X V v d D s s J n F 1 b 3 Q 7 U 2 V j d G l v b j E v T U F Q X z Q w M D E y M C 9 B d X R v U m V t b 3 Z l Z E N v b H V t b n M x L n t Q L D I x f S Z x d W 9 0 O y w m c X V v d D t T Z W N 0 a W 9 u M S 9 N Q V B f N D A w M T I w L 0 F 1 d G 9 S Z W 1 v d m V k Q 2 9 s d W 1 u c z E u e 0 s s M j J 9 J n F 1 b 3 Q 7 L C Z x d W 9 0 O 1 N l Y 3 R p b 2 4 x L 0 1 B U F 8 0 M D A x M j A v Q X V 0 b 1 J l b W 9 2 Z W R D b 2 x 1 b W 5 z M S 5 7 Q 2 E s M j N 9 J n F 1 b 3 Q 7 L C Z x d W 9 0 O 1 N l Y 3 R p b 2 4 x L 0 1 B U F 8 0 M D A x M j A v Q X V 0 b 1 J l b W 9 2 Z W R D b 2 x 1 b W 5 z M S 5 7 T W c s M j R 9 J n F 1 b 3 Q 7 L C Z x d W 9 0 O 1 N l Y 3 R p b 2 4 x L 0 1 B U F 8 0 M D A x M j A v Q X V 0 b 1 J l b W 9 2 Z W R D b 2 x 1 b W 5 z M S 5 7 Q W w s M j V 9 J n F 1 b 3 Q 7 L C Z x d W 9 0 O 1 N l Y 3 R p b 2 4 x L 0 1 B U F 8 0 M D A x M j A v Q X V 0 b 1 J l b W 9 2 Z W R D b 2 x 1 b W 5 z M S 5 7 Q i w y N n 0 m c X V v d D s s J n F 1 b 3 Q 7 U 2 V j d G l v b j E v T U F Q X z Q w M D E y M C 9 B d X R v U m V t b 3 Z l Z E N v b H V t b n M x L n t D d S w y N 3 0 m c X V v d D s s J n F 1 b 3 Q 7 U 2 V j d G l v b j E v T U F Q X z Q w M D E y M C 9 B d X R v U m V t b 3 Z l Z E N v b H V t b n M x L n t G Z S w y O H 0 m c X V v d D s s J n F 1 b 3 Q 7 U 2 V j d G l v b j E v T U F Q X z Q w M D E y M C 9 B d X R v U m V t b 3 Z l Z E N v b H V t b n M x L n t N b i w y O X 0 m c X V v d D s s J n F 1 b 3 Q 7 U 2 V j d G l v b j E v T U F Q X z Q w M D E y M C 9 B d X R v U m V t b 3 Z l Z E N v b H V t b n M x L n t a b i w z M H 0 m c X V v d D s s J n F 1 b 3 Q 7 U 2 V j d G l v b j E v T U F Q X z Q w M D E y M C 9 B d X R v U m V t b 3 Z l Z E N v b H V t b n M x L n t O Y S w z M X 0 m c X V v d D s s J n F 1 b 3 Q 7 U 2 V j d G l v b j E v T U F Q X z Q w M D E y M C 9 B d X R v U m V t b 3 Z l Z E N v b H V t b n M x L n t D Y W N 0 a W Y s M z J 9 J n F 1 b 3 Q 7 L C Z x d W 9 0 O 1 N l Y 3 R p b 2 4 x L 0 1 B U F 8 0 M D A x M j A v Q X V 0 b 1 J l b W 9 2 Z W R D b 2 x 1 b W 5 z M S 5 7 Q y w z M 3 0 m c X V v d D s s J n F 1 b 3 Q 7 U 2 V j d G l v b j E v T U F Q X z Q w M D E y M C 9 B d X R v U m V t b 3 Z l Z E N v b H V t b n M x L n t O L D M 0 f S Z x d W 9 0 O y w m c X V v d D t T Z W N 0 a W 9 u M S 9 N Q V B f N D A w M T I w L 0 F 1 d G 9 S Z W 1 v d m V k Q 2 9 s d W 1 u c z E u e 0 M u T i w z N X 0 m c X V v d D s s J n F 1 b 3 Q 7 U 2 V j d G l v b j E v T U F Q X z Q w M D E y M C 9 B d X R v U m V t b 3 Z l Z E N v b H V t b n M x L n t M a W 1 v b i 5 n c m 9 z L D M 2 f S Z x d W 9 0 O y w m c X V v d D t T Z W N 0 a W 9 u M S 9 N Q V B f N D A w M T I w L 0 F 1 d G 9 S Z W 1 v d m V k Q 2 9 s d W 1 u c z E u e 0 x p b W 9 u L m 1 v e W V u L D M 3 f S Z x d W 9 0 O y w m c X V v d D t T Z W N 0 a W 9 u M S 9 N Q V B f N D A w M T I w L 0 F 1 d G 9 S Z W 1 v d m V k Q 2 9 s d W 1 u c z E u e 0 x p b W 9 u L m Z p b i w z O H 0 m c X V v d D s s J n F 1 b 3 Q 7 U 2 V j d G l v b j E v T U F Q X z Q w M D E y M C 9 B d X R v U m V t b 3 Z l Z E N v b H V t b n M x L n t T Y W J s Z S w z O X 0 m c X V v d D s s J n F 1 b 3 Q 7 U 2 V j d G l v b j E v T U F Q X z Q w M D E y M C 9 B d X R v U m V t b 3 Z l Z E N v b H V t b n M x L n t M a W 1 v b i w 0 M H 0 m c X V v d D s s J n F 1 b 3 Q 7 U 2 V j d G l v b j E v T U F Q X z Q w M D E y M C 9 B d X R v U m V t b 3 Z l Z E N v b H V t b n M x L n t B c m d p b G U s N D F 9 J n F 1 b 3 Q 7 L C Z x d W 9 0 O 1 N l Y 3 R p b 2 4 x L 0 1 B U F 8 0 M D A x M j A v Q X V 0 b 1 J l b W 9 2 Z W R D b 2 x 1 b W 5 z M S 5 7 V G V 4 d H V y Z S w 0 M n 0 m c X V v d D s s J n F 1 b 3 Q 7 U 2 V j d G l v b j E v T U F Q X z Q w M D E y M C 9 B d X R v U m V t b 3 Z l Z E N v b H V t b n M x L n t w S G V h d S w 0 M 3 0 m c X V v d D s s J n F 1 b 3 Q 7 U 2 V j d G l v b j E v T U F Q X z Q w M D E y M C 9 B d X R v U m V t b 3 Z l Z E N v b H V t b n M x L n t w S F N N U C w 0 N H 0 m c X V v d D s s J n F 1 b 3 Q 7 U 2 V j d G l v b j E v T U F Q X z Q w M D E y M C 9 B d X R v U m V t b 3 Z l Z E N v b H V t b n M x L n t M Y k s s N D V 9 J n F 1 b 3 Q 7 L C Z x d W 9 0 O 1 N l Y 3 R p b 2 4 x L 0 1 B U F 8 0 M D A x M j A v Q X V 0 b 1 J l b W 9 2 Z W R D b 2 x 1 b W 5 z M S 5 7 T G J D Y S w 0 N n 0 m c X V v d D s s J n F 1 b 3 Q 7 U 2 V j d G l v b j E v T U F Q X z Q w M D E y M C 9 B d X R v U m V t b 3 Z l Z E N v b H V t b n M x L n t M Y k 1 n L D Q 3 f S Z x d W 9 0 O y w m c X V v d D t T Z W N 0 a W 9 u M S 9 N Q V B f N D A w M T I w L 0 F 1 d G 9 S Z W 1 v d m V k Q 2 9 s d W 1 u c z E u e 0 N F Q y w 0 O H 0 m c X V v d D s s J n F 1 b 3 Q 7 U 2 V j d G l v b j E v T U F Q X z Q w M D E y M C 9 B d X R v U m V t b 3 Z l Z E N v b H V t b n M x L n t L Z C w 0 O X 0 m c X V v d D s s J n F 1 b 3 Q 7 U 2 V j d G l v b j E v T U F Q X z Q w M D E y M C 9 B d X R v U m V t b 3 Z l Z E N v b H V t b n M x L n t D b 2 x 1 b W 4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T U F Q X z Q w M D E y M C 9 B d X R v U m V t b 3 Z l Z E N v b H V t b n M x L n t T Y W 1 w b G V J R C w w f S Z x d W 9 0 O y w m c X V v d D t T Z W N 0 a W 9 u M S 9 N Q V B f N D A w M T I w L 0 F 1 d G 9 S Z W 1 v d m V k Q 2 9 s d W 1 u c z E u e 3 N l c S w x f S Z x d W 9 0 O y w m c X V v d D t T Z W N 0 a W 9 u M S 9 N Q V B f N D A w M T I w L 0 F 1 d G 9 S Z W 1 v d m V k Q 2 9 s d W 1 u c z E u e 2 F u b m V l L D J 9 J n F 1 b 3 Q 7 L C Z x d W 9 0 O 1 N l Y 3 R p b 2 4 x L 0 1 B U F 8 0 M D A x M j A v Q X V 0 b 1 J l b W 9 2 Z W R D b 2 x 1 b W 5 z M S 5 7 Z m V y b W U s M 3 0 m c X V v d D s s J n F 1 b 3 Q 7 U 2 V j d G l v b j E v T U F Q X z Q w M D E y M C 9 B d X R v U m V t b 3 Z l Z E N v b H V t b n M x L n t z a X R l L D R 9 J n F 1 b 3 Q 7 L C Z x d W 9 0 O 1 N l Y 3 R p b 2 4 x L 0 1 B U F 8 0 M D A x M j A v Q X V 0 b 1 J l b W 9 2 Z W R D b 2 x 1 b W 5 z M S 5 7 c G F y Y 2 V s b G U s N X 0 m c X V v d D s s J n F 1 b 3 Q 7 U 2 V j d G l v b j E v T U F Q X z Q w M D E y M C 9 B d X R v U m V t b 3 Z l Z E N v b H V t b n M x L n t o b 3 J p e m 9 u L D Z 9 J n F 1 b 3 Q 7 L C Z x d W 9 0 O 1 N l Y 3 R p b 2 4 x L 0 1 B U F 8 0 M D A x M j A v Q X V 0 b 1 J l b W 9 2 Z W R D b 2 x 1 b W 5 z M S 5 7 R l 9 B b m 5 l Z S w 3 f S Z x d W 9 0 O y w m c X V v d D t T Z W N 0 a W 9 u M S 9 N Q V B f N D A w M T I w L 0 F 1 d G 9 S Z W 1 v d m V k Q 2 9 s d W 1 u c z E u e 2 d H b H l w a G 8 s O H 0 m c X V v d D s s J n F 1 b 3 Q 7 U 2 V j d G l v b j E v T U F Q X z Q w M D E y M C 9 B d X R v U m V t b 3 Z l Z E N v b H V t b n M x L n t n V H J h d m F p b C w 5 f S Z x d W 9 0 O y w m c X V v d D t T Z W N 0 a W 9 u M S 9 N Q V B f N D A w M T I w L 0 F 1 d G 9 S Z W 1 v d m V k Q 2 9 s d W 1 u c z E u e 2 d T e X N 0 Z W 1 l L D E w f S Z x d W 9 0 O y w m c X V v d D t T Z W N 0 a W 9 u M S 9 N Q V B f N D A w M T I w L 0 F 1 d G 9 S Z W 1 v d m V k Q 2 9 s d W 1 u c z E u e 2 d T e X N 0 Z W 1 l M i w x M X 0 m c X V v d D s s J n F 1 b 3 Q 7 U 2 V j d G l v b j E v T U F Q X z Q w M D E y M C 9 B d X R v U m V t b 3 Z l Z E N v b H V t b n M x L n t p b n R H b H l w a G 9 B c H A s M T J 9 J n F 1 b 3 Q 7 L C Z x d W 9 0 O 1 N l Y 3 R p b 2 4 x L 0 1 B U F 8 0 M D A x M j A v Q X V 0 b 1 J l b W 9 2 Z W R D b 2 x 1 b W 5 z M S 5 7 Z 0 F N U E F x d C w x M 3 0 m c X V v d D s s J n F 1 b 3 Q 7 U 2 V j d G l v b j E v T U F Q X z Q w M D E y M C 9 B d X R v U m V t b 3 Z l Z E N v b H V t b n M x L n t B T V B B L D E 0 f S Z x d W 9 0 O y w m c X V v d D t T Z W N 0 a W 9 u M S 9 N Q V B f N D A w M T I w L 0 F 1 d G 9 S Z W 1 v d m V k Q 2 9 s d W 1 u c z E u e 0 d s e X B o b y w x N X 0 m c X V v d D s s J n F 1 b 3 Q 7 U 2 V j d G l v b j E v T U F Q X z Q w M D E y M C 9 B d X R v U m V t b 3 Z l Z E N v b H V t b n M x L n t S Z W 5 k Z W 1 l b n Q s M T Z 9 J n F 1 b 3 Q 7 L C Z x d W 9 0 O 1 N l Y 3 R p b 2 4 x L 0 1 B U F 8 0 M D A x M j A v Q X V 0 b 1 J l b W 9 2 Z W R D b 2 x 1 b W 5 z M S 5 7 Q U R O X 3 N l Y y w x N 3 0 m c X V v d D s s J n F 1 b 3 Q 7 U 2 V j d G l v b j E v T U F Q X z Q w M D E y M C 9 B d X R v U m V t b 3 Z l Z E N v b H V t b n M x L n t C V F 9 z Z W M s M T h 9 J n F 1 b 3 Q 7 L C Z x d W 9 0 O 1 N l Y 3 R p b 2 4 x L 0 1 B U F 8 0 M D A x M j A v Q X V 0 b 1 J l b W 9 2 Z W R D b 2 x 1 b W 5 z M S 5 7 Q 1 R f c 2 V j L D E 5 f S Z x d W 9 0 O y w m c X V v d D t T Z W N 0 a W 9 u M S 9 N Q V B f N D A w M T I w L 0 F 1 d G 9 S Z W 1 v d m V k Q 2 9 s d W 1 u c z E u e 0 1 P L D I w f S Z x d W 9 0 O y w m c X V v d D t T Z W N 0 a W 9 u M S 9 N Q V B f N D A w M T I w L 0 F 1 d G 9 S Z W 1 v d m V k Q 2 9 s d W 1 u c z E u e 1 A s M j F 9 J n F 1 b 3 Q 7 L C Z x d W 9 0 O 1 N l Y 3 R p b 2 4 x L 0 1 B U F 8 0 M D A x M j A v Q X V 0 b 1 J l b W 9 2 Z W R D b 2 x 1 b W 5 z M S 5 7 S y w y M n 0 m c X V v d D s s J n F 1 b 3 Q 7 U 2 V j d G l v b j E v T U F Q X z Q w M D E y M C 9 B d X R v U m V t b 3 Z l Z E N v b H V t b n M x L n t D Y S w y M 3 0 m c X V v d D s s J n F 1 b 3 Q 7 U 2 V j d G l v b j E v T U F Q X z Q w M D E y M C 9 B d X R v U m V t b 3 Z l Z E N v b H V t b n M x L n t N Z y w y N H 0 m c X V v d D s s J n F 1 b 3 Q 7 U 2 V j d G l v b j E v T U F Q X z Q w M D E y M C 9 B d X R v U m V t b 3 Z l Z E N v b H V t b n M x L n t B b C w y N X 0 m c X V v d D s s J n F 1 b 3 Q 7 U 2 V j d G l v b j E v T U F Q X z Q w M D E y M C 9 B d X R v U m V t b 3 Z l Z E N v b H V t b n M x L n t C L D I 2 f S Z x d W 9 0 O y w m c X V v d D t T Z W N 0 a W 9 u M S 9 N Q V B f N D A w M T I w L 0 F 1 d G 9 S Z W 1 v d m V k Q 2 9 s d W 1 u c z E u e 0 N 1 L D I 3 f S Z x d W 9 0 O y w m c X V v d D t T Z W N 0 a W 9 u M S 9 N Q V B f N D A w M T I w L 0 F 1 d G 9 S Z W 1 v d m V k Q 2 9 s d W 1 u c z E u e 0 Z l L D I 4 f S Z x d W 9 0 O y w m c X V v d D t T Z W N 0 a W 9 u M S 9 N Q V B f N D A w M T I w L 0 F 1 d G 9 S Z W 1 v d m V k Q 2 9 s d W 1 u c z E u e 0 1 u L D I 5 f S Z x d W 9 0 O y w m c X V v d D t T Z W N 0 a W 9 u M S 9 N Q V B f N D A w M T I w L 0 F 1 d G 9 S Z W 1 v d m V k Q 2 9 s d W 1 u c z E u e 1 p u L D M w f S Z x d W 9 0 O y w m c X V v d D t T Z W N 0 a W 9 u M S 9 N Q V B f N D A w M T I w L 0 F 1 d G 9 S Z W 1 v d m V k Q 2 9 s d W 1 u c z E u e 0 5 h L D M x f S Z x d W 9 0 O y w m c X V v d D t T Z W N 0 a W 9 u M S 9 N Q V B f N D A w M T I w L 0 F 1 d G 9 S Z W 1 v d m V k Q 2 9 s d W 1 u c z E u e 0 N h Y 3 R p Z i w z M n 0 m c X V v d D s s J n F 1 b 3 Q 7 U 2 V j d G l v b j E v T U F Q X z Q w M D E y M C 9 B d X R v U m V t b 3 Z l Z E N v b H V t b n M x L n t D L D M z f S Z x d W 9 0 O y w m c X V v d D t T Z W N 0 a W 9 u M S 9 N Q V B f N D A w M T I w L 0 F 1 d G 9 S Z W 1 v d m V k Q 2 9 s d W 1 u c z E u e 0 4 s M z R 9 J n F 1 b 3 Q 7 L C Z x d W 9 0 O 1 N l Y 3 R p b 2 4 x L 0 1 B U F 8 0 M D A x M j A v Q X V 0 b 1 J l b W 9 2 Z W R D b 2 x 1 b W 5 z M S 5 7 Q y 5 O L D M 1 f S Z x d W 9 0 O y w m c X V v d D t T Z W N 0 a W 9 u M S 9 N Q V B f N D A w M T I w L 0 F 1 d G 9 S Z W 1 v d m V k Q 2 9 s d W 1 u c z E u e 0 x p b W 9 u L m d y b 3 M s M z Z 9 J n F 1 b 3 Q 7 L C Z x d W 9 0 O 1 N l Y 3 R p b 2 4 x L 0 1 B U F 8 0 M D A x M j A v Q X V 0 b 1 J l b W 9 2 Z W R D b 2 x 1 b W 5 z M S 5 7 T G l t b 2 4 u b W 9 5 Z W 4 s M z d 9 J n F 1 b 3 Q 7 L C Z x d W 9 0 O 1 N l Y 3 R p b 2 4 x L 0 1 B U F 8 0 M D A x M j A v Q X V 0 b 1 J l b W 9 2 Z W R D b 2 x 1 b W 5 z M S 5 7 T G l t b 2 4 u Z m l u L D M 4 f S Z x d W 9 0 O y w m c X V v d D t T Z W N 0 a W 9 u M S 9 N Q V B f N D A w M T I w L 0 F 1 d G 9 S Z W 1 v d m V k Q 2 9 s d W 1 u c z E u e 1 N h Y m x l L D M 5 f S Z x d W 9 0 O y w m c X V v d D t T Z W N 0 a W 9 u M S 9 N Q V B f N D A w M T I w L 0 F 1 d G 9 S Z W 1 v d m V k Q 2 9 s d W 1 u c z E u e 0 x p b W 9 u L D Q w f S Z x d W 9 0 O y w m c X V v d D t T Z W N 0 a W 9 u M S 9 N Q V B f N D A w M T I w L 0 F 1 d G 9 S Z W 1 v d m V k Q 2 9 s d W 1 u c z E u e 0 F y Z 2 l s Z S w 0 M X 0 m c X V v d D s s J n F 1 b 3 Q 7 U 2 V j d G l v b j E v T U F Q X z Q w M D E y M C 9 B d X R v U m V t b 3 Z l Z E N v b H V t b n M x L n t U Z X h 0 d X J l L D Q y f S Z x d W 9 0 O y w m c X V v d D t T Z W N 0 a W 9 u M S 9 N Q V B f N D A w M T I w L 0 F 1 d G 9 S Z W 1 v d m V k Q 2 9 s d W 1 u c z E u e 3 B I Z W F 1 L D Q z f S Z x d W 9 0 O y w m c X V v d D t T Z W N 0 a W 9 u M S 9 N Q V B f N D A w M T I w L 0 F 1 d G 9 S Z W 1 v d m V k Q 2 9 s d W 1 u c z E u e 3 B I U 0 1 Q L D Q 0 f S Z x d W 9 0 O y w m c X V v d D t T Z W N 0 a W 9 u M S 9 N Q V B f N D A w M T I w L 0 F 1 d G 9 S Z W 1 v d m V k Q 2 9 s d W 1 u c z E u e 0 x i S y w 0 N X 0 m c X V v d D s s J n F 1 b 3 Q 7 U 2 V j d G l v b j E v T U F Q X z Q w M D E y M C 9 B d X R v U m V t b 3 Z l Z E N v b H V t b n M x L n t M Y k N h L D Q 2 f S Z x d W 9 0 O y w m c X V v d D t T Z W N 0 a W 9 u M S 9 N Q V B f N D A w M T I w L 0 F 1 d G 9 S Z W 1 v d m V k Q 2 9 s d W 1 u c z E u e 0 x i T W c s N D d 9 J n F 1 b 3 Q 7 L C Z x d W 9 0 O 1 N l Y 3 R p b 2 4 x L 0 1 B U F 8 0 M D A x M j A v Q X V 0 b 1 J l b W 9 2 Z W R D b 2 x 1 b W 5 z M S 5 7 Q 0 V D L D Q 4 f S Z x d W 9 0 O y w m c X V v d D t T Z W N 0 a W 9 u M S 9 N Q V B f N D A w M T I w L 0 F 1 d G 9 S Z W 1 v d m V k Q 2 9 s d W 1 u c z E u e 0 t k L D Q 5 f S Z x d W 9 0 O y w m c X V v d D t T Z W N 0 a W 9 u M S 9 N Q V B f N D A w M T I w L 0 F 1 d G 9 S Z W 1 v d m V k Q 2 9 s d W 1 u c z E u e 0 N v b H V t b j E s N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Q V B f N D A w M T I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U F Q X z Q w M D E y M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B U F 8 0 M D A x M j A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j 0 Q 3 8 H R n l D q + f B D k c p 9 w I A A A A A A g A A A A A A E G Y A A A A B A A A g A A A A X Z 4 Y E o / m W o l z I b a F b t A I / v C 5 j D 5 y k N Y I 0 Q C m w 4 O L i 4 Q A A A A A D o A A A A A C A A A g A A A A c y n d / X V i 1 E s q k a / W 5 0 R x T A w P F C w G T x I g Q t + T g 3 a y E p x Q A A A A / t 8 B u V x t l p 6 o c y J G T L h 9 y m R 7 Z T I v p j Y a T 6 m k s b p D A v V i C g E j I a d n J l R Q + M D z z z c L B Z M x a 0 q h 2 u s Y 1 N B H x E i u x t 0 b H d j m h y a Y n e e 2 / e x i 4 c V A A A A A 8 I F D i L w L Q r X l y D j 4 i S Q d R j B 2 R X z a L o F x q d F Z P 0 g x n 1 F I E C X J k y X v m G D 2 C o F b Z j u G g M C w K R r j q e 0 x 3 j 4 Y t a L 5 V g = = < / D a t a M a s h u p > 
</file>

<file path=customXml/itemProps1.xml><?xml version="1.0" encoding="utf-8"?>
<ds:datastoreItem xmlns:ds="http://schemas.openxmlformats.org/officeDocument/2006/customXml" ds:itemID="{196D0A5A-8A9D-4BE5-8682-F8CE425CD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Overbeek</dc:creator>
  <cp:lastModifiedBy>William Overbeek</cp:lastModifiedBy>
  <dcterms:created xsi:type="dcterms:W3CDTF">2021-12-13T22:15:31Z</dcterms:created>
  <dcterms:modified xsi:type="dcterms:W3CDTF">2023-11-16T17:16:36Z</dcterms:modified>
</cp:coreProperties>
</file>