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1162723\toro-optimisation-latest\data\1 - 2021\11 - November 2021\29-November\29.11.21\Test Files\"/>
    </mc:Choice>
  </mc:AlternateContent>
  <xr:revisionPtr revIDLastSave="0" documentId="8_{EEBFFF2E-8E66-4C89-856D-0ADD37218B56}" xr6:coauthVersionLast="47" xr6:coauthVersionMax="47" xr10:uidLastSave="{00000000-0000-0000-0000-000000000000}"/>
  <bookViews>
    <workbookView xWindow="28680" yWindow="-5640" windowWidth="51840" windowHeight="21240" xr2:uid="{00000000-000D-0000-FFFF-FFFF00000000}"/>
  </bookViews>
  <sheets>
    <sheet name="Set up" sheetId="1" r:id="rId1"/>
    <sheet name="B2B_Codes" sheetId="2" r:id="rId2"/>
    <sheet name="&lt;&lt;Config" sheetId="3" r:id="rId3"/>
    <sheet name="B2B Order" sheetId="4" r:id="rId4"/>
    <sheet name="&lt;&lt;Inputs" sheetId="5" r:id="rId5"/>
    <sheet name="Outputs&gt;&gt;" sheetId="6" r:id="rId6"/>
    <sheet name="B2B_Volumes" sheetId="7" r:id="rId7"/>
    <sheet name="Check Summary Sheet" sheetId="8" r:id="rId8"/>
  </sheets>
  <definedNames>
    <definedName name="_xlnm._FilterDatabase" localSheetId="6" hidden="1">B2B_Volumes!$B$10:$E$62</definedName>
    <definedName name="errorCode">'Set up'!$A$1</definedName>
    <definedName name="startDate">'Set up'!$C$6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2" roundtripDataSignature="AMtx7mgCESW/5Et1nfGvDAJOnNBbzqVugA=="/>
    </ext>
  </extLst>
</workbook>
</file>

<file path=xl/calcChain.xml><?xml version="1.0" encoding="utf-8"?>
<calcChain xmlns="http://schemas.openxmlformats.org/spreadsheetml/2006/main">
  <c r="N7" i="8" l="1"/>
  <c r="C7" i="8"/>
  <c r="C5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D2" i="8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55" i="7"/>
  <c r="C54" i="7"/>
  <c r="F10" i="7"/>
  <c r="D4" i="8" s="1"/>
  <c r="G7" i="7"/>
  <c r="H7" i="7" s="1"/>
  <c r="I7" i="7" s="1"/>
  <c r="J7" i="7" s="1"/>
  <c r="K7" i="7" s="1"/>
  <c r="L7" i="7" s="1"/>
  <c r="M7" i="7" s="1"/>
  <c r="N7" i="7" s="1"/>
  <c r="O7" i="7" s="1"/>
  <c r="P7" i="7" s="1"/>
  <c r="Q7" i="7" s="1"/>
  <c r="R7" i="7" s="1"/>
  <c r="S7" i="7" s="1"/>
  <c r="T7" i="7" s="1"/>
  <c r="U7" i="7" s="1"/>
  <c r="U6" i="7"/>
  <c r="U3" i="7" s="1"/>
  <c r="S5" i="8" s="1"/>
  <c r="T6" i="7"/>
  <c r="S6" i="7"/>
  <c r="R6" i="7"/>
  <c r="Q6" i="7"/>
  <c r="P6" i="7"/>
  <c r="O6" i="7"/>
  <c r="N6" i="7"/>
  <c r="M6" i="7"/>
  <c r="M3" i="7" s="1"/>
  <c r="K5" i="8" s="1"/>
  <c r="L6" i="7"/>
  <c r="K6" i="7"/>
  <c r="J6" i="7"/>
  <c r="I6" i="7"/>
  <c r="H6" i="7"/>
  <c r="G6" i="7"/>
  <c r="F6" i="7"/>
  <c r="C6" i="7"/>
  <c r="U4" i="7"/>
  <c r="S7" i="8" s="1"/>
  <c r="T4" i="7"/>
  <c r="R7" i="8" s="1"/>
  <c r="S4" i="7"/>
  <c r="Q7" i="8" s="1"/>
  <c r="R4" i="7"/>
  <c r="P7" i="8" s="1"/>
  <c r="Q4" i="7"/>
  <c r="O7" i="8" s="1"/>
  <c r="P4" i="7"/>
  <c r="O4" i="7"/>
  <c r="M7" i="8" s="1"/>
  <c r="N4" i="7"/>
  <c r="L7" i="8" s="1"/>
  <c r="M4" i="7"/>
  <c r="K7" i="8" s="1"/>
  <c r="L4" i="7"/>
  <c r="J7" i="8" s="1"/>
  <c r="K4" i="7"/>
  <c r="I7" i="8" s="1"/>
  <c r="J4" i="7"/>
  <c r="H7" i="8" s="1"/>
  <c r="I4" i="7"/>
  <c r="G7" i="8" s="1"/>
  <c r="H4" i="7"/>
  <c r="F7" i="8" s="1"/>
  <c r="G4" i="7"/>
  <c r="E7" i="8" s="1"/>
  <c r="F4" i="7"/>
  <c r="D7" i="8" s="1"/>
  <c r="T3" i="7"/>
  <c r="R5" i="8" s="1"/>
  <c r="S3" i="7"/>
  <c r="Q5" i="8" s="1"/>
  <c r="R3" i="7"/>
  <c r="P5" i="8" s="1"/>
  <c r="Q3" i="7"/>
  <c r="O5" i="8" s="1"/>
  <c r="P3" i="7"/>
  <c r="N5" i="8" s="1"/>
  <c r="O3" i="7"/>
  <c r="M5" i="8" s="1"/>
  <c r="N3" i="7"/>
  <c r="L5" i="8" s="1"/>
  <c r="L3" i="7"/>
  <c r="J5" i="8" s="1"/>
  <c r="K3" i="7"/>
  <c r="I5" i="8" s="1"/>
  <c r="J3" i="7"/>
  <c r="H5" i="8" s="1"/>
  <c r="I3" i="7"/>
  <c r="G5" i="8" s="1"/>
  <c r="H3" i="7"/>
  <c r="F5" i="8" s="1"/>
  <c r="G3" i="7"/>
  <c r="E5" i="8" s="1"/>
  <c r="F3" i="7"/>
  <c r="D5" i="8" s="1"/>
  <c r="AD11" i="4"/>
  <c r="AD9" i="4"/>
  <c r="AD8" i="4"/>
  <c r="AD7" i="4"/>
  <c r="AD6" i="4"/>
  <c r="AD4" i="4"/>
  <c r="AD3" i="4"/>
  <c r="G10" i="7" l="1"/>
  <c r="E4" i="8" l="1"/>
  <c r="H10" i="7"/>
  <c r="I10" i="7" l="1"/>
  <c r="F4" i="8"/>
  <c r="J10" i="7" l="1"/>
  <c r="G4" i="8"/>
  <c r="H4" i="8" l="1"/>
  <c r="K10" i="7"/>
  <c r="L10" i="7" l="1"/>
  <c r="I4" i="8"/>
  <c r="M10" i="7" l="1"/>
  <c r="J4" i="8"/>
  <c r="K4" i="8" l="1"/>
  <c r="N10" i="7"/>
  <c r="L4" i="8" l="1"/>
  <c r="O10" i="7"/>
  <c r="M4" i="8" l="1"/>
  <c r="P10" i="7"/>
  <c r="Q10" i="7" l="1"/>
  <c r="N4" i="8"/>
  <c r="R10" i="7" l="1"/>
  <c r="O4" i="8"/>
  <c r="P4" i="8" l="1"/>
  <c r="S10" i="7"/>
  <c r="T10" i="7" l="1"/>
  <c r="Q4" i="8"/>
  <c r="U10" i="7" l="1"/>
  <c r="S4" i="8" s="1"/>
  <c r="R4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1" authorId="0" shapeId="0" xr:uid="{00000000-0006-0000-0600-000011000000}">
      <text>
        <r>
          <rPr>
            <sz val="11"/>
            <color theme="1"/>
            <rFont val="Arial"/>
          </rPr>
          <t>======
ID#AAAARjv7V-E
tc={48A84659-41A9-4022-9AB2-EB806EA089B3}    (2021-11-29 00:19:57)
[Threaded comment]
Your version of Excel allows you to read this threaded comment; however, any edits to it will get removed if the file is opened in a newer version of Excel. Learn more: https://go.microsoft.com/fwlink/?linkid=870924
Comment:
    increased demand to account for City Kitchen AGW in Quintiq file</t>
        </r>
      </text>
    </comment>
    <comment ref="G11" authorId="0" shapeId="0" xr:uid="{00000000-0006-0000-0600-00001B000000}">
      <text>
        <r>
          <rPr>
            <sz val="11"/>
            <color theme="1"/>
            <rFont val="Arial"/>
          </rPr>
          <t>======
ID#AAAARjv7V9c
tc={16CBC04C-DE26-44D9-A765-D212A4CEBA07}    (2021-11-29 00:19:57)
[Threaded comment]
Your version of Excel allows you to read this threaded comment; however, any edits to it will get removed if the file is opened in a newer version of Excel. Learn more: https://go.microsoft.com/fwlink/?linkid=870924
Comment:
    increased demand to account for City Kitchen AGW in Quintiq file</t>
        </r>
      </text>
    </comment>
    <comment ref="H11" authorId="0" shapeId="0" xr:uid="{00000000-0006-0000-0600-000009000000}">
      <text>
        <r>
          <rPr>
            <sz val="11"/>
            <color theme="1"/>
            <rFont val="Arial"/>
          </rPr>
          <t>======
ID#AAAARjv7V-k
tc={D93E64EE-3FDC-4902-A279-CD4CF9F5CD42}    (2021-11-29 00:19:57)
[Threaded comment]
Your version of Excel allows you to read this threaded comment; however, any edits to it will get removed if the file is opened in a newer version of Excel. Learn more: https://go.microsoft.com/fwlink/?linkid=870924
Comment:
    increased demand to account for City Kitchen AGW in Quintiq file</t>
        </r>
      </text>
    </comment>
    <comment ref="I11" authorId="0" shapeId="0" xr:uid="{00000000-0006-0000-0600-000020000000}">
      <text>
        <r>
          <rPr>
            <sz val="11"/>
            <color theme="1"/>
            <rFont val="Arial"/>
          </rPr>
          <t>======
ID#AAAARjv7V9I
tc={AE8EA116-7066-4638-9A7B-655309FD2ED2}    (2021-11-29 00:19:57)
[Threaded comment]
Your version of Excel allows you to read this threaded comment; however, any edits to it will get removed if the file is opened in a newer version of Excel. Learn more: https://go.microsoft.com/fwlink/?linkid=870924
Comment:
    increased demand to account for City Kitchen AGW in Quintiq file</t>
        </r>
      </text>
    </comment>
    <comment ref="F12" authorId="0" shapeId="0" xr:uid="{00000000-0006-0000-0600-000014000000}">
      <text>
        <r>
          <rPr>
            <sz val="11"/>
            <color theme="1"/>
            <rFont val="Arial"/>
          </rPr>
          <t>======
ID#AAAARjv7V94
tc={77976CAC-3DC8-4E1C-9FDF-93E1E296B234}    (2021-11-29 00:19:57)
[Threaded comment]
Your version of Excel allows you to read this threaded comment; however, any edits to it will get removed if the file is opened in a newer version of Excel. Learn more: https://go.microsoft.com/fwlink/?linkid=870924
Comment:
    decreased demand to Foodsconnected forecast</t>
        </r>
      </text>
    </comment>
    <comment ref="G12" authorId="0" shapeId="0" xr:uid="{00000000-0006-0000-0600-00001A000000}">
      <text>
        <r>
          <rPr>
            <sz val="11"/>
            <color theme="1"/>
            <rFont val="Arial"/>
          </rPr>
          <t>======
ID#AAAARjv7V9g
tc={569973D9-DA02-4B8C-A1EE-D7587E7439D2}    (2021-11-29 00:19:57)
[Threaded comment]
Your version of Excel allows you to read this threaded comment; however, any edits to it will get removed if the file is opened in a newer version of Excel. Learn more: https://go.microsoft.com/fwlink/?linkid=870924
Comment:
    decreased demand to Foodsconnected forecast</t>
        </r>
      </text>
    </comment>
    <comment ref="H12" authorId="0" shapeId="0" xr:uid="{00000000-0006-0000-0600-000008000000}">
      <text>
        <r>
          <rPr>
            <sz val="11"/>
            <color theme="1"/>
            <rFont val="Arial"/>
          </rPr>
          <t>======
ID#AAAARjv7V-o
tc={45A33BCE-B208-4F7D-BF85-B5784F268367}    (2021-11-29 00:19:57)
[Threaded comment]
Your version of Excel allows you to read this threaded comment; however, any edits to it will get removed if the file is opened in a newer version of Excel. Learn more: https://go.microsoft.com/fwlink/?linkid=870924
Comment:
    decreased demand to Foodsconnected forecast</t>
        </r>
      </text>
    </comment>
    <comment ref="I12" authorId="0" shapeId="0" xr:uid="{00000000-0006-0000-0600-000003000000}">
      <text>
        <r>
          <rPr>
            <sz val="11"/>
            <color theme="1"/>
            <rFont val="Arial"/>
          </rPr>
          <t>======
ID#AAAARjv7V-8
tc={FD72F678-AC66-4008-A714-8C4957493A5B}    (2021-11-29 00:19:57)
[Threaded comment]
Your version of Excel allows you to read this threaded comment; however, any edits to it will get removed if the file is opened in a newer version of Excel. Learn more: https://go.microsoft.com/fwlink/?linkid=870924
Comment:
    decreased demand to Foodsconnected forecast</t>
        </r>
      </text>
    </comment>
    <comment ref="H13" authorId="0" shapeId="0" xr:uid="{00000000-0006-0000-0600-000005000000}">
      <text>
        <r>
          <rPr>
            <sz val="11"/>
            <color theme="1"/>
            <rFont val="Arial"/>
          </rPr>
          <t>======
ID#AAAARjv7V-0
tc={586E9363-A7A1-46CB-AA1F-86C7CCDFCB2F}    (2021-11-29 00:19:57)
[Threaded comment]
Your version of Excel allows you to read this threaded comment; however, any edits to it will get removed if the file is opened in a newer version of Excel. Learn more: https://go.microsoft.com/fwlink/?linkid=870924
Comment:
    decreased forecast to Foodsconnected number</t>
        </r>
      </text>
    </comment>
    <comment ref="I13" authorId="0" shapeId="0" xr:uid="{00000000-0006-0000-0600-000013000000}">
      <text>
        <r>
          <rPr>
            <sz val="11"/>
            <color theme="1"/>
            <rFont val="Arial"/>
          </rPr>
          <t>======
ID#AAAARjv7V98
tc={6C3B6905-FDFD-4F63-8884-BA128F1D7941}    (2021-11-29 00:19:57)
[Threaded comment]
Your version of Excel allows you to read this threaded comment; however, any edits to it will get removed if the file is opened in a newer version of Excel. Learn more: https://go.microsoft.com/fwlink/?linkid=870924
Comment:
    decreased forecast to Foodsconnected number</t>
        </r>
      </text>
    </comment>
    <comment ref="F14" authorId="0" shapeId="0" xr:uid="{00000000-0006-0000-0600-00000C000000}">
      <text>
        <r>
          <rPr>
            <sz val="11"/>
            <color theme="1"/>
            <rFont val="Arial"/>
          </rPr>
          <t>======
ID#AAAARjv7V-Y
tc={AFB3810E-3E45-4A20-B059-F0A4F33F1201}    (2021-11-29 00:19:57)
[Threaded comment]
Your version of Excel allows you to read this threaded comment; however, any edits to it will get removed if the file is opened in a newer version of Excel. Learn more: https://go.microsoft.com/fwlink/?linkid=870924
Comment:
    decreased forecast to Foodsconnected number</t>
        </r>
      </text>
    </comment>
    <comment ref="G14" authorId="0" shapeId="0" xr:uid="{00000000-0006-0000-0600-000007000000}">
      <text>
        <r>
          <rPr>
            <sz val="11"/>
            <color theme="1"/>
            <rFont val="Arial"/>
          </rPr>
          <t>======
ID#AAAARjv7V-s
tc={4D637BEA-C266-4F03-B21F-64851754AF69}    (2021-11-29 00:19:57)
[Threaded comment]
Your version of Excel allows you to read this threaded comment; however, any edits to it will get removed if the file is opened in a newer version of Excel. Learn more: https://go.microsoft.com/fwlink/?linkid=870924
Comment:
    decreased forecast to Foodsconnected number</t>
        </r>
      </text>
    </comment>
    <comment ref="H14" authorId="0" shapeId="0" xr:uid="{00000000-0006-0000-0600-000019000000}">
      <text>
        <r>
          <rPr>
            <sz val="11"/>
            <color theme="1"/>
            <rFont val="Arial"/>
          </rPr>
          <t>======
ID#AAAARjv7V9k
tc={DB68B085-94CE-41A7-BE92-FAD78BC9B0D5}    (2021-11-29 00:19:57)
[Threaded comment]
Your version of Excel allows you to read this threaded comment; however, any edits to it will get removed if the file is opened in a newer version of Excel. Learn more: https://go.microsoft.com/fwlink/?linkid=870924
Comment:
    decreased forecast to Quintiq number</t>
        </r>
      </text>
    </comment>
    <comment ref="F15" authorId="0" shapeId="0" xr:uid="{00000000-0006-0000-0600-000015000000}">
      <text>
        <r>
          <rPr>
            <sz val="11"/>
            <color theme="1"/>
            <rFont val="Arial"/>
          </rPr>
          <t>======
ID#AAAARjv7V90
tc={E9E5A349-FEA0-448D-95CA-10F8C52A5CA4}    (2021-11-29 00:19:57)
[Threaded comment]
Your version of Excel allows you to read this threaded comment; however, any edits to it will get removed if the file is opened in a newer version of Excel. Learn more: https://go.microsoft.com/fwlink/?linkid=870924
Comment:
    increased to FoodsConnected number</t>
        </r>
      </text>
    </comment>
    <comment ref="G15" authorId="0" shapeId="0" xr:uid="{00000000-0006-0000-0600-00000E000000}">
      <text>
        <r>
          <rPr>
            <sz val="11"/>
            <color theme="1"/>
            <rFont val="Arial"/>
          </rPr>
          <t>======
ID#AAAARjv7V-Q
tc={158565ED-CA01-4DEC-9C08-2985DF7AFE40}    (2021-11-29 00:19:57)
[Threaded comment]
Your version of Excel allows you to read this threaded comment; however, any edits to it will get removed if the file is opened in a newer version of Excel. Learn more: https://go.microsoft.com/fwlink/?linkid=870924
Comment:
    increased to FoodsConnected number</t>
        </r>
      </text>
    </comment>
    <comment ref="H15" authorId="0" shapeId="0" xr:uid="{00000000-0006-0000-0600-00000B000000}">
      <text>
        <r>
          <rPr>
            <sz val="11"/>
            <color theme="1"/>
            <rFont val="Arial"/>
          </rPr>
          <t>======
ID#AAAARjv7V-c
tc={AD0C7AB2-6BDB-48B6-99D5-10A5188152C4}    (2021-11-29 00:19:57)
[Threaded comment]
Your version of Excel allows you to read this threaded comment; however, any edits to it will get removed if the file is opened in a newer version of Excel. Learn more: https://go.microsoft.com/fwlink/?linkid=870924
Comment:
    increased to FoodsConnected number</t>
        </r>
      </text>
    </comment>
    <comment ref="I15" authorId="0" shapeId="0" xr:uid="{00000000-0006-0000-0600-000023000000}">
      <text>
        <r>
          <rPr>
            <sz val="11"/>
            <color theme="1"/>
            <rFont val="Arial"/>
          </rPr>
          <t>======
ID#AAAASRaO_WM
tc={B1A4A1C0-3D7A-4D09-8845-9397C78A64DA}    (2021-11-29 00:19:57)
[Threaded comment]
Your version of Excel allows you to read this threaded comment; however, any edits to it will get removed if the file is opened in a newer version of Excel. Learn more: https://go.microsoft.com/fwlink/?linkid=870924
Comment:
    increased to FoodsConnected number</t>
        </r>
      </text>
    </comment>
    <comment ref="F20" authorId="0" shapeId="0" xr:uid="{00000000-0006-0000-0600-000004000000}">
      <text>
        <r>
          <rPr>
            <sz val="11"/>
            <color theme="1"/>
            <rFont val="Arial"/>
          </rPr>
          <t>======
ID#AAAARjv7V-4
tc={6DB62209-10AC-4A58-9826-8F2EA2F763C3}    (2021-11-29 00:19:57)
[Threaded comment]
Your version of Excel allows you to read this threaded comment; however, any edits to it will get removed if the file is opened in a newer version of Excel. Learn more: https://go.microsoft.com/fwlink/?linkid=870924
Comment:
    added demand as per foodsconnected forecast</t>
        </r>
      </text>
    </comment>
    <comment ref="H20" authorId="0" shapeId="0" xr:uid="{00000000-0006-0000-0600-000018000000}">
      <text>
        <r>
          <rPr>
            <sz val="11"/>
            <color theme="1"/>
            <rFont val="Arial"/>
          </rPr>
          <t>======
ID#AAAARjv7V9o
tc={23555857-8A88-4F27-B32F-DA2994F635D5}    (2021-11-29 00:19:57)
[Threaded comment]
Your version of Excel allows you to read this threaded comment; however, any edits to it will get removed if the file is opened in a newer version of Excel. Learn more: https://go.microsoft.com/fwlink/?linkid=870924
Comment:
    added demand as per foodsconnected forecast</t>
        </r>
      </text>
    </comment>
    <comment ref="F22" authorId="0" shapeId="0" xr:uid="{00000000-0006-0000-0600-00000D000000}">
      <text>
        <r>
          <rPr>
            <sz val="11"/>
            <color theme="1"/>
            <rFont val="Arial"/>
          </rPr>
          <t>======
ID#AAAARjv7V-U
tc={1B3D576B-4693-42F9-B5FF-81C0C12C8EE7}    (2021-11-29 00:19:57)
[Threaded comment]
Your version of Excel allows you to read this threaded comment; however, any edits to it will get removed if the file is opened in a newer version of Excel. Learn more: https://go.microsoft.com/fwlink/?linkid=870924
Comment:
    decreased to match foodsconnected forecast</t>
        </r>
      </text>
    </comment>
    <comment ref="G22" authorId="0" shapeId="0" xr:uid="{00000000-0006-0000-0600-000010000000}">
      <text>
        <r>
          <rPr>
            <sz val="11"/>
            <color theme="1"/>
            <rFont val="Arial"/>
          </rPr>
          <t>======
ID#AAAARjv7V-I
tc={DD833E84-97A8-4D93-BC4A-375D1F378C39}    (2021-11-29 00:19:57)
[Threaded comment]
Your version of Excel allows you to read this threaded comment; however, any edits to it will get removed if the file is opened in a newer version of Excel. Learn more: https://go.microsoft.com/fwlink/?linkid=870924
Comment:
    decreased to match foodsconnected forecast</t>
        </r>
      </text>
    </comment>
    <comment ref="H22" authorId="0" shapeId="0" xr:uid="{00000000-0006-0000-0600-000022000000}">
      <text>
        <r>
          <rPr>
            <sz val="11"/>
            <color theme="1"/>
            <rFont val="Arial"/>
          </rPr>
          <t>======
ID#AAAARjv7V9A
tc={8E4F2760-468E-4BE9-A0C2-AFE12247FD16}    (2021-11-29 00:19:57)
[Threaded comment]
Your version of Excel allows you to read this threaded comment; however, any edits to it will get removed if the file is opened in a newer version of Excel. Learn more: https://go.microsoft.com/fwlink/?linkid=870924
Comment:
    increased to match foodsconnected forecast</t>
        </r>
      </text>
    </comment>
    <comment ref="F23" authorId="0" shapeId="0" xr:uid="{00000000-0006-0000-0600-000012000000}">
      <text>
        <r>
          <rPr>
            <sz val="11"/>
            <color theme="1"/>
            <rFont val="Arial"/>
          </rPr>
          <t>======
ID#AAAARjv7V-A
tc={886E075B-4876-469D-A498-BA49B73BA213}    (2021-11-29 00:19:57)
[Threaded comment]
Your version of Excel allows you to read this threaded comment; however, any edits to it will get removed if the file is opened in a newer version of Excel. Learn more: https://go.microsoft.com/fwlink/?linkid=870924
Comment:
    increased to match Quintiq forecast</t>
        </r>
      </text>
    </comment>
    <comment ref="G23" authorId="0" shapeId="0" xr:uid="{00000000-0006-0000-0600-00001E000000}">
      <text>
        <r>
          <rPr>
            <sz val="11"/>
            <color theme="1"/>
            <rFont val="Arial"/>
          </rPr>
          <t>======
ID#AAAARjv7V9Q
tc={0335BAF9-1BEC-4DD3-B1CF-C4B805E009E3}    (2021-11-29 00:19:57)
[Threaded comment]
Your version of Excel allows you to read this threaded comment; however, any edits to it will get removed if the file is opened in a newer version of Excel. Learn more: https://go.microsoft.com/fwlink/?linkid=870924
Comment:
    increased to match Quintiq file</t>
        </r>
      </text>
    </comment>
    <comment ref="H23" authorId="0" shapeId="0" xr:uid="{00000000-0006-0000-0600-00001D000000}">
      <text>
        <r>
          <rPr>
            <sz val="11"/>
            <color theme="1"/>
            <rFont val="Arial"/>
          </rPr>
          <t>======
ID#AAAARjv7V9U
tc={8F2EDDB1-AA87-41E1-8E0F-5063EB842860}    (2021-11-29 00:19:57)
[Threaded comment]
Your version of Excel allows you to read this threaded comment; however, any edits to it will get removed if the file is opened in a newer version of Excel. Learn more: https://go.microsoft.com/fwlink/?linkid=870924
Comment:
    increased to match foodsconnected forecast</t>
        </r>
      </text>
    </comment>
    <comment ref="F24" authorId="0" shapeId="0" xr:uid="{00000000-0006-0000-0600-000021000000}">
      <text>
        <r>
          <rPr>
            <sz val="11"/>
            <color theme="1"/>
            <rFont val="Arial"/>
          </rPr>
          <t>======
ID#AAAARjv7V9E
tc={917ED5D4-33C4-4092-8DF5-06B53E0D678C}    (2021-11-29 00:19:57)
[Threaded comment]
Your version of Excel allows you to read this threaded comment; however, any edits to it will get removed if the file is opened in a newer version of Excel. Learn more: https://go.microsoft.com/fwlink/?linkid=870924
Comment:
    decreased to match foodsconnected forecast</t>
        </r>
      </text>
    </comment>
    <comment ref="G24" authorId="0" shapeId="0" xr:uid="{00000000-0006-0000-0600-000017000000}">
      <text>
        <r>
          <rPr>
            <sz val="11"/>
            <color theme="1"/>
            <rFont val="Arial"/>
          </rPr>
          <t>======
ID#AAAARjv7V9s
tc={5A6703A2-4874-4BF0-94EC-F567FB6C2B40}    (2021-11-29 00:19:57)
[Threaded comment]
Your version of Excel allows you to read this threaded comment; however, any edits to it will get removed if the file is opened in a newer version of Excel. Learn more: https://go.microsoft.com/fwlink/?linkid=870924
Comment:
    decreased to match foodsconnected forecast</t>
        </r>
      </text>
    </comment>
    <comment ref="H24" authorId="0" shapeId="0" xr:uid="{00000000-0006-0000-0600-000002000000}">
      <text>
        <r>
          <rPr>
            <sz val="11"/>
            <color theme="1"/>
            <rFont val="Arial"/>
          </rPr>
          <t>======
ID#AAAARjv7V_A
tc={179E0F3E-8D42-4FF9-AB34-E7055234106C}    (2021-11-29 00:19:57)
[Threaded comment]
Your version of Excel allows you to read this threaded comment; however, any edits to it will get removed if the file is opened in a newer version of Excel. Learn more: https://go.microsoft.com/fwlink/?linkid=870924
Comment:
    decreased to match foodsconnected forecast</t>
        </r>
      </text>
    </comment>
    <comment ref="I24" authorId="0" shapeId="0" xr:uid="{00000000-0006-0000-0600-00001C000000}">
      <text>
        <r>
          <rPr>
            <sz val="11"/>
            <color theme="1"/>
            <rFont val="Arial"/>
          </rPr>
          <t>======
ID#AAAARjv7V9Y
tc={DEDC7DF4-3B81-42B6-A34F-DC7EB719FC23}    (2021-11-29 00:19:57)
[Threaded comment]
Your version of Excel allows you to read this threaded comment; however, any edits to it will get removed if the file is opened in a newer version of Excel. Learn more: https://go.microsoft.com/fwlink/?linkid=870924
Comment:
    decreased to match foodsconnected forecast</t>
        </r>
      </text>
    </comment>
    <comment ref="C28" authorId="0" shapeId="0" xr:uid="{00000000-0006-0000-0600-000016000000}">
      <text>
        <r>
          <rPr>
            <sz val="11"/>
            <color theme="1"/>
            <rFont val="Arial"/>
          </rPr>
          <t>======
ID#AAAARjv7V9w
tc={47A67F1A-7A9F-4A56-80E0-F296AAC1C86D}    (2021-11-29 00:19:57)
[Threaded comment]
Your version of Excel allows you to read this threaded comment; however, any edits to it will get removed if the file is opened in a newer version of Excel. Learn more: https://go.microsoft.com/fwlink/?linkid=870924
Comment:
    MrsMac (refer to Quintiq sku number as opposed to AGW google sheet)</t>
        </r>
      </text>
    </comment>
    <comment ref="B43" authorId="0" shapeId="0" xr:uid="{00000000-0006-0000-0600-000006000000}">
      <text>
        <r>
          <rPr>
            <sz val="11"/>
            <color theme="1"/>
            <rFont val="Arial"/>
          </rPr>
          <t>======
ID#AAAARjv7V-w
tc={6D68FF40-A3B1-44AB-B560-9C38B1657A04}    (2021-11-29 00:19:57)
[Threaded comment]
Your version of Excel allows you to read this threaded comment; however, any edits to it will get removed if the file is opened in a newer version of Excel. Learn more: https://go.microsoft.com/fwlink/?linkid=870924
Comment:
    moving from AFG to wholesale per Kieran email</t>
        </r>
      </text>
    </comment>
    <comment ref="B44" authorId="0" shapeId="0" xr:uid="{00000000-0006-0000-0600-00000F000000}">
      <text>
        <r>
          <rPr>
            <sz val="11"/>
            <color theme="1"/>
            <rFont val="Arial"/>
          </rPr>
          <t>======
ID#AAAARjv7V-M
tc={C0DA5172-7F14-42D5-ABBC-E5EE497816D5}    (2021-11-29 00:19:57)
[Threaded comment]
Your version of Excel allows you to read this threaded comment; however, any edits to it will get removed if the file is opened in a newer version of Excel. Learn more: https://go.microsoft.com/fwlink/?linkid=870924
Comment:
    moving from AFG to wholesale per Kieran email</t>
        </r>
      </text>
    </comment>
    <comment ref="F44" authorId="0" shapeId="0" xr:uid="{00000000-0006-0000-0600-000001000000}">
      <text>
        <r>
          <rPr>
            <sz val="11"/>
            <color theme="1"/>
            <rFont val="Arial"/>
          </rPr>
          <t>======
ID#AAAARjv7V_E
tc={D264F542-D42D-45FE-B987-9BE86CAF3223}    (2021-11-29 00:19:57)
[Threaded comment]
Your version of Excel allows you to read this threaded comment; however, any edits to it will get removed if the file is opened in a newer version of Excel. Learn more: https://go.microsoft.com/fwlink/?linkid=870924
Comment:
    increased to match Quintiq file</t>
        </r>
      </text>
    </comment>
    <comment ref="B45" authorId="0" shapeId="0" xr:uid="{00000000-0006-0000-0600-00001F000000}">
      <text>
        <r>
          <rPr>
            <sz val="11"/>
            <color theme="1"/>
            <rFont val="Arial"/>
          </rPr>
          <t>======
ID#AAAARjv7V9M
tc={F6311CFE-C2EA-46E7-950E-2CA6B4535FA9}    (2021-11-29 00:19:57)
[Threaded comment]
Your version of Excel allows you to read this threaded comment; however, any edits to it will get removed if the file is opened in a newer version of Excel. Learn more: https://go.microsoft.com/fwlink/?linkid=870924
Comment:
    moving from AFG to wholesale per Kieran email</t>
        </r>
      </text>
    </comment>
    <comment ref="F45" authorId="0" shapeId="0" xr:uid="{00000000-0006-0000-0600-00000A000000}">
      <text>
        <r>
          <rPr>
            <sz val="11"/>
            <color theme="1"/>
            <rFont val="Arial"/>
          </rPr>
          <t>======
ID#AAAARjv7V-g
tc={7120D19A-263F-4191-8DF3-3F580BEBDC00}    (2021-11-29 00:19:57)
[Threaded comment]
Your version of Excel allows you to read this threaded comment; however, any edits to it will get removed if the file is opened in a newer version of Excel. Learn more: https://go.microsoft.com/fwlink/?linkid=870924
Comment:
    increased to match Quintiq file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GiXSm9zikowkBfLf0w6r2YXKYDw=="/>
    </ext>
  </extLst>
</comments>
</file>

<file path=xl/sharedStrings.xml><?xml version="1.0" encoding="utf-8"?>
<sst xmlns="http://schemas.openxmlformats.org/spreadsheetml/2006/main" count="287" uniqueCount="79">
  <si>
    <t>Product Not in List</t>
  </si>
  <si>
    <t>General Set up</t>
  </si>
  <si>
    <t>Week 1 starts</t>
  </si>
  <si>
    <t>** Must be a Monday</t>
  </si>
  <si>
    <t>B2B products</t>
  </si>
  <si>
    <t>Product Code</t>
  </si>
  <si>
    <t>Product Name</t>
  </si>
  <si>
    <t>*YP* Flank Steak Letterboxed MW/VAC Carton</t>
  </si>
  <si>
    <t>*YP* Topside Cap Off IW/VAC Carton</t>
  </si>
  <si>
    <t>*YP* Oyster Blade 0mm Fat MW/VAC Carton</t>
  </si>
  <si>
    <t>*YP* Chuck Short Ribs - 3 Rib 160mm MW/VAC Carton</t>
  </si>
  <si>
    <t>*PR* Brisket Point End - Deckle Off 5 Rib Portion 0.60kg to 1.10kg MW/VAC Carton</t>
  </si>
  <si>
    <t>*YP* Trimmings 75CL MW/VAC Pallecon Bin</t>
  </si>
  <si>
    <t>*YP* Brisket Point End - Deckle Off 5 Rib IW/VAC Carton</t>
  </si>
  <si>
    <t>*YP* Chuck Tender MW/VAC CHILLED HGP-Free Carton</t>
  </si>
  <si>
    <t>*YP* Chuck Tender MW/VAC CHILLED Carton</t>
  </si>
  <si>
    <t>*A* Trimmings 75CL MC 4-7 MW/VAC CHILLED Halal Generic Carton</t>
  </si>
  <si>
    <t>BEEF Trimmings 72CL MW/VAC Pallecon Bin</t>
  </si>
  <si>
    <t>*YP* Trimmings 75CL 27.2kg BP FRZ Non-Halal Generic Carton</t>
  </si>
  <si>
    <t>Code</t>
  </si>
  <si>
    <t>Product</t>
  </si>
  <si>
    <t>Total</t>
  </si>
  <si>
    <t>Required Volume</t>
  </si>
  <si>
    <t>Assigned Volume</t>
  </si>
  <si>
    <t>Required Remaining</t>
  </si>
  <si>
    <t>*YP* 100day GRAINFED Topside Cap Off IW/VAC CHILLED Non-Halal Generic Carton</t>
  </si>
  <si>
    <t>*A* Trimmings 75CL 20.0kg MW/VAC Carton</t>
  </si>
  <si>
    <t>*YP* 100day GRAINFED Trimmings 82CL MC1B-3 MV/VAC CHILLED FB4Bin</t>
  </si>
  <si>
    <t>*YP* 100day GRAINFED Trimmings 65CL 27.2kg BP FRZ Non-Halal Generic Carton</t>
  </si>
  <si>
    <t>Totals</t>
  </si>
  <si>
    <t>Truganina CRM Volumes</t>
  </si>
  <si>
    <t>Check - Complete input provided</t>
  </si>
  <si>
    <t>Check - Number of Primal inputs</t>
  </si>
  <si>
    <t>FOODS CONNECTED ORDER WEEK OF 31/08/2020</t>
  </si>
  <si>
    <t>Codes not in config tab</t>
  </si>
  <si>
    <t>kg</t>
  </si>
  <si>
    <t>Week</t>
  </si>
  <si>
    <t>Product Number</t>
  </si>
  <si>
    <t>Parameter</t>
  </si>
  <si>
    <t>Units</t>
  </si>
  <si>
    <t>AGW</t>
  </si>
  <si>
    <t>*YP* Brisket Point End - Deckle Off 5 Rib IW/VAC CHILLED Non-Halal Generic Carton</t>
  </si>
  <si>
    <t>Committed volume</t>
  </si>
  <si>
    <t>BEEF Trimmings 82CL MC1B-3 MW/VAC Pallecon Bin</t>
  </si>
  <si>
    <t>BEEF Trimmings 72CL MC1B-7 MW/VAC Carton</t>
  </si>
  <si>
    <t>*YP* 100day GRAINFED Eye Round 0mm fat IW/VAC CHILLED Non-Halal Generic Carton</t>
  </si>
  <si>
    <t>*YP* Trimmings 75CL 27.2kg BP FRZ Halal Generic Carton</t>
  </si>
  <si>
    <t>*YP* Trimmings 65CL 27.2kg BP FRZ Halal Generic Carton</t>
  </si>
  <si>
    <t>YP Trimmings 65CL MW/VAC Carton (TEMP)</t>
  </si>
  <si>
    <t>*YP* Trimmings 75CL MW/VAC CHILLED Halal Generic Carton</t>
  </si>
  <si>
    <t>YP Trimmings 85CL   MW/VAC Carton</t>
  </si>
  <si>
    <t>BEEF Trimmings 82CL MC1B-4 MW/VAC Carton</t>
  </si>
  <si>
    <t>*YP* Trimmings 50CL 25.0kg BP FRZ Non-Halal Generic Carton</t>
  </si>
  <si>
    <t>Beef 80CL</t>
  </si>
  <si>
    <t>*YP* Chuck Roll - 5 Rib IW/VAC Crate</t>
  </si>
  <si>
    <t>*YP* 100day GRAINFED Bolar Blade IW/VAC CHILLED Non-Halal Generic Carton</t>
  </si>
  <si>
    <t>*YP* 100day GRAINFED Chuck Eye Roll - 5 Rib 10mm Fat IW/VAC CHILLED Non-Halal Generic Carton</t>
  </si>
  <si>
    <t>*YP* 100day GRAINFED Knuckle IW/VAC CHILLED Halal Generic Carton</t>
  </si>
  <si>
    <t>*YP* 100day GRAINFED Brisket Point End - Deckle Off 5 Rib IW/VAC CHILLED Non-Halal Generic Carton</t>
  </si>
  <si>
    <t>YP 100day GRAINFED MSA Cube Roll - 8 Rib MWVAC Crate</t>
  </si>
  <si>
    <t>YP 100day GRAINFED Striploin 0 Rib 5mm Fat MVVAC CHILLED Halal Generic Crate</t>
  </si>
  <si>
    <t>*YP* Intercostals - Portion Minimum 85mm MW/VAC FRZ Non-Halal Generic Carton</t>
  </si>
  <si>
    <t>YP 100day GRAINFED MSA Rump Cap IWVAC CHILLED Halal Generic Carton</t>
  </si>
  <si>
    <t>YP 100day GRAINFED MSA Rump Special Trim IWVAC Crate</t>
  </si>
  <si>
    <t>YP 100day GRAINFED MSA Striploin - 0 Rib IWVAC CHILLED Non-Halal Generic Carton</t>
  </si>
  <si>
    <t>*YP* 100day GRAINFED Outside Flat IW/VAC CHILLED Non-Halal Generic Carton</t>
  </si>
  <si>
    <t>*YP* Topside/Inside Cap Off IW/VAC FRZ Non-Halal Generic Carton</t>
  </si>
  <si>
    <t>*YP* Topside Cap Off IW/VAC CHILLED Halal Generic Carton</t>
  </si>
  <si>
    <t>*YP* Outside Flat IW/VAC CHILLED Halal Generic Carton</t>
  </si>
  <si>
    <t>buyback</t>
  </si>
  <si>
    <t>*YP* Rump Cap MW/VAC CHILLED Non-Halal Generic Carton</t>
  </si>
  <si>
    <t>MSA Rump Cap 5 Days 0mm MW/VAC Crate</t>
  </si>
  <si>
    <t>*PR* Brisket Point End - Deckle Off 5 Rib Portion 0.80kg to 1.50kg MW/VAC Carton</t>
  </si>
  <si>
    <t>Xmas Job Buy</t>
  </si>
  <si>
    <t>Pork Trimmings 72CL MW/VAC Crate</t>
  </si>
  <si>
    <t>BEEF Trimmings 82CL MC1B-4 MW/VAC FB4 Bin</t>
  </si>
  <si>
    <t>BEEF Trimmings 82CL MC1B-4 MW/VAC Crate</t>
  </si>
  <si>
    <t>Pork Heavy Pig Model</t>
  </si>
  <si>
    <t>Pork Trimmings 72CL MW/VAC Carton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</si>
</sst>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"/>
    <numFmt numFmtId="165" formatCode="d/m/yyyy"/>
  </numFmts>
  <fonts count="13" x14ac:knownFonts="1">
    <font>
      <sz val="11"/>
      <color theme="1"/>
      <name val="Arial"/>
    </font>
    <font>
      <sz val="11"/>
      <color theme="0"/>
      <name val="Calibri"/>
    </font>
    <font>
      <b/>
      <sz val="14"/>
      <color theme="1"/>
      <name val="Calibri"/>
    </font>
    <font>
      <sz val="11"/>
      <color theme="1"/>
      <name val="Calibri"/>
    </font>
    <font>
      <sz val="11"/>
      <color rgb="FF3F3F76"/>
      <name val="Calibri"/>
    </font>
    <font>
      <b/>
      <sz val="12"/>
      <color theme="1"/>
      <name val="Calibri"/>
    </font>
    <font>
      <sz val="11"/>
      <color rgb="FFFF0000"/>
      <name val="Calibri"/>
    </font>
    <font>
      <b/>
      <sz val="11"/>
      <color theme="1"/>
      <name val="Calibri"/>
    </font>
    <font>
      <b/>
      <sz val="11"/>
      <color rgb="FFFA7D00"/>
      <name val="Calibri"/>
    </font>
    <font>
      <sz val="11"/>
      <color theme="1"/>
      <name val="Calibri"/>
    </font>
    <font>
      <b/>
      <sz val="11"/>
      <color rgb="FFFF0000"/>
      <name val="Calibri"/>
    </font>
    <font>
      <b/>
      <sz val="11"/>
      <color rgb="FF00B0F0"/>
      <name val="Calibri"/>
    </font>
    <font>
      <sz val="10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ECECEC"/>
        <bgColor rgb="FFECECEC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C8C8C8"/>
        <bgColor rgb="FFC8C8C8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164" fontId="4" fillId="2" borderId="1" xfId="0" applyNumberFormat="1" applyFont="1" applyFill="1" applyBorder="1"/>
    <xf numFmtId="0" fontId="3" fillId="0" borderId="0" xfId="0" quotePrefix="1" applyFont="1"/>
    <xf numFmtId="0" fontId="5" fillId="0" borderId="0" xfId="0" applyFont="1"/>
    <xf numFmtId="0" fontId="4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 applyAlignment="1">
      <alignment horizontal="right"/>
    </xf>
    <xf numFmtId="0" fontId="4" fillId="2" borderId="3" xfId="0" applyFont="1" applyFill="1" applyBorder="1"/>
    <xf numFmtId="0" fontId="4" fillId="2" borderId="4" xfId="0" applyFont="1" applyFill="1" applyBorder="1"/>
    <xf numFmtId="165" fontId="3" fillId="0" borderId="0" xfId="0" applyNumberFormat="1" applyFont="1"/>
    <xf numFmtId="0" fontId="0" fillId="0" borderId="0" xfId="0" applyFo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/>
    <xf numFmtId="0" fontId="3" fillId="3" borderId="9" xfId="0" applyFont="1" applyFill="1" applyBorder="1"/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7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1" fontId="8" fillId="4" borderId="1" xfId="0" applyNumberFormat="1" applyFont="1" applyFill="1" applyBorder="1"/>
    <xf numFmtId="0" fontId="9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0" fontId="0" fillId="5" borderId="11" xfId="0" applyFont="1" applyFill="1" applyBorder="1"/>
    <xf numFmtId="0" fontId="10" fillId="2" borderId="1" xfId="0" applyFont="1" applyFill="1" applyBorder="1"/>
    <xf numFmtId="0" fontId="8" fillId="4" borderId="1" xfId="0" applyFont="1" applyFill="1" applyBorder="1"/>
    <xf numFmtId="0" fontId="0" fillId="6" borderId="11" xfId="0" applyFont="1" applyFill="1" applyBorder="1"/>
    <xf numFmtId="0" fontId="10" fillId="4" borderId="1" xfId="0" applyFont="1" applyFill="1" applyBorder="1"/>
    <xf numFmtId="0" fontId="11" fillId="2" borderId="1" xfId="0" applyFont="1" applyFill="1" applyBorder="1"/>
    <xf numFmtId="0" fontId="11" fillId="4" borderId="1" xfId="0" applyFont="1" applyFill="1" applyBorder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3" fillId="3" borderId="11" xfId="0" applyFont="1" applyFill="1" applyBorder="1" applyAlignment="1">
      <alignment horizontal="center"/>
    </xf>
  </cellXfs>
  <cellStyles count="1">
    <cellStyle name="Normal" xfId="0" builtinId="0"/>
  </cellStyles>
  <dxfs count="6">
    <dxf>
      <fill>
        <patternFill patternType="solid">
          <fgColor theme="9"/>
          <bgColor theme="9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rgb="FF1F3864"/>
      </font>
      <fill>
        <patternFill patternType="none"/>
      </fill>
    </dxf>
    <dxf>
      <fill>
        <patternFill patternType="solid">
          <fgColor theme="9"/>
          <bgColor theme="9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ADB9CA"/>
  </sheetPr>
  <dimension ref="A1:E1000"/>
  <sheetViews>
    <sheetView tabSelected="1" workbookViewId="0">
      <selection activeCell="C3" sqref="C3"/>
    </sheetView>
  </sheetViews>
  <sheetFormatPr defaultColWidth="12.59765625" defaultRowHeight="15" customHeight="1" x14ac:dyDescent="0.25"/>
  <cols>
    <col min="1" max="1" width="7.59765625" customWidth="1"/>
    <col min="2" max="2" width="17" customWidth="1"/>
    <col min="3" max="3" width="16.59765625" customWidth="1"/>
    <col min="4" max="26" width="7.59765625" customWidth="1"/>
  </cols>
  <sheetData>
    <row r="1" spans="1:5" ht="14.4" x14ac:dyDescent="0.3">
      <c r="A1" s="1" t="s">
        <v>0</v>
      </c>
    </row>
    <row r="2" spans="1:5" ht="18" x14ac:dyDescent="0.35">
      <c r="B2" s="2" t="s">
        <v>1</v>
      </c>
    </row>
    <row r="3" spans="1:5" ht="18" x14ac:dyDescent="0.35">
      <c r="B3" s="2"/>
    </row>
    <row r="4" spans="1:5" ht="18" x14ac:dyDescent="0.35">
      <c r="B4" s="2"/>
    </row>
    <row r="6" spans="1:5" ht="14.4" x14ac:dyDescent="0.3">
      <c r="B6" s="3" t="s">
        <v>2</v>
      </c>
      <c r="C6" s="4">
        <v>44529</v>
      </c>
      <c r="E6" s="5" t="s">
        <v>3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custom" allowBlank="1" showInputMessage="1" showErrorMessage="1" prompt="Please enter start of Wk 1 - Start of week date must be a Monday" sqref="C6" xr:uid="{00000000-0002-0000-0000-000000000000}">
      <formula1>WEEKDAY(C6)=2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ADB9CA"/>
  </sheetPr>
  <dimension ref="B2:C1000"/>
  <sheetViews>
    <sheetView workbookViewId="0"/>
  </sheetViews>
  <sheetFormatPr defaultColWidth="12.59765625" defaultRowHeight="15" customHeight="1" x14ac:dyDescent="0.25"/>
  <cols>
    <col min="1" max="1" width="7.59765625" customWidth="1"/>
    <col min="2" max="2" width="15.19921875" customWidth="1"/>
    <col min="3" max="3" width="89.8984375" customWidth="1"/>
    <col min="4" max="26" width="7.59765625" customWidth="1"/>
  </cols>
  <sheetData>
    <row r="2" spans="2:3" ht="18" x14ac:dyDescent="0.35">
      <c r="B2" s="2" t="s">
        <v>4</v>
      </c>
    </row>
    <row r="10" spans="2:3" ht="15.6" x14ac:dyDescent="0.3">
      <c r="B10" s="6" t="s">
        <v>5</v>
      </c>
      <c r="C10" s="6" t="s">
        <v>6</v>
      </c>
    </row>
    <row r="11" spans="2:3" ht="14.4" x14ac:dyDescent="0.3">
      <c r="B11" s="7">
        <v>160155</v>
      </c>
      <c r="C11" s="7" t="s">
        <v>7</v>
      </c>
    </row>
    <row r="12" spans="2:3" ht="14.4" x14ac:dyDescent="0.3">
      <c r="B12" s="7">
        <v>161044</v>
      </c>
      <c r="C12" s="7" t="s">
        <v>8</v>
      </c>
    </row>
    <row r="13" spans="2:3" ht="14.4" x14ac:dyDescent="0.3">
      <c r="B13" s="7">
        <v>698295</v>
      </c>
      <c r="C13" s="7" t="s">
        <v>9</v>
      </c>
    </row>
    <row r="14" spans="2:3" ht="14.4" x14ac:dyDescent="0.3">
      <c r="B14" s="7">
        <v>698298</v>
      </c>
      <c r="C14" s="7" t="s">
        <v>10</v>
      </c>
    </row>
    <row r="15" spans="2:3" ht="14.4" x14ac:dyDescent="0.3">
      <c r="B15" s="7">
        <v>698384</v>
      </c>
      <c r="C15" s="7" t="s">
        <v>11</v>
      </c>
    </row>
    <row r="16" spans="2:3" ht="14.4" x14ac:dyDescent="0.3">
      <c r="B16" s="7">
        <v>700277</v>
      </c>
      <c r="C16" s="7" t="s">
        <v>12</v>
      </c>
    </row>
    <row r="17" spans="2:3" ht="14.4" x14ac:dyDescent="0.3">
      <c r="B17" s="7">
        <v>71987</v>
      </c>
      <c r="C17" s="7" t="s">
        <v>13</v>
      </c>
    </row>
    <row r="18" spans="2:3" ht="14.4" x14ac:dyDescent="0.3">
      <c r="B18" s="7">
        <v>86866</v>
      </c>
      <c r="C18" s="7" t="s">
        <v>14</v>
      </c>
    </row>
    <row r="19" spans="2:3" ht="14.4" x14ac:dyDescent="0.3">
      <c r="B19" s="8">
        <v>89336</v>
      </c>
      <c r="C19" s="8" t="s">
        <v>15</v>
      </c>
    </row>
    <row r="20" spans="2:3" ht="14.4" x14ac:dyDescent="0.3">
      <c r="B20" s="9">
        <v>120553</v>
      </c>
      <c r="C20" s="10" t="s">
        <v>16</v>
      </c>
    </row>
    <row r="21" spans="2:3" ht="15.75" customHeight="1" x14ac:dyDescent="0.3">
      <c r="B21" s="9">
        <v>698575</v>
      </c>
      <c r="C21" s="10" t="s">
        <v>17</v>
      </c>
    </row>
    <row r="22" spans="2:3" ht="15.75" customHeight="1" x14ac:dyDescent="0.3">
      <c r="B22" s="9">
        <v>64060</v>
      </c>
      <c r="C22" s="10" t="s">
        <v>18</v>
      </c>
    </row>
    <row r="23" spans="2:3" ht="15.75" customHeight="1" x14ac:dyDescent="0.3">
      <c r="B23" s="11"/>
      <c r="C23" s="11"/>
    </row>
    <row r="24" spans="2:3" ht="15.75" customHeight="1" x14ac:dyDescent="0.3">
      <c r="B24" s="7"/>
      <c r="C24" s="7"/>
    </row>
    <row r="25" spans="2:3" ht="15.75" customHeight="1" x14ac:dyDescent="0.3">
      <c r="B25" s="7"/>
      <c r="C25" s="7"/>
    </row>
    <row r="26" spans="2:3" ht="15.75" customHeight="1" x14ac:dyDescent="0.3">
      <c r="B26" s="7"/>
      <c r="C26" s="7"/>
    </row>
    <row r="27" spans="2:3" ht="15.75" customHeight="1" x14ac:dyDescent="0.3">
      <c r="B27" s="7"/>
      <c r="C27" s="7"/>
    </row>
    <row r="28" spans="2:3" ht="15.75" customHeight="1" x14ac:dyDescent="0.3">
      <c r="B28" s="7"/>
      <c r="C28" s="7"/>
    </row>
    <row r="29" spans="2:3" ht="15.75" customHeight="1" x14ac:dyDescent="0.3">
      <c r="B29" s="7"/>
      <c r="C29" s="7"/>
    </row>
    <row r="30" spans="2:3" ht="15.75" customHeight="1" x14ac:dyDescent="0.3">
      <c r="B30" s="7"/>
      <c r="C30" s="7"/>
    </row>
    <row r="31" spans="2:3" ht="15.75" customHeight="1" x14ac:dyDescent="0.3">
      <c r="B31" s="7"/>
      <c r="C31" s="7"/>
    </row>
    <row r="32" spans="2:3" ht="15.75" customHeight="1" x14ac:dyDescent="0.3">
      <c r="B32" s="7"/>
      <c r="C32" s="7"/>
    </row>
    <row r="33" spans="2:3" ht="15.75" customHeight="1" x14ac:dyDescent="0.3">
      <c r="B33" s="7"/>
      <c r="C33" s="7"/>
    </row>
    <row r="34" spans="2:3" ht="15.75" customHeight="1" x14ac:dyDescent="0.3">
      <c r="B34" s="7"/>
      <c r="C34" s="7"/>
    </row>
    <row r="35" spans="2:3" ht="15.75" customHeight="1" x14ac:dyDescent="0.3">
      <c r="B35" s="7"/>
      <c r="C35" s="7"/>
    </row>
    <row r="36" spans="2:3" ht="15.75" customHeight="1" x14ac:dyDescent="0.3">
      <c r="B36" s="7"/>
      <c r="C36" s="7"/>
    </row>
    <row r="37" spans="2:3" ht="15.75" customHeight="1" x14ac:dyDescent="0.3">
      <c r="B37" s="7"/>
      <c r="C37" s="7"/>
    </row>
    <row r="38" spans="2:3" ht="15.75" customHeight="1" x14ac:dyDescent="0.3">
      <c r="B38" s="7"/>
      <c r="C38" s="7"/>
    </row>
    <row r="39" spans="2:3" ht="15.75" customHeight="1" x14ac:dyDescent="0.3">
      <c r="B39" s="7"/>
      <c r="C39" s="7"/>
    </row>
    <row r="40" spans="2:3" ht="15.75" customHeight="1" x14ac:dyDescent="0.3">
      <c r="B40" s="7"/>
      <c r="C40" s="7"/>
    </row>
    <row r="41" spans="2:3" ht="15.75" customHeight="1" x14ac:dyDescent="0.3">
      <c r="B41" s="7"/>
      <c r="C41" s="7"/>
    </row>
    <row r="42" spans="2:3" ht="15.75" customHeight="1" x14ac:dyDescent="0.3">
      <c r="B42" s="7"/>
      <c r="C42" s="7"/>
    </row>
    <row r="43" spans="2:3" ht="15.75" customHeight="1" x14ac:dyDescent="0.3">
      <c r="B43" s="7"/>
      <c r="C43" s="7"/>
    </row>
    <row r="44" spans="2:3" ht="15.75" customHeight="1" x14ac:dyDescent="0.3">
      <c r="B44" s="7"/>
      <c r="C44" s="7"/>
    </row>
    <row r="45" spans="2:3" ht="15.75" customHeight="1" x14ac:dyDescent="0.3">
      <c r="B45" s="7"/>
      <c r="C45" s="7"/>
    </row>
    <row r="46" spans="2:3" ht="15.75" customHeight="1" x14ac:dyDescent="0.3">
      <c r="B46" s="7"/>
      <c r="C46" s="7"/>
    </row>
    <row r="47" spans="2:3" ht="15.75" customHeight="1" x14ac:dyDescent="0.3">
      <c r="B47" s="7"/>
      <c r="C47" s="7"/>
    </row>
    <row r="48" spans="2:3" ht="15.75" customHeight="1" x14ac:dyDescent="0.3">
      <c r="B48" s="7"/>
      <c r="C48" s="7"/>
    </row>
    <row r="49" spans="2:3" ht="15.75" customHeight="1" x14ac:dyDescent="0.3">
      <c r="B49" s="7"/>
      <c r="C49" s="7"/>
    </row>
    <row r="50" spans="2:3" ht="15.75" customHeight="1" x14ac:dyDescent="0.3">
      <c r="B50" s="7"/>
      <c r="C50" s="7"/>
    </row>
    <row r="51" spans="2:3" ht="15.75" customHeight="1" x14ac:dyDescent="0.3">
      <c r="B51" s="7"/>
      <c r="C51" s="7"/>
    </row>
    <row r="52" spans="2:3" ht="15.75" customHeight="1" x14ac:dyDescent="0.3">
      <c r="B52" s="7"/>
      <c r="C52" s="7"/>
    </row>
    <row r="53" spans="2:3" ht="15.75" customHeight="1" x14ac:dyDescent="0.3">
      <c r="B53" s="7"/>
      <c r="C53" s="7"/>
    </row>
    <row r="54" spans="2:3" ht="15.75" customHeight="1" x14ac:dyDescent="0.3">
      <c r="B54" s="7"/>
      <c r="C54" s="7"/>
    </row>
    <row r="55" spans="2:3" ht="15.75" customHeight="1" x14ac:dyDescent="0.3">
      <c r="B55" s="7"/>
      <c r="C55" s="7"/>
    </row>
    <row r="56" spans="2:3" ht="15.75" customHeight="1" x14ac:dyDescent="0.3">
      <c r="B56" s="7"/>
      <c r="C56" s="7"/>
    </row>
    <row r="57" spans="2:3" ht="15.75" customHeight="1" x14ac:dyDescent="0.3">
      <c r="B57" s="7"/>
      <c r="C57" s="7"/>
    </row>
    <row r="58" spans="2:3" ht="15.75" customHeight="1" x14ac:dyDescent="0.3">
      <c r="B58" s="7"/>
      <c r="C58" s="7"/>
    </row>
    <row r="59" spans="2:3" ht="15.75" customHeight="1" x14ac:dyDescent="0.3">
      <c r="B59" s="7"/>
      <c r="C59" s="7"/>
    </row>
    <row r="60" spans="2:3" ht="15.75" customHeight="1" x14ac:dyDescent="0.3">
      <c r="B60" s="7"/>
      <c r="C60" s="7"/>
    </row>
    <row r="61" spans="2:3" ht="15.75" customHeight="1" x14ac:dyDescent="0.3">
      <c r="B61" s="7"/>
      <c r="C61" s="7"/>
    </row>
    <row r="62" spans="2:3" ht="15.75" customHeight="1" x14ac:dyDescent="0.3">
      <c r="B62" s="7"/>
      <c r="C62" s="7"/>
    </row>
    <row r="63" spans="2:3" ht="15.75" customHeight="1" x14ac:dyDescent="0.3">
      <c r="B63" s="7"/>
      <c r="C63" s="7"/>
    </row>
    <row r="64" spans="2:3" ht="15.75" customHeight="1" x14ac:dyDescent="0.3">
      <c r="B64" s="7"/>
      <c r="C64" s="7"/>
    </row>
    <row r="65" spans="2:3" ht="15.75" customHeight="1" x14ac:dyDescent="0.3">
      <c r="B65" s="7"/>
      <c r="C65" s="7"/>
    </row>
    <row r="66" spans="2:3" ht="15.75" customHeight="1" x14ac:dyDescent="0.3">
      <c r="B66" s="7"/>
      <c r="C66" s="7"/>
    </row>
    <row r="67" spans="2:3" ht="15.75" customHeight="1" x14ac:dyDescent="0.3">
      <c r="B67" s="7"/>
      <c r="C67" s="7"/>
    </row>
    <row r="68" spans="2:3" ht="15.75" customHeight="1" x14ac:dyDescent="0.3">
      <c r="B68" s="7"/>
      <c r="C68" s="7"/>
    </row>
    <row r="69" spans="2:3" ht="15.75" customHeight="1" x14ac:dyDescent="0.3">
      <c r="B69" s="7"/>
      <c r="C69" s="7"/>
    </row>
    <row r="70" spans="2:3" ht="15.75" customHeight="1" x14ac:dyDescent="0.3">
      <c r="B70" s="7"/>
      <c r="C70" s="7"/>
    </row>
    <row r="71" spans="2:3" ht="15.75" customHeight="1" x14ac:dyDescent="0.3">
      <c r="B71" s="7"/>
      <c r="C71" s="7"/>
    </row>
    <row r="72" spans="2:3" ht="15.75" customHeight="1" x14ac:dyDescent="0.3">
      <c r="B72" s="7"/>
      <c r="C72" s="7"/>
    </row>
    <row r="73" spans="2:3" ht="15.75" customHeight="1" x14ac:dyDescent="0.3">
      <c r="B73" s="7"/>
      <c r="C73" s="7"/>
    </row>
    <row r="74" spans="2:3" ht="15.75" customHeight="1" x14ac:dyDescent="0.3">
      <c r="B74" s="7"/>
      <c r="C74" s="7"/>
    </row>
    <row r="75" spans="2:3" ht="15.75" customHeight="1" x14ac:dyDescent="0.3">
      <c r="B75" s="7"/>
      <c r="C75" s="7"/>
    </row>
    <row r="76" spans="2:3" ht="15.75" customHeight="1" x14ac:dyDescent="0.3">
      <c r="B76" s="7"/>
      <c r="C76" s="7"/>
    </row>
    <row r="77" spans="2:3" ht="15.75" customHeight="1" x14ac:dyDescent="0.3">
      <c r="B77" s="7"/>
      <c r="C77" s="7"/>
    </row>
    <row r="78" spans="2:3" ht="15.75" customHeight="1" x14ac:dyDescent="0.3">
      <c r="B78" s="7"/>
      <c r="C78" s="7"/>
    </row>
    <row r="79" spans="2:3" ht="15.75" customHeight="1" x14ac:dyDescent="0.3">
      <c r="B79" s="7"/>
      <c r="C79" s="7"/>
    </row>
    <row r="80" spans="2:3" ht="15.75" customHeight="1" x14ac:dyDescent="0.3">
      <c r="B80" s="7"/>
      <c r="C80" s="7"/>
    </row>
    <row r="81" spans="2:3" ht="15.75" customHeight="1" x14ac:dyDescent="0.3">
      <c r="B81" s="7"/>
      <c r="C81" s="7"/>
    </row>
    <row r="82" spans="2:3" ht="15.75" customHeight="1" x14ac:dyDescent="0.3">
      <c r="B82" s="7"/>
      <c r="C82" s="7"/>
    </row>
    <row r="83" spans="2:3" ht="15.75" customHeight="1" x14ac:dyDescent="0.3">
      <c r="B83" s="7"/>
      <c r="C83" s="7"/>
    </row>
    <row r="84" spans="2:3" ht="15.75" customHeight="1" x14ac:dyDescent="0.3">
      <c r="B84" s="7"/>
      <c r="C84" s="7"/>
    </row>
    <row r="85" spans="2:3" ht="15.75" customHeight="1" x14ac:dyDescent="0.3">
      <c r="B85" s="7"/>
      <c r="C85" s="7"/>
    </row>
    <row r="86" spans="2:3" ht="15.75" customHeight="1" x14ac:dyDescent="0.3">
      <c r="B86" s="7"/>
      <c r="C86" s="7"/>
    </row>
    <row r="87" spans="2:3" ht="15.75" customHeight="1" x14ac:dyDescent="0.3">
      <c r="B87" s="7"/>
      <c r="C87" s="7"/>
    </row>
    <row r="88" spans="2:3" ht="15.75" customHeight="1" x14ac:dyDescent="0.3">
      <c r="B88" s="7"/>
      <c r="C88" s="7"/>
    </row>
    <row r="89" spans="2:3" ht="15.75" customHeight="1" x14ac:dyDescent="0.3">
      <c r="B89" s="7"/>
      <c r="C89" s="7"/>
    </row>
    <row r="90" spans="2:3" ht="15.75" customHeight="1" x14ac:dyDescent="0.3">
      <c r="B90" s="7"/>
      <c r="C90" s="7"/>
    </row>
    <row r="91" spans="2:3" ht="15.75" customHeight="1" x14ac:dyDescent="0.3">
      <c r="B91" s="7"/>
      <c r="C91" s="7"/>
    </row>
    <row r="92" spans="2:3" ht="15.75" customHeight="1" x14ac:dyDescent="0.3">
      <c r="B92" s="7"/>
      <c r="C92" s="7"/>
    </row>
    <row r="93" spans="2:3" ht="15.75" customHeight="1" x14ac:dyDescent="0.3">
      <c r="B93" s="7"/>
      <c r="C93" s="7"/>
    </row>
    <row r="94" spans="2:3" ht="15.75" customHeight="1" x14ac:dyDescent="0.3">
      <c r="B94" s="7"/>
      <c r="C94" s="7"/>
    </row>
    <row r="95" spans="2:3" ht="15.75" customHeight="1" x14ac:dyDescent="0.3">
      <c r="B95" s="7"/>
      <c r="C95" s="7"/>
    </row>
    <row r="96" spans="2:3" ht="15.75" customHeight="1" x14ac:dyDescent="0.3">
      <c r="B96" s="7"/>
      <c r="C96" s="7"/>
    </row>
    <row r="97" spans="2:3" ht="15.75" customHeight="1" x14ac:dyDescent="0.3">
      <c r="B97" s="7"/>
      <c r="C97" s="7"/>
    </row>
    <row r="98" spans="2:3" ht="15.75" customHeight="1" x14ac:dyDescent="0.3">
      <c r="B98" s="7"/>
      <c r="C98" s="7"/>
    </row>
    <row r="99" spans="2:3" ht="15.75" customHeight="1" x14ac:dyDescent="0.3">
      <c r="B99" s="7"/>
      <c r="C99" s="7"/>
    </row>
    <row r="100" spans="2:3" ht="15.75" customHeight="1" x14ac:dyDescent="0.3">
      <c r="B100" s="7"/>
      <c r="C100" s="7"/>
    </row>
    <row r="101" spans="2:3" ht="15.75" customHeight="1" x14ac:dyDescent="0.3">
      <c r="B101" s="7"/>
      <c r="C101" s="7"/>
    </row>
    <row r="102" spans="2:3" ht="15.75" customHeight="1" x14ac:dyDescent="0.3">
      <c r="B102" s="7"/>
      <c r="C102" s="7"/>
    </row>
    <row r="103" spans="2:3" ht="15.75" customHeight="1" x14ac:dyDescent="0.3">
      <c r="B103" s="7"/>
      <c r="C103" s="7"/>
    </row>
    <row r="104" spans="2:3" ht="15.75" customHeight="1" x14ac:dyDescent="0.3">
      <c r="B104" s="7"/>
      <c r="C104" s="7"/>
    </row>
    <row r="105" spans="2:3" ht="15.75" customHeight="1" x14ac:dyDescent="0.3">
      <c r="B105" s="7"/>
      <c r="C105" s="7"/>
    </row>
    <row r="106" spans="2:3" ht="15.75" customHeight="1" x14ac:dyDescent="0.3">
      <c r="B106" s="7"/>
      <c r="C106" s="7"/>
    </row>
    <row r="107" spans="2:3" ht="15.75" customHeight="1" x14ac:dyDescent="0.3">
      <c r="B107" s="7"/>
      <c r="C107" s="7"/>
    </row>
    <row r="108" spans="2:3" ht="15.75" customHeight="1" x14ac:dyDescent="0.3">
      <c r="B108" s="7"/>
      <c r="C108" s="7"/>
    </row>
    <row r="109" spans="2:3" ht="15.75" customHeight="1" x14ac:dyDescent="0.3">
      <c r="B109" s="7"/>
      <c r="C109" s="7"/>
    </row>
    <row r="110" spans="2:3" ht="15.75" customHeight="1" x14ac:dyDescent="0.3">
      <c r="B110" s="7"/>
      <c r="C110" s="7"/>
    </row>
    <row r="111" spans="2:3" ht="15.75" customHeight="1" x14ac:dyDescent="0.3">
      <c r="B111" s="7"/>
      <c r="C111" s="7"/>
    </row>
    <row r="112" spans="2:3" ht="15.75" customHeight="1" x14ac:dyDescent="0.3">
      <c r="B112" s="7"/>
      <c r="C112" s="7"/>
    </row>
    <row r="113" spans="2:3" ht="15.75" customHeight="1" x14ac:dyDescent="0.3">
      <c r="B113" s="7"/>
      <c r="C113" s="7"/>
    </row>
    <row r="114" spans="2:3" ht="15.75" customHeight="1" x14ac:dyDescent="0.3">
      <c r="B114" s="7"/>
      <c r="C114" s="7"/>
    </row>
    <row r="115" spans="2:3" ht="15.75" customHeight="1" x14ac:dyDescent="0.3">
      <c r="B115" s="7"/>
      <c r="C115" s="7"/>
    </row>
    <row r="116" spans="2:3" ht="15.75" customHeight="1" x14ac:dyDescent="0.3">
      <c r="B116" s="7"/>
      <c r="C116" s="7"/>
    </row>
    <row r="117" spans="2:3" ht="15.75" customHeight="1" x14ac:dyDescent="0.3">
      <c r="B117" s="7"/>
      <c r="C117" s="7"/>
    </row>
    <row r="118" spans="2:3" ht="15.75" customHeight="1" x14ac:dyDescent="0.3">
      <c r="B118" s="7"/>
      <c r="C118" s="7"/>
    </row>
    <row r="119" spans="2:3" ht="15.75" customHeight="1" x14ac:dyDescent="0.3">
      <c r="B119" s="7"/>
      <c r="C119" s="7"/>
    </row>
    <row r="120" spans="2:3" ht="15.75" customHeight="1" x14ac:dyDescent="0.3">
      <c r="B120" s="7"/>
      <c r="C120" s="7"/>
    </row>
    <row r="121" spans="2:3" ht="15.75" customHeight="1" x14ac:dyDescent="0.3">
      <c r="B121" s="7"/>
      <c r="C121" s="7"/>
    </row>
    <row r="122" spans="2:3" ht="15.75" customHeight="1" x14ac:dyDescent="0.3">
      <c r="B122" s="7"/>
      <c r="C122" s="7"/>
    </row>
    <row r="123" spans="2:3" ht="15.75" customHeight="1" x14ac:dyDescent="0.3">
      <c r="B123" s="7"/>
      <c r="C123" s="7"/>
    </row>
    <row r="124" spans="2:3" ht="15.75" customHeight="1" x14ac:dyDescent="0.3">
      <c r="B124" s="7"/>
      <c r="C124" s="7"/>
    </row>
    <row r="125" spans="2:3" ht="15.75" customHeight="1" x14ac:dyDescent="0.3">
      <c r="B125" s="7"/>
      <c r="C125" s="7"/>
    </row>
    <row r="126" spans="2:3" ht="15.75" customHeight="1" x14ac:dyDescent="0.3">
      <c r="B126" s="7"/>
      <c r="C126" s="7"/>
    </row>
    <row r="127" spans="2:3" ht="15.75" customHeight="1" x14ac:dyDescent="0.3">
      <c r="B127" s="7"/>
      <c r="C127" s="7"/>
    </row>
    <row r="128" spans="2:3" ht="15.75" customHeight="1" x14ac:dyDescent="0.3">
      <c r="B128" s="7"/>
      <c r="C128" s="7"/>
    </row>
    <row r="129" spans="2:3" ht="15.75" customHeight="1" x14ac:dyDescent="0.3">
      <c r="B129" s="7"/>
      <c r="C129" s="7"/>
    </row>
    <row r="130" spans="2:3" ht="15.75" customHeight="1" x14ac:dyDescent="0.3">
      <c r="B130" s="7"/>
      <c r="C130" s="7"/>
    </row>
    <row r="131" spans="2:3" ht="15.75" customHeight="1" x14ac:dyDescent="0.3">
      <c r="B131" s="7"/>
      <c r="C131" s="7"/>
    </row>
    <row r="132" spans="2:3" ht="15.75" customHeight="1" x14ac:dyDescent="0.3">
      <c r="B132" s="7"/>
      <c r="C132" s="7"/>
    </row>
    <row r="133" spans="2:3" ht="15.75" customHeight="1" x14ac:dyDescent="0.3">
      <c r="B133" s="7"/>
      <c r="C133" s="7"/>
    </row>
    <row r="134" spans="2:3" ht="15.75" customHeight="1" x14ac:dyDescent="0.3">
      <c r="B134" s="7"/>
      <c r="C134" s="7"/>
    </row>
    <row r="135" spans="2:3" ht="15.75" customHeight="1" x14ac:dyDescent="0.3">
      <c r="B135" s="7"/>
      <c r="C135" s="7"/>
    </row>
    <row r="136" spans="2:3" ht="15.75" customHeight="1" x14ac:dyDescent="0.3">
      <c r="B136" s="7"/>
      <c r="C136" s="7"/>
    </row>
    <row r="137" spans="2:3" ht="15.75" customHeight="1" x14ac:dyDescent="0.3">
      <c r="B137" s="7"/>
      <c r="C137" s="7"/>
    </row>
    <row r="138" spans="2:3" ht="15.75" customHeight="1" x14ac:dyDescent="0.3">
      <c r="B138" s="7"/>
      <c r="C138" s="7"/>
    </row>
    <row r="139" spans="2:3" ht="15.75" customHeight="1" x14ac:dyDescent="0.3">
      <c r="B139" s="7"/>
      <c r="C139" s="7"/>
    </row>
    <row r="140" spans="2:3" ht="15.75" customHeight="1" x14ac:dyDescent="0.3">
      <c r="B140" s="7"/>
      <c r="C140" s="7"/>
    </row>
    <row r="141" spans="2:3" ht="15.75" customHeight="1" x14ac:dyDescent="0.3">
      <c r="B141" s="7"/>
      <c r="C141" s="7"/>
    </row>
    <row r="142" spans="2:3" ht="15.75" customHeight="1" x14ac:dyDescent="0.3">
      <c r="B142" s="7"/>
      <c r="C142" s="7"/>
    </row>
    <row r="143" spans="2:3" ht="15.75" customHeight="1" x14ac:dyDescent="0.3">
      <c r="B143" s="7"/>
      <c r="C143" s="7"/>
    </row>
    <row r="144" spans="2:3" ht="15.75" customHeight="1" x14ac:dyDescent="0.3">
      <c r="B144" s="7"/>
      <c r="C144" s="7"/>
    </row>
    <row r="145" spans="2:3" ht="15.75" customHeight="1" x14ac:dyDescent="0.3">
      <c r="B145" s="7"/>
      <c r="C145" s="7"/>
    </row>
    <row r="146" spans="2:3" ht="15.75" customHeight="1" x14ac:dyDescent="0.3">
      <c r="B146" s="7"/>
      <c r="C146" s="7"/>
    </row>
    <row r="147" spans="2:3" ht="15.75" customHeight="1" x14ac:dyDescent="0.3">
      <c r="B147" s="7"/>
      <c r="C147" s="7"/>
    </row>
    <row r="148" spans="2:3" ht="15.75" customHeight="1" x14ac:dyDescent="0.3">
      <c r="B148" s="7"/>
      <c r="C148" s="7"/>
    </row>
    <row r="149" spans="2:3" ht="15.75" customHeight="1" x14ac:dyDescent="0.3">
      <c r="B149" s="7"/>
      <c r="C149" s="7"/>
    </row>
    <row r="150" spans="2:3" ht="15.75" customHeight="1" x14ac:dyDescent="0.3">
      <c r="B150" s="7"/>
      <c r="C150" s="7"/>
    </row>
    <row r="151" spans="2:3" ht="15.75" customHeight="1" x14ac:dyDescent="0.3">
      <c r="B151" s="7"/>
      <c r="C151" s="7"/>
    </row>
    <row r="152" spans="2:3" ht="15.75" customHeight="1" x14ac:dyDescent="0.3">
      <c r="B152" s="7"/>
      <c r="C152" s="7"/>
    </row>
    <row r="153" spans="2:3" ht="15.75" customHeight="1" x14ac:dyDescent="0.3">
      <c r="B153" s="7"/>
      <c r="C153" s="7"/>
    </row>
    <row r="154" spans="2:3" ht="15.75" customHeight="1" x14ac:dyDescent="0.3">
      <c r="B154" s="7"/>
      <c r="C154" s="7"/>
    </row>
    <row r="155" spans="2:3" ht="15.75" customHeight="1" x14ac:dyDescent="0.3">
      <c r="B155" s="7"/>
      <c r="C155" s="7"/>
    </row>
    <row r="156" spans="2:3" ht="15.75" customHeight="1" x14ac:dyDescent="0.3">
      <c r="B156" s="7"/>
      <c r="C156" s="7"/>
    </row>
    <row r="157" spans="2:3" ht="15.75" customHeight="1" x14ac:dyDescent="0.3">
      <c r="B157" s="7"/>
      <c r="C157" s="7"/>
    </row>
    <row r="158" spans="2:3" ht="15.75" customHeight="1" x14ac:dyDescent="0.3">
      <c r="B158" s="7"/>
      <c r="C158" s="7"/>
    </row>
    <row r="159" spans="2:3" ht="15.75" customHeight="1" x14ac:dyDescent="0.3">
      <c r="B159" s="7"/>
      <c r="C159" s="7"/>
    </row>
    <row r="160" spans="2:3" ht="15.75" customHeight="1" x14ac:dyDescent="0.3">
      <c r="B160" s="7"/>
      <c r="C160" s="7"/>
    </row>
    <row r="161" spans="2:3" ht="15.75" customHeight="1" x14ac:dyDescent="0.3">
      <c r="B161" s="7"/>
      <c r="C161" s="7"/>
    </row>
    <row r="162" spans="2:3" ht="15.75" customHeight="1" x14ac:dyDescent="0.3">
      <c r="B162" s="7"/>
      <c r="C162" s="7"/>
    </row>
    <row r="163" spans="2:3" ht="15.75" customHeight="1" x14ac:dyDescent="0.3">
      <c r="B163" s="7"/>
      <c r="C163" s="7"/>
    </row>
    <row r="164" spans="2:3" ht="15.75" customHeight="1" x14ac:dyDescent="0.3">
      <c r="B164" s="7"/>
      <c r="C164" s="7"/>
    </row>
    <row r="165" spans="2:3" ht="15.75" customHeight="1" x14ac:dyDescent="0.3">
      <c r="B165" s="7"/>
      <c r="C165" s="7"/>
    </row>
    <row r="166" spans="2:3" ht="15.75" customHeight="1" x14ac:dyDescent="0.3">
      <c r="B166" s="7"/>
      <c r="C166" s="7"/>
    </row>
    <row r="167" spans="2:3" ht="15.75" customHeight="1" x14ac:dyDescent="0.3">
      <c r="B167" s="7"/>
      <c r="C167" s="7"/>
    </row>
    <row r="168" spans="2:3" ht="15.75" customHeight="1" x14ac:dyDescent="0.3">
      <c r="B168" s="7"/>
      <c r="C168" s="7"/>
    </row>
    <row r="169" spans="2:3" ht="15.75" customHeight="1" x14ac:dyDescent="0.3">
      <c r="B169" s="7"/>
      <c r="C169" s="7"/>
    </row>
    <row r="170" spans="2:3" ht="15.75" customHeight="1" x14ac:dyDescent="0.3">
      <c r="B170" s="7"/>
      <c r="C170" s="7"/>
    </row>
    <row r="171" spans="2:3" ht="15.75" customHeight="1" x14ac:dyDescent="0.3">
      <c r="B171" s="7"/>
      <c r="C171" s="7"/>
    </row>
    <row r="172" spans="2:3" ht="15.75" customHeight="1" x14ac:dyDescent="0.3">
      <c r="B172" s="7"/>
      <c r="C172" s="7"/>
    </row>
    <row r="173" spans="2:3" ht="15.75" customHeight="1" x14ac:dyDescent="0.3">
      <c r="B173" s="7"/>
      <c r="C173" s="7"/>
    </row>
    <row r="174" spans="2:3" ht="15.75" customHeight="1" x14ac:dyDescent="0.3">
      <c r="B174" s="7"/>
      <c r="C174" s="7"/>
    </row>
    <row r="175" spans="2:3" ht="15.75" customHeight="1" x14ac:dyDescent="0.3">
      <c r="B175" s="7"/>
      <c r="C175" s="7"/>
    </row>
    <row r="176" spans="2:3" ht="15.75" customHeight="1" x14ac:dyDescent="0.3">
      <c r="B176" s="7"/>
      <c r="C176" s="7"/>
    </row>
    <row r="177" spans="2:3" ht="15.75" customHeight="1" x14ac:dyDescent="0.3">
      <c r="B177" s="7"/>
      <c r="C177" s="7"/>
    </row>
    <row r="178" spans="2:3" ht="15.75" customHeight="1" x14ac:dyDescent="0.3">
      <c r="B178" s="7"/>
      <c r="C178" s="7"/>
    </row>
    <row r="179" spans="2:3" ht="15.75" customHeight="1" x14ac:dyDescent="0.3">
      <c r="B179" s="7"/>
      <c r="C179" s="7"/>
    </row>
    <row r="180" spans="2:3" ht="15.75" customHeight="1" x14ac:dyDescent="0.3">
      <c r="B180" s="7"/>
      <c r="C180" s="7"/>
    </row>
    <row r="181" spans="2:3" ht="15.75" customHeight="1" x14ac:dyDescent="0.3">
      <c r="B181" s="7"/>
      <c r="C181" s="7"/>
    </row>
    <row r="182" spans="2:3" ht="15.75" customHeight="1" x14ac:dyDescent="0.3">
      <c r="B182" s="7"/>
      <c r="C182" s="7"/>
    </row>
    <row r="183" spans="2:3" ht="15.75" customHeight="1" x14ac:dyDescent="0.3">
      <c r="B183" s="7"/>
      <c r="C183" s="7"/>
    </row>
    <row r="184" spans="2:3" ht="15.75" customHeight="1" x14ac:dyDescent="0.3">
      <c r="B184" s="7"/>
      <c r="C184" s="7"/>
    </row>
    <row r="185" spans="2:3" ht="15.75" customHeight="1" x14ac:dyDescent="0.3">
      <c r="B185" s="7"/>
      <c r="C185" s="7"/>
    </row>
    <row r="186" spans="2:3" ht="15.75" customHeight="1" x14ac:dyDescent="0.3">
      <c r="B186" s="7"/>
      <c r="C186" s="7"/>
    </row>
    <row r="187" spans="2:3" ht="15.75" customHeight="1" x14ac:dyDescent="0.3">
      <c r="B187" s="7"/>
      <c r="C187" s="7"/>
    </row>
    <row r="188" spans="2:3" ht="15.75" customHeight="1" x14ac:dyDescent="0.3">
      <c r="B188" s="7"/>
      <c r="C188" s="7"/>
    </row>
    <row r="189" spans="2:3" ht="15.75" customHeight="1" x14ac:dyDescent="0.3">
      <c r="B189" s="7"/>
      <c r="C189" s="7"/>
    </row>
    <row r="190" spans="2:3" ht="15.75" customHeight="1" x14ac:dyDescent="0.3">
      <c r="B190" s="7"/>
      <c r="C190" s="7"/>
    </row>
    <row r="191" spans="2:3" ht="15.75" customHeight="1" x14ac:dyDescent="0.3">
      <c r="B191" s="7"/>
      <c r="C191" s="7"/>
    </row>
    <row r="192" spans="2:3" ht="15.75" customHeight="1" x14ac:dyDescent="0.3">
      <c r="B192" s="7"/>
      <c r="C192" s="7"/>
    </row>
    <row r="193" spans="2:3" ht="15.75" customHeight="1" x14ac:dyDescent="0.3">
      <c r="B193" s="7"/>
      <c r="C193" s="7"/>
    </row>
    <row r="194" spans="2:3" ht="15.75" customHeight="1" x14ac:dyDescent="0.3">
      <c r="B194" s="7"/>
      <c r="C194" s="7"/>
    </row>
    <row r="195" spans="2:3" ht="15.75" customHeight="1" x14ac:dyDescent="0.3">
      <c r="B195" s="7"/>
      <c r="C195" s="7"/>
    </row>
    <row r="196" spans="2:3" ht="15.75" customHeight="1" x14ac:dyDescent="0.3">
      <c r="B196" s="7"/>
      <c r="C196" s="7"/>
    </row>
    <row r="197" spans="2:3" ht="15.75" customHeight="1" x14ac:dyDescent="0.3">
      <c r="B197" s="7"/>
      <c r="C197" s="7"/>
    </row>
    <row r="198" spans="2:3" ht="15.75" customHeight="1" x14ac:dyDescent="0.3">
      <c r="B198" s="7"/>
      <c r="C198" s="7"/>
    </row>
    <row r="199" spans="2:3" ht="15.75" customHeight="1" x14ac:dyDescent="0.3">
      <c r="B199" s="7"/>
      <c r="C199" s="7"/>
    </row>
    <row r="200" spans="2:3" ht="15.75" customHeight="1" x14ac:dyDescent="0.3">
      <c r="B200" s="7"/>
      <c r="C200" s="7"/>
    </row>
    <row r="201" spans="2:3" ht="15.75" customHeight="1" x14ac:dyDescent="0.3">
      <c r="B201" s="7"/>
      <c r="C201" s="7"/>
    </row>
    <row r="202" spans="2:3" ht="15.75" customHeight="1" x14ac:dyDescent="0.3">
      <c r="B202" s="7"/>
      <c r="C202" s="7"/>
    </row>
    <row r="203" spans="2:3" ht="15.75" customHeight="1" x14ac:dyDescent="0.3">
      <c r="B203" s="7"/>
      <c r="C203" s="7"/>
    </row>
    <row r="204" spans="2:3" ht="15.75" customHeight="1" x14ac:dyDescent="0.3">
      <c r="B204" s="7"/>
      <c r="C204" s="7"/>
    </row>
    <row r="205" spans="2:3" ht="15.75" customHeight="1" x14ac:dyDescent="0.3">
      <c r="B205" s="7"/>
      <c r="C205" s="7"/>
    </row>
    <row r="206" spans="2:3" ht="15.75" customHeight="1" x14ac:dyDescent="0.3">
      <c r="B206" s="7"/>
      <c r="C206" s="7"/>
    </row>
    <row r="207" spans="2:3" ht="15.75" customHeight="1" x14ac:dyDescent="0.3">
      <c r="B207" s="7"/>
      <c r="C207" s="7"/>
    </row>
    <row r="208" spans="2:3" ht="15.75" customHeight="1" x14ac:dyDescent="0.3">
      <c r="B208" s="7"/>
      <c r="C208" s="7"/>
    </row>
    <row r="209" spans="2:3" ht="15.75" customHeight="1" x14ac:dyDescent="0.3">
      <c r="B209" s="7"/>
      <c r="C209" s="7"/>
    </row>
    <row r="210" spans="2:3" ht="15.75" customHeight="1" x14ac:dyDescent="0.3">
      <c r="B210" s="7"/>
      <c r="C210" s="7"/>
    </row>
    <row r="211" spans="2:3" ht="15.75" customHeight="1" x14ac:dyDescent="0.3">
      <c r="B211" s="7"/>
      <c r="C211" s="7"/>
    </row>
    <row r="212" spans="2:3" ht="15.75" customHeight="1" x14ac:dyDescent="0.3">
      <c r="B212" s="7"/>
      <c r="C212" s="7"/>
    </row>
    <row r="213" spans="2:3" ht="15.75" customHeight="1" x14ac:dyDescent="0.3">
      <c r="B213" s="7"/>
      <c r="C213" s="7"/>
    </row>
    <row r="214" spans="2:3" ht="15.75" customHeight="1" x14ac:dyDescent="0.3">
      <c r="B214" s="7"/>
      <c r="C214" s="7"/>
    </row>
    <row r="215" spans="2:3" ht="15.75" customHeight="1" x14ac:dyDescent="0.3">
      <c r="B215" s="7"/>
      <c r="C215" s="7"/>
    </row>
    <row r="216" spans="2:3" ht="15.75" customHeight="1" x14ac:dyDescent="0.3">
      <c r="B216" s="7"/>
      <c r="C216" s="7"/>
    </row>
    <row r="217" spans="2:3" ht="15.75" customHeight="1" x14ac:dyDescent="0.3">
      <c r="B217" s="7"/>
      <c r="C217" s="7"/>
    </row>
    <row r="218" spans="2:3" ht="15.75" customHeight="1" x14ac:dyDescent="0.3">
      <c r="B218" s="7"/>
      <c r="C218" s="7"/>
    </row>
    <row r="219" spans="2:3" ht="15.75" customHeight="1" x14ac:dyDescent="0.3">
      <c r="B219" s="7"/>
      <c r="C219" s="7"/>
    </row>
    <row r="220" spans="2:3" ht="15.75" customHeight="1" x14ac:dyDescent="0.3">
      <c r="B220" s="7"/>
      <c r="C220" s="7"/>
    </row>
    <row r="221" spans="2:3" ht="15.75" customHeight="1" x14ac:dyDescent="0.25"/>
    <row r="222" spans="2:3" ht="15.75" customHeight="1" x14ac:dyDescent="0.25"/>
    <row r="223" spans="2:3" ht="15.75" customHeight="1" x14ac:dyDescent="0.25"/>
    <row r="224" spans="2:3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ADB9CA"/>
  </sheetPr>
  <dimension ref="A21:A1000"/>
  <sheetViews>
    <sheetView workbookViewId="0"/>
  </sheetViews>
  <sheetFormatPr defaultColWidth="12.59765625" defaultRowHeight="15" customHeight="1" x14ac:dyDescent="0.25"/>
  <cols>
    <col min="1" max="26" width="7.5976562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8EAADB"/>
  </sheetPr>
  <dimension ref="A1:AF1002"/>
  <sheetViews>
    <sheetView workbookViewId="0">
      <pane xSplit="1" topLeftCell="B1" activePane="topRight" state="frozen"/>
      <selection pane="topRight" activeCell="C2" sqref="C2"/>
    </sheetView>
  </sheetViews>
  <sheetFormatPr defaultColWidth="12.59765625" defaultRowHeight="15" customHeight="1" x14ac:dyDescent="0.25"/>
  <cols>
    <col min="1" max="1" width="6.19921875" customWidth="1"/>
    <col min="2" max="2" width="61.09765625" customWidth="1"/>
    <col min="3" max="3" width="13.3984375" customWidth="1"/>
    <col min="4" max="4" width="13.19921875" customWidth="1"/>
    <col min="5" max="5" width="16" customWidth="1"/>
    <col min="6" max="6" width="13.3984375" customWidth="1"/>
    <col min="7" max="7" width="13.19921875" customWidth="1"/>
    <col min="8" max="8" width="15.5" customWidth="1"/>
    <col min="9" max="9" width="13.3984375" customWidth="1"/>
    <col min="10" max="10" width="13.19921875" customWidth="1"/>
    <col min="11" max="11" width="15.5" customWidth="1"/>
    <col min="12" max="12" width="13.3984375" customWidth="1"/>
    <col min="13" max="13" width="13.19921875" customWidth="1"/>
    <col min="14" max="14" width="15.5" customWidth="1"/>
    <col min="15" max="15" width="13.3984375" customWidth="1"/>
    <col min="16" max="16" width="13.19921875" customWidth="1"/>
    <col min="17" max="17" width="15.5" customWidth="1"/>
    <col min="18" max="18" width="13.3984375" customWidth="1"/>
    <col min="19" max="19" width="13.19921875" customWidth="1"/>
    <col min="20" max="20" width="15.5" customWidth="1"/>
    <col min="21" max="21" width="13.3984375" customWidth="1"/>
    <col min="22" max="22" width="13.19921875" customWidth="1"/>
    <col min="23" max="23" width="15.5" customWidth="1"/>
    <col min="24" max="24" width="13.3984375" customWidth="1"/>
    <col min="25" max="25" width="13.19921875" customWidth="1"/>
    <col min="26" max="26" width="15.5" customWidth="1"/>
    <col min="27" max="27" width="13.3984375" customWidth="1"/>
    <col min="28" max="28" width="13.19921875" customWidth="1"/>
    <col min="29" max="29" width="15.5" customWidth="1"/>
    <col min="30" max="30" width="13.3984375" customWidth="1"/>
    <col min="31" max="31" width="13.19921875" customWidth="1"/>
    <col min="32" max="32" width="15.5" customWidth="1"/>
  </cols>
  <sheetData>
    <row r="1" spans="1:32" ht="14.4" x14ac:dyDescent="0.3">
      <c r="A1" s="3" t="s">
        <v>19</v>
      </c>
      <c r="B1" s="3" t="s">
        <v>20</v>
      </c>
      <c r="C1" s="12">
        <v>44098</v>
      </c>
      <c r="D1" s="12"/>
      <c r="E1" s="12"/>
      <c r="F1" s="12">
        <v>44099</v>
      </c>
      <c r="G1" s="12"/>
      <c r="H1" s="12"/>
      <c r="I1" s="12">
        <v>44100</v>
      </c>
      <c r="J1" s="12"/>
      <c r="K1" s="12"/>
      <c r="L1" s="12">
        <v>44101</v>
      </c>
      <c r="M1" s="12"/>
      <c r="N1" s="12"/>
      <c r="O1" s="12">
        <v>44102</v>
      </c>
      <c r="P1" s="12"/>
      <c r="Q1" s="12"/>
      <c r="R1" s="12">
        <v>44103</v>
      </c>
      <c r="S1" s="12"/>
      <c r="T1" s="12"/>
      <c r="U1" s="12">
        <v>44104</v>
      </c>
      <c r="V1" s="12"/>
      <c r="W1" s="12"/>
      <c r="X1" s="12">
        <v>44105</v>
      </c>
      <c r="Y1" s="12"/>
      <c r="Z1" s="12"/>
      <c r="AA1" s="12">
        <v>44106</v>
      </c>
      <c r="AD1" s="3" t="s">
        <v>21</v>
      </c>
    </row>
    <row r="2" spans="1:32" ht="14.4" x14ac:dyDescent="0.3">
      <c r="C2" s="3" t="s">
        <v>22</v>
      </c>
      <c r="D2" s="3" t="s">
        <v>23</v>
      </c>
      <c r="E2" s="3" t="s">
        <v>24</v>
      </c>
      <c r="F2" s="3" t="s">
        <v>22</v>
      </c>
      <c r="G2" s="3" t="s">
        <v>23</v>
      </c>
      <c r="H2" s="3" t="s">
        <v>24</v>
      </c>
      <c r="I2" s="3" t="s">
        <v>22</v>
      </c>
      <c r="J2" s="3" t="s">
        <v>23</v>
      </c>
      <c r="K2" s="3" t="s">
        <v>24</v>
      </c>
      <c r="L2" s="3" t="s">
        <v>22</v>
      </c>
      <c r="M2" s="3" t="s">
        <v>23</v>
      </c>
      <c r="N2" s="3" t="s">
        <v>24</v>
      </c>
      <c r="O2" s="3" t="s">
        <v>22</v>
      </c>
      <c r="P2" s="3" t="s">
        <v>23</v>
      </c>
      <c r="Q2" s="3" t="s">
        <v>24</v>
      </c>
      <c r="R2" s="3" t="s">
        <v>22</v>
      </c>
      <c r="S2" s="3" t="s">
        <v>23</v>
      </c>
      <c r="T2" s="3" t="s">
        <v>24</v>
      </c>
      <c r="U2" s="3" t="s">
        <v>22</v>
      </c>
      <c r="V2" s="3" t="s">
        <v>23</v>
      </c>
      <c r="W2" s="3" t="s">
        <v>24</v>
      </c>
      <c r="X2" s="3" t="s">
        <v>22</v>
      </c>
      <c r="Y2" s="3" t="s">
        <v>23</v>
      </c>
      <c r="Z2" s="3" t="s">
        <v>24</v>
      </c>
      <c r="AA2" s="3" t="s">
        <v>22</v>
      </c>
      <c r="AB2" s="3" t="s">
        <v>23</v>
      </c>
      <c r="AC2" s="3" t="s">
        <v>24</v>
      </c>
      <c r="AD2" s="3" t="s">
        <v>22</v>
      </c>
      <c r="AE2" s="3" t="s">
        <v>23</v>
      </c>
      <c r="AF2" s="3" t="s">
        <v>24</v>
      </c>
    </row>
    <row r="3" spans="1:32" ht="14.4" x14ac:dyDescent="0.3">
      <c r="A3" s="3">
        <v>91943</v>
      </c>
      <c r="B3" s="3" t="s">
        <v>25</v>
      </c>
      <c r="C3" s="3">
        <v>300</v>
      </c>
      <c r="D3" s="3">
        <v>306.57</v>
      </c>
      <c r="E3" s="3">
        <v>-6.5699999999999932</v>
      </c>
      <c r="F3" s="3">
        <v>300</v>
      </c>
      <c r="G3" s="3">
        <v>303.95</v>
      </c>
      <c r="H3" s="3">
        <v>-3.9499999999999886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300</v>
      </c>
      <c r="P3" s="3">
        <v>300.11</v>
      </c>
      <c r="Q3" s="3">
        <v>-0.11000000000001364</v>
      </c>
      <c r="R3" s="3">
        <v>300</v>
      </c>
      <c r="S3" s="3">
        <v>305.14</v>
      </c>
      <c r="T3" s="3">
        <v>-5.1399999999999864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f>1200+404.32</f>
        <v>1604.32</v>
      </c>
      <c r="AE3" s="3">
        <v>1215.77</v>
      </c>
      <c r="AF3" s="3">
        <v>-15.769999999999982</v>
      </c>
    </row>
    <row r="4" spans="1:32" ht="14.4" x14ac:dyDescent="0.3">
      <c r="A4" s="3">
        <v>86813</v>
      </c>
      <c r="B4" s="3" t="s">
        <v>26</v>
      </c>
      <c r="C4" s="3">
        <v>300</v>
      </c>
      <c r="D4" s="3">
        <v>306.94</v>
      </c>
      <c r="E4" s="3">
        <v>-6.9399999999999977</v>
      </c>
      <c r="F4" s="3">
        <v>300</v>
      </c>
      <c r="G4" s="3">
        <v>319.87</v>
      </c>
      <c r="H4" s="3">
        <v>-19.870000000000005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300</v>
      </c>
      <c r="P4" s="3">
        <v>315.83</v>
      </c>
      <c r="Q4" s="3">
        <v>-15.829999999999984</v>
      </c>
      <c r="R4" s="3">
        <v>300</v>
      </c>
      <c r="S4" s="3">
        <v>305.5</v>
      </c>
      <c r="T4" s="3">
        <v>-5.5</v>
      </c>
      <c r="U4" s="3">
        <v>300</v>
      </c>
      <c r="V4" s="3">
        <v>305.5</v>
      </c>
      <c r="W4" s="3">
        <v>-5.5</v>
      </c>
      <c r="X4" s="3">
        <v>0</v>
      </c>
      <c r="Y4" s="3">
        <v>0</v>
      </c>
      <c r="Z4" s="3">
        <v>0</v>
      </c>
      <c r="AA4" s="13">
        <v>0</v>
      </c>
      <c r="AB4" s="3">
        <v>0</v>
      </c>
      <c r="AC4" s="3">
        <v>0</v>
      </c>
      <c r="AD4" s="3">
        <f>1500+3374.09</f>
        <v>4874.09</v>
      </c>
      <c r="AE4" s="3">
        <v>1553.6399999999999</v>
      </c>
      <c r="AF4" s="3">
        <v>-53.639999999999986</v>
      </c>
    </row>
    <row r="5" spans="1:32" ht="14.4" x14ac:dyDescent="0.3">
      <c r="A5" s="3">
        <v>107515</v>
      </c>
      <c r="B5" s="3" t="s">
        <v>27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</row>
    <row r="6" spans="1:32" ht="14.4" x14ac:dyDescent="0.3">
      <c r="A6" s="3">
        <v>700277</v>
      </c>
      <c r="B6" s="3" t="s">
        <v>12</v>
      </c>
      <c r="C6" s="3">
        <v>1000</v>
      </c>
      <c r="D6" s="3">
        <v>0</v>
      </c>
      <c r="E6" s="3">
        <v>1000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1000</v>
      </c>
      <c r="P6" s="3">
        <v>0</v>
      </c>
      <c r="Q6" s="3">
        <v>1000</v>
      </c>
      <c r="R6" s="3">
        <v>1000</v>
      </c>
      <c r="S6" s="3">
        <v>0</v>
      </c>
      <c r="T6" s="3">
        <v>1000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f>3000+4019.77</f>
        <v>7019.77</v>
      </c>
      <c r="AE6" s="3">
        <v>0</v>
      </c>
      <c r="AF6" s="3">
        <v>3000</v>
      </c>
    </row>
    <row r="7" spans="1:32" ht="14.4" x14ac:dyDescent="0.3">
      <c r="A7" s="3">
        <v>85239</v>
      </c>
      <c r="B7" s="3" t="s">
        <v>28</v>
      </c>
      <c r="C7" s="3">
        <v>2100</v>
      </c>
      <c r="D7" s="3">
        <v>0</v>
      </c>
      <c r="E7" s="3">
        <v>2100</v>
      </c>
      <c r="F7" s="3">
        <v>2100</v>
      </c>
      <c r="G7" s="3">
        <v>0</v>
      </c>
      <c r="H7" s="3">
        <v>2100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2100</v>
      </c>
      <c r="P7" s="3">
        <v>0</v>
      </c>
      <c r="Q7" s="3">
        <v>2100</v>
      </c>
      <c r="R7" s="3">
        <v>2100</v>
      </c>
      <c r="S7" s="3">
        <v>0</v>
      </c>
      <c r="T7" s="3">
        <v>2100</v>
      </c>
      <c r="U7" s="3">
        <v>2100</v>
      </c>
      <c r="V7" s="3">
        <v>0</v>
      </c>
      <c r="W7" s="3">
        <v>2100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f>10500+3110.52</f>
        <v>13610.52</v>
      </c>
      <c r="AE7" s="3">
        <v>0</v>
      </c>
      <c r="AF7" s="3">
        <v>10500</v>
      </c>
    </row>
    <row r="8" spans="1:32" ht="14.4" x14ac:dyDescent="0.3">
      <c r="A8" s="3">
        <v>86813</v>
      </c>
      <c r="B8" s="3" t="s">
        <v>26</v>
      </c>
      <c r="C8" s="3">
        <v>2670</v>
      </c>
      <c r="D8" s="3">
        <v>2904.07</v>
      </c>
      <c r="E8" s="3">
        <v>-234.07000000000016</v>
      </c>
      <c r="F8" s="3">
        <v>2670</v>
      </c>
      <c r="G8" s="3">
        <v>2412.75</v>
      </c>
      <c r="H8" s="3">
        <v>257.25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2670</v>
      </c>
      <c r="P8" s="3">
        <v>2762.91</v>
      </c>
      <c r="Q8" s="3">
        <v>-92.909999999999854</v>
      </c>
      <c r="R8" s="3">
        <v>2670</v>
      </c>
      <c r="S8" s="3">
        <v>2876.7</v>
      </c>
      <c r="T8" s="3">
        <v>-206.69999999999982</v>
      </c>
      <c r="U8" s="3">
        <v>2670</v>
      </c>
      <c r="V8" s="3">
        <v>2876.7</v>
      </c>
      <c r="W8" s="3">
        <v>-206.69999999999982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f>13350+3103.08</f>
        <v>16453.080000000002</v>
      </c>
      <c r="AE8" s="3">
        <v>13833.13</v>
      </c>
      <c r="AF8" s="3">
        <v>-483.12999999999965</v>
      </c>
    </row>
    <row r="9" spans="1:32" ht="14.4" x14ac:dyDescent="0.3">
      <c r="A9" s="3"/>
      <c r="B9" s="3"/>
      <c r="C9" s="3">
        <v>5000</v>
      </c>
      <c r="D9" s="3">
        <v>0</v>
      </c>
      <c r="E9" s="3">
        <v>5000</v>
      </c>
      <c r="F9" s="3">
        <v>5000</v>
      </c>
      <c r="G9" s="3">
        <v>0</v>
      </c>
      <c r="H9" s="3">
        <v>5000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5000</v>
      </c>
      <c r="P9" s="3">
        <v>0</v>
      </c>
      <c r="Q9" s="3">
        <v>5000</v>
      </c>
      <c r="R9" s="3">
        <v>5000</v>
      </c>
      <c r="S9" s="3">
        <v>0</v>
      </c>
      <c r="T9" s="3">
        <v>5000</v>
      </c>
      <c r="U9" s="3">
        <v>5000</v>
      </c>
      <c r="V9" s="3">
        <v>0</v>
      </c>
      <c r="W9" s="3">
        <v>5000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f>25000+32005.97</f>
        <v>57005.97</v>
      </c>
      <c r="AE9" s="3">
        <v>0</v>
      </c>
      <c r="AF9" s="3">
        <v>25000</v>
      </c>
    </row>
    <row r="10" spans="1:32" ht="14.4" x14ac:dyDescent="0.3">
      <c r="A10" s="3"/>
      <c r="B10" s="3"/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608.71</v>
      </c>
      <c r="AE10" s="3">
        <v>0</v>
      </c>
      <c r="AF10" s="3">
        <v>0</v>
      </c>
    </row>
    <row r="11" spans="1:32" ht="14.4" x14ac:dyDescent="0.3">
      <c r="A11" s="3"/>
      <c r="B11" s="3"/>
      <c r="C11" s="3">
        <v>300</v>
      </c>
      <c r="D11" s="3">
        <v>306.3</v>
      </c>
      <c r="E11" s="3">
        <v>-6.3000000000000114</v>
      </c>
      <c r="F11" s="3">
        <v>300</v>
      </c>
      <c r="G11" s="3">
        <v>309.13</v>
      </c>
      <c r="H11" s="3">
        <v>-9.1299999999999955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300</v>
      </c>
      <c r="P11" s="3">
        <v>258.02</v>
      </c>
      <c r="Q11" s="3">
        <v>41.980000000000018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f>900+1214.6</f>
        <v>2114.6</v>
      </c>
      <c r="AE11" s="3">
        <v>873.45</v>
      </c>
      <c r="AF11" s="3">
        <v>26.550000000000011</v>
      </c>
    </row>
    <row r="12" spans="1:32" ht="14.4" x14ac:dyDescent="0.3">
      <c r="A12" s="3"/>
      <c r="B12" s="3"/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29.54</v>
      </c>
      <c r="AE12" s="3">
        <v>0</v>
      </c>
      <c r="AF12" s="3">
        <v>0</v>
      </c>
    </row>
    <row r="13" spans="1:32" ht="14.4" x14ac:dyDescent="0.3">
      <c r="A13" s="3"/>
      <c r="B13" s="3"/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3249.67</v>
      </c>
      <c r="AE13" s="3">
        <v>0</v>
      </c>
      <c r="AF13" s="3">
        <v>0</v>
      </c>
    </row>
    <row r="14" spans="1:32" ht="14.4" x14ac:dyDescent="0.3">
      <c r="B14" s="3" t="s">
        <v>29</v>
      </c>
      <c r="C14" s="3">
        <v>11670</v>
      </c>
      <c r="D14" s="3">
        <v>3823.88</v>
      </c>
      <c r="E14" s="3">
        <v>7846.12</v>
      </c>
      <c r="F14" s="3">
        <v>10670</v>
      </c>
      <c r="G14" s="3">
        <v>3345.7</v>
      </c>
      <c r="H14" s="3">
        <v>7324.3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11670</v>
      </c>
      <c r="P14" s="3">
        <v>3636.87</v>
      </c>
      <c r="Q14" s="3">
        <v>8033.1299999999992</v>
      </c>
      <c r="R14" s="3">
        <v>11370</v>
      </c>
      <c r="S14" s="3">
        <v>3487.3399999999997</v>
      </c>
      <c r="T14" s="3">
        <v>7882.66</v>
      </c>
      <c r="U14" s="3">
        <v>10070</v>
      </c>
      <c r="V14" s="3">
        <v>3182.2</v>
      </c>
      <c r="W14" s="3">
        <v>6887.8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55450</v>
      </c>
      <c r="AE14" s="3">
        <v>17475.990000000002</v>
      </c>
      <c r="AF14" s="3">
        <v>37974.01</v>
      </c>
    </row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8EAADB"/>
  </sheetPr>
  <dimension ref="A21:A1000"/>
  <sheetViews>
    <sheetView workbookViewId="0"/>
  </sheetViews>
  <sheetFormatPr defaultColWidth="12.59765625" defaultRowHeight="15" customHeight="1" x14ac:dyDescent="0.25"/>
  <cols>
    <col min="1" max="26" width="7.5976562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/>
  </sheetPr>
  <dimension ref="A21:A1000"/>
  <sheetViews>
    <sheetView workbookViewId="0"/>
  </sheetViews>
  <sheetFormatPr defaultColWidth="12.59765625" defaultRowHeight="15" customHeight="1" x14ac:dyDescent="0.25"/>
  <cols>
    <col min="1" max="26" width="7.5976562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>
    <tabColor rgb="FFF7CAAC"/>
  </sheetPr>
  <dimension ref="A2:U1008"/>
  <sheetViews>
    <sheetView workbookViewId="0">
      <pane ySplit="7" topLeftCell="A8" activePane="bottomLeft" state="frozen"/>
      <selection pane="bottomLeft" activeCell="B9" sqref="B9"/>
    </sheetView>
  </sheetViews>
  <sheetFormatPr defaultColWidth="12.59765625" defaultRowHeight="15" customHeight="1" x14ac:dyDescent="0.25"/>
  <cols>
    <col min="1" max="1" width="7.59765625" customWidth="1"/>
    <col min="2" max="2" width="19.8984375" customWidth="1"/>
    <col min="3" max="3" width="75.8984375" customWidth="1"/>
    <col min="4" max="4" width="16.09765625" customWidth="1"/>
    <col min="5" max="5" width="5.19921875" customWidth="1"/>
    <col min="6" max="6" width="10.5" customWidth="1"/>
    <col min="7" max="7" width="10.59765625" customWidth="1"/>
    <col min="8" max="9" width="10.5" customWidth="1"/>
    <col min="10" max="10" width="10.59765625" customWidth="1"/>
    <col min="11" max="19" width="10.5" customWidth="1"/>
    <col min="20" max="20" width="10.59765625" customWidth="1"/>
    <col min="21" max="21" width="10.19921875" customWidth="1"/>
    <col min="22" max="26" width="7.59765625" customWidth="1"/>
  </cols>
  <sheetData>
    <row r="2" spans="1:21" ht="18" x14ac:dyDescent="0.35">
      <c r="B2" s="2" t="s">
        <v>30</v>
      </c>
    </row>
    <row r="3" spans="1:21" ht="14.4" x14ac:dyDescent="0.3">
      <c r="B3" s="14" t="s">
        <v>31</v>
      </c>
      <c r="C3" s="15"/>
      <c r="D3" s="15"/>
      <c r="E3" s="15"/>
      <c r="F3" s="16" t="str">
        <f t="shared" ref="F3:U3" si="0">IF(F6&gt;0,"Yes","No")</f>
        <v>Yes</v>
      </c>
      <c r="G3" s="16" t="str">
        <f t="shared" si="0"/>
        <v>Yes</v>
      </c>
      <c r="H3" s="16" t="str">
        <f t="shared" si="0"/>
        <v>Yes</v>
      </c>
      <c r="I3" s="16" t="str">
        <f t="shared" si="0"/>
        <v>Yes</v>
      </c>
      <c r="J3" s="16" t="str">
        <f t="shared" si="0"/>
        <v>Yes</v>
      </c>
      <c r="K3" s="16" t="str">
        <f t="shared" si="0"/>
        <v>Yes</v>
      </c>
      <c r="L3" s="16" t="str">
        <f t="shared" si="0"/>
        <v>Yes</v>
      </c>
      <c r="M3" s="16" t="str">
        <f t="shared" si="0"/>
        <v>Yes</v>
      </c>
      <c r="N3" s="16" t="str">
        <f t="shared" si="0"/>
        <v>Yes</v>
      </c>
      <c r="O3" s="16" t="str">
        <f t="shared" si="0"/>
        <v>Yes</v>
      </c>
      <c r="P3" s="16" t="str">
        <f t="shared" si="0"/>
        <v>Yes</v>
      </c>
      <c r="Q3" s="16" t="str">
        <f t="shared" si="0"/>
        <v>Yes</v>
      </c>
      <c r="R3" s="16" t="str">
        <f t="shared" si="0"/>
        <v>Yes</v>
      </c>
      <c r="S3" s="16" t="str">
        <f t="shared" si="0"/>
        <v>Yes</v>
      </c>
      <c r="T3" s="16" t="str">
        <f t="shared" si="0"/>
        <v>Yes</v>
      </c>
      <c r="U3" s="17" t="str">
        <f t="shared" si="0"/>
        <v>Yes</v>
      </c>
    </row>
    <row r="4" spans="1:21" ht="14.4" x14ac:dyDescent="0.3">
      <c r="B4" s="18" t="s">
        <v>32</v>
      </c>
      <c r="C4" s="19"/>
      <c r="D4" s="19"/>
      <c r="E4" s="19"/>
      <c r="F4" s="20">
        <f t="shared" ref="F4:U4" si="1">COUNTIF(F11:F82,"&gt;0")</f>
        <v>29</v>
      </c>
      <c r="G4" s="20">
        <f t="shared" si="1"/>
        <v>29</v>
      </c>
      <c r="H4" s="20">
        <f t="shared" si="1"/>
        <v>31</v>
      </c>
      <c r="I4" s="20">
        <f t="shared" si="1"/>
        <v>29</v>
      </c>
      <c r="J4" s="20">
        <f t="shared" si="1"/>
        <v>21</v>
      </c>
      <c r="K4" s="20">
        <f t="shared" si="1"/>
        <v>22</v>
      </c>
      <c r="L4" s="20">
        <f t="shared" si="1"/>
        <v>22</v>
      </c>
      <c r="M4" s="20">
        <f t="shared" si="1"/>
        <v>23</v>
      </c>
      <c r="N4" s="20">
        <f t="shared" si="1"/>
        <v>23</v>
      </c>
      <c r="O4" s="20">
        <f t="shared" si="1"/>
        <v>24</v>
      </c>
      <c r="P4" s="20">
        <f t="shared" si="1"/>
        <v>24</v>
      </c>
      <c r="Q4" s="20">
        <f t="shared" si="1"/>
        <v>24</v>
      </c>
      <c r="R4" s="20">
        <f t="shared" si="1"/>
        <v>24</v>
      </c>
      <c r="S4" s="20">
        <f t="shared" si="1"/>
        <v>24</v>
      </c>
      <c r="T4" s="20">
        <f t="shared" si="1"/>
        <v>24</v>
      </c>
      <c r="U4" s="21">
        <f t="shared" si="1"/>
        <v>24</v>
      </c>
    </row>
    <row r="5" spans="1:21" ht="72" x14ac:dyDescent="0.3">
      <c r="F5" s="22" t="s">
        <v>33</v>
      </c>
      <c r="G5" s="22" t="s">
        <v>33</v>
      </c>
      <c r="H5" s="22" t="s">
        <v>33</v>
      </c>
      <c r="I5" s="22" t="s">
        <v>33</v>
      </c>
      <c r="J5" s="22" t="s">
        <v>33</v>
      </c>
      <c r="K5" s="22" t="s">
        <v>33</v>
      </c>
      <c r="L5" s="22" t="s">
        <v>33</v>
      </c>
      <c r="M5" s="22" t="s">
        <v>33</v>
      </c>
      <c r="N5" s="22" t="s">
        <v>33</v>
      </c>
      <c r="O5" s="22" t="s">
        <v>33</v>
      </c>
      <c r="P5" s="22" t="s">
        <v>33</v>
      </c>
      <c r="Q5" s="22" t="s">
        <v>33</v>
      </c>
      <c r="R5" s="22" t="s">
        <v>33</v>
      </c>
      <c r="S5" s="22" t="s">
        <v>33</v>
      </c>
      <c r="T5" s="22" t="s">
        <v>33</v>
      </c>
      <c r="U5" s="22"/>
    </row>
    <row r="6" spans="1:21" ht="15.6" x14ac:dyDescent="0.3">
      <c r="B6" s="23" t="s">
        <v>34</v>
      </c>
      <c r="C6" s="24">
        <f ca="1">COUNTIF(C11:C83,errorCode)</f>
        <v>0</v>
      </c>
      <c r="D6" s="25" t="s">
        <v>21</v>
      </c>
      <c r="E6" s="3" t="s">
        <v>35</v>
      </c>
      <c r="F6" s="26">
        <f t="shared" ref="F6:U6" si="2">SUM(F11:F82)</f>
        <v>156475</v>
      </c>
      <c r="G6" s="26">
        <f t="shared" si="2"/>
        <v>150150</v>
      </c>
      <c r="H6" s="26">
        <f t="shared" si="2"/>
        <v>168825</v>
      </c>
      <c r="I6" s="26">
        <f t="shared" si="2"/>
        <v>145425</v>
      </c>
      <c r="J6" s="26">
        <f t="shared" si="2"/>
        <v>98600</v>
      </c>
      <c r="K6" s="26">
        <f t="shared" si="2"/>
        <v>107763</v>
      </c>
      <c r="L6" s="26">
        <f t="shared" si="2"/>
        <v>107763</v>
      </c>
      <c r="M6" s="26">
        <f t="shared" si="2"/>
        <v>109263</v>
      </c>
      <c r="N6" s="26">
        <f t="shared" si="2"/>
        <v>109263</v>
      </c>
      <c r="O6" s="26">
        <f t="shared" si="2"/>
        <v>111763</v>
      </c>
      <c r="P6" s="26">
        <f t="shared" si="2"/>
        <v>117763</v>
      </c>
      <c r="Q6" s="26">
        <f t="shared" si="2"/>
        <v>117763</v>
      </c>
      <c r="R6" s="26">
        <f t="shared" si="2"/>
        <v>117763</v>
      </c>
      <c r="S6" s="26">
        <f t="shared" si="2"/>
        <v>117763</v>
      </c>
      <c r="T6" s="26">
        <f t="shared" si="2"/>
        <v>117763</v>
      </c>
      <c r="U6" s="26">
        <f t="shared" si="2"/>
        <v>117763</v>
      </c>
    </row>
    <row r="7" spans="1:21" ht="15" customHeight="1" x14ac:dyDescent="0.3">
      <c r="F7" s="27">
        <v>23</v>
      </c>
      <c r="G7" s="27">
        <f t="shared" ref="G7:U7" si="3">F7+1</f>
        <v>24</v>
      </c>
      <c r="H7" s="27">
        <f t="shared" si="3"/>
        <v>25</v>
      </c>
      <c r="I7" s="27">
        <f t="shared" si="3"/>
        <v>26</v>
      </c>
      <c r="J7" s="27">
        <f t="shared" si="3"/>
        <v>27</v>
      </c>
      <c r="K7" s="27">
        <f t="shared" si="3"/>
        <v>28</v>
      </c>
      <c r="L7" s="27">
        <f t="shared" si="3"/>
        <v>29</v>
      </c>
      <c r="M7" s="27">
        <f t="shared" si="3"/>
        <v>30</v>
      </c>
      <c r="N7" s="27">
        <f t="shared" si="3"/>
        <v>31</v>
      </c>
      <c r="O7" s="27">
        <f t="shared" si="3"/>
        <v>32</v>
      </c>
      <c r="P7" s="27">
        <f t="shared" si="3"/>
        <v>33</v>
      </c>
      <c r="Q7" s="27">
        <f t="shared" si="3"/>
        <v>34</v>
      </c>
      <c r="R7" s="27">
        <f t="shared" si="3"/>
        <v>35</v>
      </c>
      <c r="S7" s="27">
        <f t="shared" si="3"/>
        <v>36</v>
      </c>
      <c r="T7" s="27">
        <f t="shared" si="3"/>
        <v>37</v>
      </c>
      <c r="U7" s="27">
        <f t="shared" si="3"/>
        <v>38</v>
      </c>
    </row>
    <row r="8" spans="1:21" ht="15.6" x14ac:dyDescent="0.3">
      <c r="F8" s="6" t="s">
        <v>36</v>
      </c>
    </row>
    <row r="9" spans="1:21" ht="14.4" x14ac:dyDescent="0.3">
      <c r="F9" s="28">
        <v>1</v>
      </c>
      <c r="G9" s="28">
        <v>2</v>
      </c>
      <c r="H9" s="28">
        <v>3</v>
      </c>
      <c r="I9" s="28">
        <v>4</v>
      </c>
      <c r="J9" s="28">
        <v>5</v>
      </c>
      <c r="K9" s="28">
        <v>6</v>
      </c>
      <c r="L9" s="28">
        <v>7</v>
      </c>
      <c r="M9" s="28">
        <v>8</v>
      </c>
      <c r="N9" s="28">
        <v>9</v>
      </c>
      <c r="O9" s="28">
        <v>10</v>
      </c>
      <c r="P9" s="28">
        <v>11</v>
      </c>
      <c r="Q9" s="28">
        <v>12</v>
      </c>
      <c r="R9" s="28">
        <v>13</v>
      </c>
      <c r="S9" s="28">
        <v>14</v>
      </c>
      <c r="T9" s="28">
        <v>15</v>
      </c>
      <c r="U9" s="28">
        <v>16</v>
      </c>
    </row>
    <row r="10" spans="1:21" ht="15.6" x14ac:dyDescent="0.3">
      <c r="B10" s="6" t="s">
        <v>37</v>
      </c>
      <c r="C10" s="6" t="s">
        <v>6</v>
      </c>
      <c r="D10" s="6" t="s">
        <v>38</v>
      </c>
      <c r="E10" s="6" t="s">
        <v>39</v>
      </c>
      <c r="F10" s="29">
        <f>startDate</f>
        <v>44529</v>
      </c>
      <c r="G10" s="29">
        <f t="shared" ref="G10:U10" si="4">F10+7</f>
        <v>44536</v>
      </c>
      <c r="H10" s="29">
        <f t="shared" si="4"/>
        <v>44543</v>
      </c>
      <c r="I10" s="29">
        <f t="shared" si="4"/>
        <v>44550</v>
      </c>
      <c r="J10" s="29">
        <f t="shared" si="4"/>
        <v>44557</v>
      </c>
      <c r="K10" s="29">
        <f t="shared" si="4"/>
        <v>44564</v>
      </c>
      <c r="L10" s="29">
        <f t="shared" si="4"/>
        <v>44571</v>
      </c>
      <c r="M10" s="29">
        <f t="shared" si="4"/>
        <v>44578</v>
      </c>
      <c r="N10" s="29">
        <f t="shared" si="4"/>
        <v>44585</v>
      </c>
      <c r="O10" s="29">
        <f t="shared" si="4"/>
        <v>44592</v>
      </c>
      <c r="P10" s="29">
        <f t="shared" si="4"/>
        <v>44599</v>
      </c>
      <c r="Q10" s="29">
        <f t="shared" si="4"/>
        <v>44606</v>
      </c>
      <c r="R10" s="29">
        <f t="shared" si="4"/>
        <v>44613</v>
      </c>
      <c r="S10" s="29">
        <f t="shared" si="4"/>
        <v>44620</v>
      </c>
      <c r="T10" s="29">
        <f t="shared" si="4"/>
        <v>44627</v>
      </c>
      <c r="U10" s="29">
        <f t="shared" si="4"/>
        <v>44634</v>
      </c>
    </row>
    <row r="11" spans="1:21" ht="14.4" hidden="1" x14ac:dyDescent="0.3">
      <c r="A11" s="30" t="s">
        <v>40</v>
      </c>
      <c r="B11" s="31">
        <v>40198</v>
      </c>
      <c r="C11" s="32" t="s">
        <v>41</v>
      </c>
      <c r="D11" s="3" t="s">
        <v>42</v>
      </c>
      <c r="E11" s="3" t="s">
        <v>35</v>
      </c>
      <c r="F11" s="7">
        <v>8400</v>
      </c>
      <c r="G11" s="7">
        <v>8400</v>
      </c>
      <c r="H11" s="7">
        <v>8400</v>
      </c>
      <c r="I11" s="7">
        <v>8400</v>
      </c>
      <c r="J11" s="7">
        <v>6000</v>
      </c>
      <c r="K11" s="7">
        <v>6000</v>
      </c>
      <c r="L11" s="7">
        <v>6000</v>
      </c>
      <c r="M11" s="7">
        <v>6000</v>
      </c>
      <c r="N11" s="7">
        <v>6000</v>
      </c>
      <c r="O11" s="7">
        <v>6000</v>
      </c>
      <c r="P11" s="7">
        <v>6000</v>
      </c>
      <c r="Q11" s="7">
        <v>6000</v>
      </c>
      <c r="R11" s="7">
        <v>6000</v>
      </c>
      <c r="S11" s="7">
        <v>6000</v>
      </c>
      <c r="T11" s="7">
        <v>6000</v>
      </c>
      <c r="U11" s="7">
        <v>6000</v>
      </c>
    </row>
    <row r="12" spans="1:21" ht="14.4" hidden="1" x14ac:dyDescent="0.3">
      <c r="A12" s="30" t="s">
        <v>40</v>
      </c>
      <c r="B12" s="31">
        <v>86813</v>
      </c>
      <c r="C12" s="32" t="s">
        <v>26</v>
      </c>
      <c r="D12" s="3" t="s">
        <v>42</v>
      </c>
      <c r="E12" s="3" t="s">
        <v>35</v>
      </c>
      <c r="F12" s="7">
        <v>4600</v>
      </c>
      <c r="G12" s="7">
        <v>4600</v>
      </c>
      <c r="H12" s="7">
        <v>4600</v>
      </c>
      <c r="I12" s="7">
        <v>4600</v>
      </c>
      <c r="J12" s="7">
        <v>7600</v>
      </c>
      <c r="K12" s="7">
        <v>7600</v>
      </c>
      <c r="L12" s="7">
        <v>7600</v>
      </c>
      <c r="M12" s="7">
        <v>7600</v>
      </c>
      <c r="N12" s="7">
        <v>7600</v>
      </c>
      <c r="O12" s="7">
        <v>7600</v>
      </c>
      <c r="P12" s="7">
        <v>7600</v>
      </c>
      <c r="Q12" s="7">
        <v>7600</v>
      </c>
      <c r="R12" s="7">
        <v>7600</v>
      </c>
      <c r="S12" s="7">
        <v>7600</v>
      </c>
      <c r="T12" s="7">
        <v>7600</v>
      </c>
      <c r="U12" s="7">
        <v>7600</v>
      </c>
    </row>
    <row r="13" spans="1:21" ht="14.4" hidden="1" x14ac:dyDescent="0.3">
      <c r="A13" s="30" t="s">
        <v>40</v>
      </c>
      <c r="B13" s="31">
        <v>698577</v>
      </c>
      <c r="C13" s="32" t="s">
        <v>43</v>
      </c>
      <c r="D13" s="3" t="s">
        <v>42</v>
      </c>
      <c r="E13" s="3" t="s">
        <v>35</v>
      </c>
      <c r="F13" s="7">
        <v>0</v>
      </c>
      <c r="G13" s="7">
        <v>0</v>
      </c>
      <c r="H13" s="7">
        <v>2400</v>
      </c>
      <c r="I13" s="7">
        <v>2400</v>
      </c>
      <c r="J13" s="7">
        <v>3500</v>
      </c>
      <c r="K13" s="7">
        <v>3500</v>
      </c>
      <c r="L13" s="7">
        <v>3500</v>
      </c>
      <c r="M13" s="7">
        <v>3500</v>
      </c>
      <c r="N13" s="7">
        <v>3500</v>
      </c>
      <c r="O13" s="7">
        <v>3500</v>
      </c>
      <c r="P13" s="7">
        <v>3500</v>
      </c>
      <c r="Q13" s="7">
        <v>3500</v>
      </c>
      <c r="R13" s="7">
        <v>3500</v>
      </c>
      <c r="S13" s="7">
        <v>3500</v>
      </c>
      <c r="T13" s="7">
        <v>3500</v>
      </c>
      <c r="U13" s="7">
        <v>3500</v>
      </c>
    </row>
    <row r="14" spans="1:21" ht="14.4" hidden="1" x14ac:dyDescent="0.3">
      <c r="A14" s="33" t="s">
        <v>40</v>
      </c>
      <c r="B14" s="31">
        <v>698367</v>
      </c>
      <c r="C14" s="32" t="s">
        <v>44</v>
      </c>
      <c r="D14" s="3" t="s">
        <v>42</v>
      </c>
      <c r="E14" s="3" t="s">
        <v>35</v>
      </c>
      <c r="F14" s="7">
        <v>2000</v>
      </c>
      <c r="G14" s="7">
        <v>2000</v>
      </c>
      <c r="H14" s="7">
        <v>2000</v>
      </c>
      <c r="I14" s="7">
        <v>4000</v>
      </c>
      <c r="J14" s="7">
        <v>4000</v>
      </c>
      <c r="K14" s="7">
        <v>4000</v>
      </c>
      <c r="L14" s="7">
        <v>4000</v>
      </c>
      <c r="M14" s="7">
        <v>4000</v>
      </c>
      <c r="N14" s="7">
        <v>4000</v>
      </c>
      <c r="O14" s="7">
        <v>4000</v>
      </c>
      <c r="P14" s="7">
        <v>4000</v>
      </c>
      <c r="Q14" s="7">
        <v>4000</v>
      </c>
      <c r="R14" s="7">
        <v>4000</v>
      </c>
      <c r="S14" s="7">
        <v>4000</v>
      </c>
      <c r="T14" s="7">
        <v>4000</v>
      </c>
      <c r="U14" s="7">
        <v>4000</v>
      </c>
    </row>
    <row r="15" spans="1:21" ht="14.4" hidden="1" x14ac:dyDescent="0.3">
      <c r="A15" s="33" t="s">
        <v>40</v>
      </c>
      <c r="B15" s="31">
        <v>698575</v>
      </c>
      <c r="C15" s="32" t="s">
        <v>17</v>
      </c>
      <c r="D15" s="3" t="s">
        <v>42</v>
      </c>
      <c r="E15" s="3" t="s">
        <v>35</v>
      </c>
      <c r="F15" s="7">
        <v>12000</v>
      </c>
      <c r="G15" s="7">
        <v>14000</v>
      </c>
      <c r="H15" s="7">
        <v>14000</v>
      </c>
      <c r="I15" s="7">
        <v>15000</v>
      </c>
      <c r="J15" s="7">
        <v>4000</v>
      </c>
      <c r="K15" s="7">
        <v>4000</v>
      </c>
      <c r="L15" s="7">
        <v>4000</v>
      </c>
      <c r="M15" s="7">
        <v>4000</v>
      </c>
      <c r="N15" s="7">
        <v>4000</v>
      </c>
      <c r="O15" s="7">
        <v>4000</v>
      </c>
      <c r="P15" s="7">
        <v>4000</v>
      </c>
      <c r="Q15" s="7">
        <v>4000</v>
      </c>
      <c r="R15" s="7">
        <v>4000</v>
      </c>
      <c r="S15" s="7">
        <v>4000</v>
      </c>
      <c r="T15" s="7">
        <v>4000</v>
      </c>
      <c r="U15" s="7">
        <v>4000</v>
      </c>
    </row>
    <row r="16" spans="1:21" ht="14.4" x14ac:dyDescent="0.3">
      <c r="A16" s="30" t="s">
        <v>40</v>
      </c>
      <c r="B16" s="31">
        <v>117104</v>
      </c>
      <c r="C16" s="32" t="s">
        <v>45</v>
      </c>
      <c r="D16" s="3" t="s">
        <v>42</v>
      </c>
      <c r="E16" s="3" t="s">
        <v>35</v>
      </c>
      <c r="F16" s="7">
        <v>2000</v>
      </c>
      <c r="G16" s="7">
        <v>2000</v>
      </c>
      <c r="H16" s="7">
        <v>2000</v>
      </c>
      <c r="I16" s="7">
        <v>2000</v>
      </c>
      <c r="J16" s="7">
        <v>2000</v>
      </c>
      <c r="K16" s="7">
        <v>2000</v>
      </c>
      <c r="L16" s="7">
        <v>2000</v>
      </c>
      <c r="M16" s="7">
        <v>2000</v>
      </c>
      <c r="N16" s="7">
        <v>2000</v>
      </c>
      <c r="O16" s="7">
        <v>2000</v>
      </c>
      <c r="P16" s="7">
        <v>2000</v>
      </c>
      <c r="Q16" s="7">
        <v>2000</v>
      </c>
      <c r="R16" s="7">
        <v>2000</v>
      </c>
      <c r="S16" s="7">
        <v>2000</v>
      </c>
      <c r="T16" s="7">
        <v>2000</v>
      </c>
      <c r="U16" s="7">
        <v>2000</v>
      </c>
    </row>
    <row r="17" spans="1:21" ht="14.4" x14ac:dyDescent="0.3">
      <c r="A17" s="30" t="s">
        <v>40</v>
      </c>
      <c r="B17" s="31">
        <v>91943</v>
      </c>
      <c r="C17" s="32" t="s">
        <v>25</v>
      </c>
      <c r="D17" s="3" t="s">
        <v>42</v>
      </c>
      <c r="E17" s="3" t="s">
        <v>35</v>
      </c>
      <c r="F17" s="7">
        <v>6500</v>
      </c>
      <c r="G17" s="7">
        <v>6500</v>
      </c>
      <c r="H17" s="7">
        <v>6500</v>
      </c>
      <c r="I17" s="7">
        <v>6500</v>
      </c>
      <c r="J17" s="7">
        <v>6500</v>
      </c>
      <c r="K17" s="7">
        <v>6500</v>
      </c>
      <c r="L17" s="7">
        <v>6500</v>
      </c>
      <c r="M17" s="7">
        <v>6500</v>
      </c>
      <c r="N17" s="7">
        <v>6500</v>
      </c>
      <c r="O17" s="7">
        <v>6500</v>
      </c>
      <c r="P17" s="7">
        <v>6500</v>
      </c>
      <c r="Q17" s="7">
        <v>6500</v>
      </c>
      <c r="R17" s="7">
        <v>6500</v>
      </c>
      <c r="S17" s="7">
        <v>6500</v>
      </c>
      <c r="T17" s="7">
        <v>6500</v>
      </c>
      <c r="U17" s="7">
        <v>6500</v>
      </c>
    </row>
    <row r="18" spans="1:21" ht="14.4" x14ac:dyDescent="0.3">
      <c r="A18" s="13" t="s">
        <v>40</v>
      </c>
      <c r="B18" s="7">
        <v>85239</v>
      </c>
      <c r="C18" s="32" t="s">
        <v>28</v>
      </c>
      <c r="D18" s="3" t="s">
        <v>42</v>
      </c>
      <c r="E18" s="3" t="s">
        <v>35</v>
      </c>
      <c r="F18" s="7">
        <v>0</v>
      </c>
      <c r="G18" s="7">
        <v>20000</v>
      </c>
      <c r="H18" s="7">
        <v>0</v>
      </c>
      <c r="I18" s="7">
        <v>20000</v>
      </c>
      <c r="J18" s="7">
        <v>0</v>
      </c>
      <c r="K18" s="7">
        <v>20000</v>
      </c>
      <c r="L18" s="7">
        <v>0</v>
      </c>
      <c r="M18" s="7">
        <v>20000</v>
      </c>
      <c r="N18" s="7">
        <v>0</v>
      </c>
      <c r="O18" s="7">
        <v>20000</v>
      </c>
      <c r="P18" s="7">
        <v>0</v>
      </c>
      <c r="Q18" s="7">
        <v>20000</v>
      </c>
      <c r="R18" s="7">
        <v>0</v>
      </c>
      <c r="S18" s="7">
        <v>20000</v>
      </c>
      <c r="T18" s="7">
        <v>0</v>
      </c>
      <c r="U18" s="7">
        <v>20000</v>
      </c>
    </row>
    <row r="19" spans="1:21" ht="14.4" hidden="1" x14ac:dyDescent="0.3">
      <c r="A19" s="13" t="s">
        <v>40</v>
      </c>
      <c r="B19" s="7">
        <v>12444</v>
      </c>
      <c r="C19" s="32" t="s">
        <v>46</v>
      </c>
      <c r="D19" s="3" t="s">
        <v>42</v>
      </c>
      <c r="E19" s="3" t="s">
        <v>35</v>
      </c>
      <c r="F19" s="7">
        <v>20000</v>
      </c>
      <c r="G19" s="7">
        <v>0</v>
      </c>
      <c r="H19" s="7">
        <v>20000</v>
      </c>
      <c r="I19" s="7">
        <v>0</v>
      </c>
      <c r="J19" s="7">
        <v>20000</v>
      </c>
      <c r="K19" s="7">
        <v>0</v>
      </c>
      <c r="L19" s="7">
        <v>20000</v>
      </c>
      <c r="M19" s="7">
        <v>0</v>
      </c>
      <c r="N19" s="7">
        <v>20000</v>
      </c>
      <c r="O19" s="7">
        <v>0</v>
      </c>
      <c r="P19" s="7">
        <v>20000</v>
      </c>
      <c r="Q19" s="7">
        <v>0</v>
      </c>
      <c r="R19" s="7">
        <v>20000</v>
      </c>
      <c r="S19" s="7">
        <v>0</v>
      </c>
      <c r="T19" s="7">
        <v>20000</v>
      </c>
      <c r="U19" s="7">
        <v>0</v>
      </c>
    </row>
    <row r="20" spans="1:21" ht="14.4" hidden="1" x14ac:dyDescent="0.3">
      <c r="A20" s="30" t="s">
        <v>40</v>
      </c>
      <c r="B20" s="31">
        <v>161044</v>
      </c>
      <c r="C20" s="32" t="s">
        <v>8</v>
      </c>
      <c r="D20" s="3" t="s">
        <v>42</v>
      </c>
      <c r="E20" s="3" t="s">
        <v>35</v>
      </c>
      <c r="F20" s="7">
        <v>2200</v>
      </c>
      <c r="G20" s="7">
        <v>0</v>
      </c>
      <c r="H20" s="7">
        <v>2000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</row>
    <row r="21" spans="1:21" ht="15.75" hidden="1" customHeight="1" x14ac:dyDescent="0.3">
      <c r="A21" s="30" t="s">
        <v>40</v>
      </c>
      <c r="B21" s="7">
        <v>698818</v>
      </c>
      <c r="C21" s="32" t="s">
        <v>47</v>
      </c>
      <c r="D21" s="3" t="s">
        <v>42</v>
      </c>
      <c r="E21" s="3" t="s">
        <v>35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</row>
    <row r="22" spans="1:21" ht="15.75" hidden="1" customHeight="1" x14ac:dyDescent="0.3">
      <c r="A22" s="30" t="s">
        <v>40</v>
      </c>
      <c r="B22" s="31">
        <v>764758</v>
      </c>
      <c r="C22" s="32" t="s">
        <v>48</v>
      </c>
      <c r="D22" s="3" t="s">
        <v>42</v>
      </c>
      <c r="E22" s="3" t="s">
        <v>35</v>
      </c>
      <c r="F22" s="7">
        <v>3725</v>
      </c>
      <c r="G22" s="7">
        <v>4625</v>
      </c>
      <c r="H22" s="7">
        <v>10225</v>
      </c>
      <c r="I22" s="7">
        <v>550</v>
      </c>
      <c r="J22" s="7">
        <v>5000</v>
      </c>
      <c r="K22" s="7">
        <v>3800</v>
      </c>
      <c r="L22" s="7">
        <v>3800</v>
      </c>
      <c r="M22" s="7">
        <v>3800</v>
      </c>
      <c r="N22" s="7">
        <v>3800</v>
      </c>
      <c r="O22" s="7">
        <v>3800</v>
      </c>
      <c r="P22" s="7">
        <v>3800</v>
      </c>
      <c r="Q22" s="7">
        <v>3800</v>
      </c>
      <c r="R22" s="7">
        <v>3800</v>
      </c>
      <c r="S22" s="7">
        <v>3800</v>
      </c>
      <c r="T22" s="7">
        <v>3800</v>
      </c>
      <c r="U22" s="7">
        <v>3800</v>
      </c>
    </row>
    <row r="23" spans="1:21" ht="15.75" hidden="1" customHeight="1" x14ac:dyDescent="0.3">
      <c r="A23" s="30" t="s">
        <v>40</v>
      </c>
      <c r="B23" s="31">
        <v>120552</v>
      </c>
      <c r="C23" s="32" t="s">
        <v>49</v>
      </c>
      <c r="D23" s="27" t="s">
        <v>42</v>
      </c>
      <c r="E23" s="27" t="s">
        <v>35</v>
      </c>
      <c r="F23" s="7">
        <v>7425</v>
      </c>
      <c r="G23" s="7">
        <v>6525</v>
      </c>
      <c r="H23" s="7">
        <v>11025</v>
      </c>
      <c r="I23" s="7">
        <v>1450</v>
      </c>
      <c r="J23" s="7">
        <v>8000</v>
      </c>
      <c r="K23" s="7">
        <v>5863</v>
      </c>
      <c r="L23" s="7">
        <v>5863</v>
      </c>
      <c r="M23" s="7">
        <v>5863</v>
      </c>
      <c r="N23" s="7">
        <v>5863</v>
      </c>
      <c r="O23" s="7">
        <v>5863</v>
      </c>
      <c r="P23" s="7">
        <v>5863</v>
      </c>
      <c r="Q23" s="7">
        <v>5863</v>
      </c>
      <c r="R23" s="7">
        <v>5863</v>
      </c>
      <c r="S23" s="7">
        <v>5863</v>
      </c>
      <c r="T23" s="7">
        <v>5863</v>
      </c>
      <c r="U23" s="7">
        <v>5863</v>
      </c>
    </row>
    <row r="24" spans="1:21" ht="15.75" hidden="1" customHeight="1" x14ac:dyDescent="0.3">
      <c r="A24" s="30" t="s">
        <v>40</v>
      </c>
      <c r="B24" s="31">
        <v>764756</v>
      </c>
      <c r="C24" s="32" t="s">
        <v>50</v>
      </c>
      <c r="D24" s="27" t="s">
        <v>42</v>
      </c>
      <c r="E24" s="27" t="s">
        <v>35</v>
      </c>
      <c r="F24" s="7">
        <v>2825</v>
      </c>
      <c r="G24" s="7">
        <v>500</v>
      </c>
      <c r="H24" s="7">
        <v>3075</v>
      </c>
      <c r="I24" s="7">
        <v>1725</v>
      </c>
      <c r="J24" s="7">
        <v>5000</v>
      </c>
      <c r="K24" s="7">
        <v>2500</v>
      </c>
      <c r="L24" s="7">
        <v>2500</v>
      </c>
      <c r="M24" s="7">
        <v>2500</v>
      </c>
      <c r="N24" s="7">
        <v>2500</v>
      </c>
      <c r="O24" s="7">
        <v>2500</v>
      </c>
      <c r="P24" s="7">
        <v>2500</v>
      </c>
      <c r="Q24" s="7">
        <v>2500</v>
      </c>
      <c r="R24" s="7">
        <v>2500</v>
      </c>
      <c r="S24" s="7">
        <v>2500</v>
      </c>
      <c r="T24" s="7">
        <v>2500</v>
      </c>
      <c r="U24" s="7">
        <v>2500</v>
      </c>
    </row>
    <row r="25" spans="1:21" ht="15.75" hidden="1" customHeight="1" x14ac:dyDescent="0.3">
      <c r="A25" s="30" t="s">
        <v>40</v>
      </c>
      <c r="B25" s="7">
        <v>160291</v>
      </c>
      <c r="C25" s="32" t="s">
        <v>51</v>
      </c>
      <c r="D25" s="27" t="s">
        <v>42</v>
      </c>
      <c r="E25" s="27" t="s">
        <v>35</v>
      </c>
      <c r="F25" s="7">
        <v>2000</v>
      </c>
      <c r="G25" s="7">
        <v>2000</v>
      </c>
      <c r="H25" s="7">
        <v>2000</v>
      </c>
      <c r="I25" s="7">
        <v>2000</v>
      </c>
      <c r="J25" s="7">
        <v>2000</v>
      </c>
      <c r="K25" s="7">
        <v>2000</v>
      </c>
      <c r="L25" s="7">
        <v>2000</v>
      </c>
      <c r="M25" s="7">
        <v>2000</v>
      </c>
      <c r="N25" s="7">
        <v>2000</v>
      </c>
      <c r="O25" s="7">
        <v>2000</v>
      </c>
      <c r="P25" s="7">
        <v>2000</v>
      </c>
      <c r="Q25" s="7">
        <v>2000</v>
      </c>
      <c r="R25" s="7">
        <v>2000</v>
      </c>
      <c r="S25" s="7">
        <v>2000</v>
      </c>
      <c r="T25" s="7">
        <v>2000</v>
      </c>
      <c r="U25" s="7">
        <v>2000</v>
      </c>
    </row>
    <row r="26" spans="1:21" ht="15.75" hidden="1" customHeight="1" x14ac:dyDescent="0.3">
      <c r="A26" s="30" t="s">
        <v>40</v>
      </c>
      <c r="B26" s="7">
        <v>764756</v>
      </c>
      <c r="C26" s="32" t="s">
        <v>50</v>
      </c>
      <c r="D26" s="27" t="s">
        <v>42</v>
      </c>
      <c r="E26" s="27" t="s">
        <v>35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</row>
    <row r="27" spans="1:21" ht="15.75" hidden="1" customHeight="1" x14ac:dyDescent="0.3">
      <c r="A27" s="13" t="s">
        <v>40</v>
      </c>
      <c r="B27" s="7">
        <v>764818</v>
      </c>
      <c r="C27" s="32" t="s">
        <v>52</v>
      </c>
      <c r="D27" s="27" t="s">
        <v>42</v>
      </c>
      <c r="E27" s="27" t="s">
        <v>35</v>
      </c>
      <c r="F27" s="7">
        <v>1000</v>
      </c>
      <c r="G27" s="7">
        <v>1000</v>
      </c>
      <c r="H27" s="7">
        <v>2000</v>
      </c>
      <c r="I27" s="7">
        <v>1000</v>
      </c>
      <c r="J27" s="7">
        <v>1000</v>
      </c>
      <c r="K27" s="7">
        <v>1000</v>
      </c>
      <c r="L27" s="7">
        <v>1000</v>
      </c>
      <c r="M27" s="7">
        <v>1000</v>
      </c>
      <c r="N27" s="7">
        <v>1000</v>
      </c>
      <c r="O27" s="7">
        <v>1000</v>
      </c>
      <c r="P27" s="7">
        <v>1000</v>
      </c>
      <c r="Q27" s="7">
        <v>1000</v>
      </c>
      <c r="R27" s="7">
        <v>1000</v>
      </c>
      <c r="S27" s="7">
        <v>1000</v>
      </c>
      <c r="T27" s="7">
        <v>1000</v>
      </c>
      <c r="U27" s="7">
        <v>1000</v>
      </c>
    </row>
    <row r="28" spans="1:21" ht="15.75" hidden="1" customHeight="1" x14ac:dyDescent="0.3">
      <c r="A28" s="30" t="s">
        <v>40</v>
      </c>
      <c r="B28" s="7">
        <v>86813</v>
      </c>
      <c r="C28" s="32" t="s">
        <v>26</v>
      </c>
      <c r="D28" s="27" t="s">
        <v>42</v>
      </c>
      <c r="E28" s="27" t="s">
        <v>35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15000</v>
      </c>
      <c r="L28" s="7">
        <v>15000</v>
      </c>
      <c r="M28" s="7">
        <v>15000</v>
      </c>
      <c r="N28" s="7">
        <v>15000</v>
      </c>
      <c r="O28" s="7">
        <v>15000</v>
      </c>
      <c r="P28" s="7">
        <v>15000</v>
      </c>
      <c r="Q28" s="7">
        <v>15000</v>
      </c>
      <c r="R28" s="7">
        <v>15000</v>
      </c>
      <c r="S28" s="7">
        <v>15000</v>
      </c>
      <c r="T28" s="7">
        <v>15000</v>
      </c>
      <c r="U28" s="7">
        <v>15000</v>
      </c>
    </row>
    <row r="29" spans="1:21" ht="15.75" hidden="1" customHeight="1" x14ac:dyDescent="0.3">
      <c r="A29" s="30" t="s">
        <v>40</v>
      </c>
      <c r="B29" s="7"/>
      <c r="C29" s="32" t="s">
        <v>53</v>
      </c>
      <c r="D29" s="27" t="s">
        <v>42</v>
      </c>
      <c r="E29" s="27" t="s">
        <v>35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</row>
    <row r="30" spans="1:21" ht="15.75" hidden="1" customHeight="1" x14ac:dyDescent="0.3">
      <c r="A30" s="30" t="s">
        <v>40</v>
      </c>
      <c r="B30" s="7">
        <v>697878</v>
      </c>
      <c r="C30" s="32" t="s">
        <v>54</v>
      </c>
      <c r="D30" s="27" t="s">
        <v>42</v>
      </c>
      <c r="E30" s="27" t="s">
        <v>35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</row>
    <row r="31" spans="1:21" ht="15.75" customHeight="1" x14ac:dyDescent="0.3">
      <c r="A31" s="30" t="s">
        <v>40</v>
      </c>
      <c r="B31" s="31">
        <v>91919</v>
      </c>
      <c r="C31" s="32" t="s">
        <v>55</v>
      </c>
      <c r="D31" s="27" t="s">
        <v>42</v>
      </c>
      <c r="E31" s="27" t="s">
        <v>35</v>
      </c>
      <c r="F31" s="7">
        <v>3000</v>
      </c>
      <c r="G31" s="7">
        <v>1000</v>
      </c>
      <c r="H31" s="7">
        <v>1000</v>
      </c>
      <c r="I31" s="7">
        <v>1000</v>
      </c>
      <c r="J31" s="7">
        <v>1000</v>
      </c>
      <c r="K31" s="7">
        <v>1000</v>
      </c>
      <c r="L31" s="7">
        <v>1000</v>
      </c>
      <c r="M31" s="7">
        <v>1000</v>
      </c>
      <c r="N31" s="7">
        <v>1000</v>
      </c>
      <c r="O31" s="7">
        <v>1000</v>
      </c>
      <c r="P31" s="7">
        <v>3000</v>
      </c>
      <c r="Q31" s="7">
        <v>3000</v>
      </c>
      <c r="R31" s="7">
        <v>3000</v>
      </c>
      <c r="S31" s="7">
        <v>3000</v>
      </c>
      <c r="T31" s="7">
        <v>3000</v>
      </c>
      <c r="U31" s="7">
        <v>3000</v>
      </c>
    </row>
    <row r="32" spans="1:21" ht="15.75" customHeight="1" x14ac:dyDescent="0.3">
      <c r="A32" s="13" t="s">
        <v>40</v>
      </c>
      <c r="B32" s="31">
        <v>91917</v>
      </c>
      <c r="C32" s="32" t="s">
        <v>56</v>
      </c>
      <c r="D32" s="27" t="s">
        <v>42</v>
      </c>
      <c r="E32" s="27" t="s">
        <v>35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</row>
    <row r="33" spans="1:21" ht="15.75" customHeight="1" x14ac:dyDescent="0.3">
      <c r="A33" s="30" t="s">
        <v>40</v>
      </c>
      <c r="B33" s="31">
        <v>91927</v>
      </c>
      <c r="C33" s="32" t="s">
        <v>57</v>
      </c>
      <c r="D33" s="27" t="s">
        <v>42</v>
      </c>
      <c r="E33" s="27" t="s">
        <v>35</v>
      </c>
      <c r="F33" s="7">
        <v>11000</v>
      </c>
      <c r="G33" s="7">
        <v>9000</v>
      </c>
      <c r="H33" s="7">
        <v>9000</v>
      </c>
      <c r="I33" s="7">
        <v>9000</v>
      </c>
      <c r="J33" s="7">
        <v>9000</v>
      </c>
      <c r="K33" s="7">
        <v>9000</v>
      </c>
      <c r="L33" s="7">
        <v>9000</v>
      </c>
      <c r="M33" s="7">
        <v>9000</v>
      </c>
      <c r="N33" s="7">
        <v>9000</v>
      </c>
      <c r="O33" s="7">
        <v>9000</v>
      </c>
      <c r="P33" s="7">
        <v>11000</v>
      </c>
      <c r="Q33" s="7">
        <v>11000</v>
      </c>
      <c r="R33" s="7">
        <v>11000</v>
      </c>
      <c r="S33" s="7">
        <v>11000</v>
      </c>
      <c r="T33" s="7">
        <v>11000</v>
      </c>
      <c r="U33" s="7">
        <v>11000</v>
      </c>
    </row>
    <row r="34" spans="1:21" ht="15.75" customHeight="1" x14ac:dyDescent="0.3">
      <c r="A34" s="30" t="s">
        <v>40</v>
      </c>
      <c r="B34" s="31">
        <v>91928</v>
      </c>
      <c r="C34" s="32" t="s">
        <v>58</v>
      </c>
      <c r="D34" s="27" t="s">
        <v>42</v>
      </c>
      <c r="E34" s="27" t="s">
        <v>35</v>
      </c>
      <c r="F34" s="7">
        <v>6000</v>
      </c>
      <c r="G34" s="7">
        <v>4000</v>
      </c>
      <c r="H34" s="7">
        <v>4000</v>
      </c>
      <c r="I34" s="7">
        <v>4000</v>
      </c>
      <c r="J34" s="7">
        <v>4000</v>
      </c>
      <c r="K34" s="7">
        <v>4000</v>
      </c>
      <c r="L34" s="7">
        <v>4000</v>
      </c>
      <c r="M34" s="7">
        <v>4000</v>
      </c>
      <c r="N34" s="7">
        <v>4000</v>
      </c>
      <c r="O34" s="7">
        <v>4000</v>
      </c>
      <c r="P34" s="7">
        <v>6000</v>
      </c>
      <c r="Q34" s="7">
        <v>6000</v>
      </c>
      <c r="R34" s="7">
        <v>6000</v>
      </c>
      <c r="S34" s="7">
        <v>6000</v>
      </c>
      <c r="T34" s="7">
        <v>6000</v>
      </c>
      <c r="U34" s="7">
        <v>6000</v>
      </c>
    </row>
    <row r="35" spans="1:21" ht="15.75" customHeight="1" x14ac:dyDescent="0.3">
      <c r="A35" s="13" t="s">
        <v>40</v>
      </c>
      <c r="B35" s="7">
        <v>150882</v>
      </c>
      <c r="C35" s="32" t="s">
        <v>59</v>
      </c>
      <c r="D35" s="27" t="s">
        <v>42</v>
      </c>
      <c r="E35" s="27" t="s">
        <v>35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</row>
    <row r="36" spans="1:21" ht="15.75" customHeight="1" x14ac:dyDescent="0.3">
      <c r="A36" s="13" t="s">
        <v>40</v>
      </c>
      <c r="B36" s="7">
        <v>137203</v>
      </c>
      <c r="C36" s="32" t="s">
        <v>60</v>
      </c>
      <c r="D36" s="27" t="s">
        <v>42</v>
      </c>
      <c r="E36" s="27" t="s">
        <v>35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</row>
    <row r="37" spans="1:21" ht="15.75" customHeight="1" x14ac:dyDescent="0.3">
      <c r="A37" s="13" t="s">
        <v>40</v>
      </c>
      <c r="B37" s="7">
        <v>91943</v>
      </c>
      <c r="C37" s="32" t="s">
        <v>25</v>
      </c>
      <c r="D37" s="27" t="s">
        <v>42</v>
      </c>
      <c r="E37" s="27" t="s">
        <v>35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</row>
    <row r="38" spans="1:21" ht="15.75" hidden="1" customHeight="1" x14ac:dyDescent="0.3">
      <c r="A38" s="13" t="s">
        <v>40</v>
      </c>
      <c r="B38" s="7">
        <v>763706</v>
      </c>
      <c r="C38" s="32" t="s">
        <v>61</v>
      </c>
      <c r="D38" s="27" t="s">
        <v>42</v>
      </c>
      <c r="E38" s="27" t="s">
        <v>35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1500</v>
      </c>
      <c r="N38" s="7">
        <v>1500</v>
      </c>
      <c r="O38" s="7">
        <v>1500</v>
      </c>
      <c r="P38" s="7">
        <v>1500</v>
      </c>
      <c r="Q38" s="7">
        <v>1500</v>
      </c>
      <c r="R38" s="7">
        <v>1500</v>
      </c>
      <c r="S38" s="7">
        <v>1500</v>
      </c>
      <c r="T38" s="7">
        <v>1500</v>
      </c>
      <c r="U38" s="7">
        <v>1500</v>
      </c>
    </row>
    <row r="39" spans="1:21" ht="15.75" customHeight="1" x14ac:dyDescent="0.3">
      <c r="A39" s="13" t="s">
        <v>40</v>
      </c>
      <c r="B39" s="7">
        <v>150884</v>
      </c>
      <c r="C39" s="32" t="s">
        <v>62</v>
      </c>
      <c r="D39" s="27" t="s">
        <v>42</v>
      </c>
      <c r="E39" s="27" t="s">
        <v>35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</row>
    <row r="40" spans="1:21" ht="15.75" customHeight="1" x14ac:dyDescent="0.3">
      <c r="A40" s="13" t="s">
        <v>40</v>
      </c>
      <c r="B40" s="7">
        <v>150883</v>
      </c>
      <c r="C40" s="32" t="s">
        <v>63</v>
      </c>
      <c r="D40" s="27" t="s">
        <v>42</v>
      </c>
      <c r="E40" s="27" t="s">
        <v>35</v>
      </c>
      <c r="F40" s="7">
        <v>1500</v>
      </c>
      <c r="G40" s="7">
        <v>1500</v>
      </c>
      <c r="H40" s="7">
        <v>1500</v>
      </c>
      <c r="I40" s="7">
        <v>1500</v>
      </c>
      <c r="J40" s="7">
        <v>1500</v>
      </c>
      <c r="K40" s="7">
        <v>1500</v>
      </c>
      <c r="L40" s="7">
        <v>1500</v>
      </c>
      <c r="M40" s="7">
        <v>1500</v>
      </c>
      <c r="N40" s="7">
        <v>1500</v>
      </c>
      <c r="O40" s="7">
        <v>1500</v>
      </c>
      <c r="P40" s="7">
        <v>1500</v>
      </c>
      <c r="Q40" s="7">
        <v>1500</v>
      </c>
      <c r="R40" s="7">
        <v>1500</v>
      </c>
      <c r="S40" s="7">
        <v>1500</v>
      </c>
      <c r="T40" s="7">
        <v>1500</v>
      </c>
      <c r="U40" s="7">
        <v>1500</v>
      </c>
    </row>
    <row r="41" spans="1:21" ht="15.75" customHeight="1" x14ac:dyDescent="0.3">
      <c r="A41" s="13" t="s">
        <v>40</v>
      </c>
      <c r="B41" s="7">
        <v>130990</v>
      </c>
      <c r="C41" s="32" t="s">
        <v>64</v>
      </c>
      <c r="D41" s="27" t="s">
        <v>42</v>
      </c>
      <c r="E41" s="27" t="s">
        <v>35</v>
      </c>
      <c r="F41" s="7">
        <v>1500</v>
      </c>
      <c r="G41" s="7">
        <v>1500</v>
      </c>
      <c r="H41" s="7">
        <v>1500</v>
      </c>
      <c r="I41" s="7">
        <v>1500</v>
      </c>
      <c r="J41" s="7">
        <v>1500</v>
      </c>
      <c r="K41" s="7">
        <v>1500</v>
      </c>
      <c r="L41" s="7">
        <v>1500</v>
      </c>
      <c r="M41" s="7">
        <v>1500</v>
      </c>
      <c r="N41" s="7">
        <v>1500</v>
      </c>
      <c r="O41" s="7">
        <v>1500</v>
      </c>
      <c r="P41" s="7">
        <v>1500</v>
      </c>
      <c r="Q41" s="7">
        <v>1500</v>
      </c>
      <c r="R41" s="7">
        <v>1500</v>
      </c>
      <c r="S41" s="7">
        <v>1500</v>
      </c>
      <c r="T41" s="7">
        <v>1500</v>
      </c>
      <c r="U41" s="7">
        <v>1500</v>
      </c>
    </row>
    <row r="42" spans="1:21" ht="15.75" customHeight="1" x14ac:dyDescent="0.3">
      <c r="A42" s="13" t="s">
        <v>40</v>
      </c>
      <c r="B42" s="7">
        <v>91946</v>
      </c>
      <c r="C42" s="32" t="s">
        <v>65</v>
      </c>
      <c r="D42" s="27" t="s">
        <v>42</v>
      </c>
      <c r="E42" s="27" t="s">
        <v>35</v>
      </c>
      <c r="F42" s="7">
        <v>5000</v>
      </c>
      <c r="G42" s="7">
        <v>5000</v>
      </c>
      <c r="H42" s="7">
        <v>5000</v>
      </c>
      <c r="I42" s="7">
        <v>5000</v>
      </c>
      <c r="J42" s="7">
        <v>5000</v>
      </c>
      <c r="K42" s="7">
        <v>5000</v>
      </c>
      <c r="L42" s="7">
        <v>5000</v>
      </c>
      <c r="M42" s="7">
        <v>5000</v>
      </c>
      <c r="N42" s="7">
        <v>5000</v>
      </c>
      <c r="O42" s="7">
        <v>5000</v>
      </c>
      <c r="P42" s="7">
        <v>5000</v>
      </c>
      <c r="Q42" s="7">
        <v>5000</v>
      </c>
      <c r="R42" s="7">
        <v>5000</v>
      </c>
      <c r="S42" s="7">
        <v>5000</v>
      </c>
      <c r="T42" s="7">
        <v>5000</v>
      </c>
      <c r="U42" s="7">
        <v>5000</v>
      </c>
    </row>
    <row r="43" spans="1:21" ht="15.75" hidden="1" customHeight="1" x14ac:dyDescent="0.3">
      <c r="A43" s="13" t="s">
        <v>40</v>
      </c>
      <c r="B43" s="7">
        <v>764853</v>
      </c>
      <c r="C43" s="32" t="s">
        <v>66</v>
      </c>
      <c r="D43" s="27" t="s">
        <v>42</v>
      </c>
      <c r="E43" s="27" t="s">
        <v>35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</row>
    <row r="44" spans="1:21" ht="15.75" hidden="1" customHeight="1" x14ac:dyDescent="0.3">
      <c r="A44" s="30" t="s">
        <v>40</v>
      </c>
      <c r="B44" s="7">
        <v>120383</v>
      </c>
      <c r="C44" s="32" t="s">
        <v>67</v>
      </c>
      <c r="D44" s="27" t="s">
        <v>42</v>
      </c>
      <c r="E44" s="27" t="s">
        <v>35</v>
      </c>
      <c r="F44" s="7">
        <v>2000</v>
      </c>
      <c r="G44" s="7">
        <v>1000</v>
      </c>
      <c r="H44" s="7">
        <v>1000</v>
      </c>
      <c r="I44" s="7">
        <v>1000</v>
      </c>
      <c r="J44" s="7">
        <v>1000</v>
      </c>
      <c r="K44" s="7">
        <v>1000</v>
      </c>
      <c r="L44" s="7">
        <v>1000</v>
      </c>
      <c r="M44" s="7">
        <v>1000</v>
      </c>
      <c r="N44" s="7">
        <v>1000</v>
      </c>
      <c r="O44" s="7">
        <v>1000</v>
      </c>
      <c r="P44" s="7">
        <v>1000</v>
      </c>
      <c r="Q44" s="7">
        <v>1000</v>
      </c>
      <c r="R44" s="7">
        <v>1000</v>
      </c>
      <c r="S44" s="7">
        <v>1000</v>
      </c>
      <c r="T44" s="7">
        <v>1000</v>
      </c>
      <c r="U44" s="7">
        <v>1000</v>
      </c>
    </row>
    <row r="45" spans="1:21" ht="15.75" hidden="1" customHeight="1" x14ac:dyDescent="0.3">
      <c r="A45" s="30" t="s">
        <v>40</v>
      </c>
      <c r="B45" s="7">
        <v>120388</v>
      </c>
      <c r="C45" s="32" t="s">
        <v>68</v>
      </c>
      <c r="D45" s="27" t="s">
        <v>42</v>
      </c>
      <c r="E45" s="27" t="s">
        <v>35</v>
      </c>
      <c r="F45" s="7">
        <v>2000</v>
      </c>
      <c r="G45" s="7">
        <v>1000</v>
      </c>
      <c r="H45" s="7">
        <v>1000</v>
      </c>
      <c r="I45" s="7">
        <v>1000</v>
      </c>
      <c r="J45" s="7">
        <v>1000</v>
      </c>
      <c r="K45" s="7">
        <v>1000</v>
      </c>
      <c r="L45" s="7">
        <v>1000</v>
      </c>
      <c r="M45" s="7">
        <v>1000</v>
      </c>
      <c r="N45" s="7">
        <v>1000</v>
      </c>
      <c r="O45" s="7">
        <v>1000</v>
      </c>
      <c r="P45" s="7">
        <v>1000</v>
      </c>
      <c r="Q45" s="7">
        <v>1000</v>
      </c>
      <c r="R45" s="7">
        <v>1000</v>
      </c>
      <c r="S45" s="7">
        <v>1000</v>
      </c>
      <c r="T45" s="7">
        <v>1000</v>
      </c>
      <c r="U45" s="7">
        <v>1000</v>
      </c>
    </row>
    <row r="46" spans="1:21" ht="15.75" hidden="1" customHeight="1" x14ac:dyDescent="0.3">
      <c r="A46" s="30" t="s">
        <v>69</v>
      </c>
      <c r="B46" s="7">
        <v>79859</v>
      </c>
      <c r="C46" s="34" t="s">
        <v>70</v>
      </c>
      <c r="D46" s="27" t="s">
        <v>42</v>
      </c>
      <c r="E46" s="27" t="s">
        <v>35</v>
      </c>
      <c r="F46" s="7">
        <v>4800</v>
      </c>
      <c r="G46" s="7">
        <v>4000</v>
      </c>
      <c r="H46" s="7">
        <v>4000</v>
      </c>
      <c r="I46" s="7">
        <v>2400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</row>
    <row r="47" spans="1:21" ht="15.75" hidden="1" customHeight="1" x14ac:dyDescent="0.3">
      <c r="A47" s="30" t="s">
        <v>69</v>
      </c>
      <c r="B47" s="7">
        <v>698298</v>
      </c>
      <c r="C47" s="34" t="s">
        <v>10</v>
      </c>
      <c r="D47" s="27" t="s">
        <v>42</v>
      </c>
      <c r="E47" s="27" t="s">
        <v>35</v>
      </c>
      <c r="F47" s="7">
        <v>4000</v>
      </c>
      <c r="G47" s="7">
        <v>4000</v>
      </c>
      <c r="H47" s="7">
        <v>4000</v>
      </c>
      <c r="I47" s="7">
        <v>4000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</row>
    <row r="48" spans="1:21" ht="15.75" hidden="1" customHeight="1" x14ac:dyDescent="0.3">
      <c r="A48" s="30" t="s">
        <v>69</v>
      </c>
      <c r="B48" s="7">
        <v>71987</v>
      </c>
      <c r="C48" s="34" t="s">
        <v>13</v>
      </c>
      <c r="D48" s="27" t="s">
        <v>42</v>
      </c>
      <c r="E48" s="27" t="s">
        <v>35</v>
      </c>
      <c r="F48" s="7">
        <v>10000</v>
      </c>
      <c r="G48" s="7">
        <v>10000</v>
      </c>
      <c r="H48" s="7">
        <v>10000</v>
      </c>
      <c r="I48" s="7">
        <v>10000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</row>
    <row r="49" spans="1:21" ht="15.75" hidden="1" customHeight="1" x14ac:dyDescent="0.3">
      <c r="A49" s="30" t="s">
        <v>69</v>
      </c>
      <c r="B49" s="7">
        <v>156831</v>
      </c>
      <c r="C49" s="34" t="s">
        <v>71</v>
      </c>
      <c r="D49" s="27" t="s">
        <v>42</v>
      </c>
      <c r="E49" s="27" t="s">
        <v>35</v>
      </c>
      <c r="F49" s="7">
        <v>600</v>
      </c>
      <c r="G49" s="7">
        <v>600</v>
      </c>
      <c r="H49" s="7">
        <v>1200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</row>
    <row r="50" spans="1:21" ht="15.75" hidden="1" customHeight="1" x14ac:dyDescent="0.3">
      <c r="A50" s="30" t="s">
        <v>69</v>
      </c>
      <c r="B50" s="7">
        <v>700277</v>
      </c>
      <c r="C50" s="34" t="s">
        <v>12</v>
      </c>
      <c r="D50" s="27" t="s">
        <v>42</v>
      </c>
      <c r="E50" s="27" t="s">
        <v>35</v>
      </c>
      <c r="F50" s="7">
        <v>18400</v>
      </c>
      <c r="G50" s="7">
        <v>18400</v>
      </c>
      <c r="H50" s="7">
        <v>18400</v>
      </c>
      <c r="I50" s="7">
        <v>18400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</row>
    <row r="51" spans="1:21" ht="15.75" hidden="1" customHeight="1" x14ac:dyDescent="0.3">
      <c r="A51" s="30" t="s">
        <v>69</v>
      </c>
      <c r="B51" s="7">
        <v>698384</v>
      </c>
      <c r="C51" s="34" t="s">
        <v>72</v>
      </c>
      <c r="D51" s="27" t="s">
        <v>42</v>
      </c>
      <c r="E51" s="27" t="s">
        <v>35</v>
      </c>
      <c r="F51" s="7">
        <v>10000</v>
      </c>
      <c r="G51" s="7">
        <v>10000</v>
      </c>
      <c r="H51" s="7">
        <v>10000</v>
      </c>
      <c r="I51" s="7">
        <v>10000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</row>
    <row r="52" spans="1:21" ht="15.75" hidden="1" customHeight="1" x14ac:dyDescent="0.3">
      <c r="A52" s="30" t="s">
        <v>69</v>
      </c>
      <c r="B52" s="7">
        <v>160155</v>
      </c>
      <c r="C52" s="34" t="s">
        <v>7</v>
      </c>
      <c r="D52" s="27" t="s">
        <v>42</v>
      </c>
      <c r="E52" s="27" t="s">
        <v>35</v>
      </c>
      <c r="F52" s="7">
        <v>500</v>
      </c>
      <c r="G52" s="7">
        <v>500</v>
      </c>
      <c r="H52" s="7">
        <v>500</v>
      </c>
      <c r="I52" s="7">
        <v>500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</row>
    <row r="53" spans="1:21" ht="15.75" hidden="1" customHeight="1" x14ac:dyDescent="0.3">
      <c r="A53" s="30" t="s">
        <v>69</v>
      </c>
      <c r="B53" s="7">
        <v>86813</v>
      </c>
      <c r="C53" s="34" t="s">
        <v>26</v>
      </c>
      <c r="D53" s="27" t="s">
        <v>42</v>
      </c>
      <c r="E53" s="27" t="s">
        <v>35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</row>
    <row r="54" spans="1:21" ht="15.75" hidden="1" customHeight="1" x14ac:dyDescent="0.3">
      <c r="A54" s="30" t="s">
        <v>69</v>
      </c>
      <c r="B54" s="7">
        <v>86866</v>
      </c>
      <c r="C54" s="34" t="str">
        <f ca="1">IF(B54&lt;&gt;"",IFERROR(OFFSET(B2B_Codes!$C$1,MATCH(B54,B2B_Codes!$B:$B,0)-1,0),errorCode),"")</f>
        <v>*YP* Chuck Tender MW/VAC CHILLED HGP-Free Carton</v>
      </c>
      <c r="D54" s="27" t="s">
        <v>42</v>
      </c>
      <c r="E54" s="27" t="s">
        <v>35</v>
      </c>
      <c r="F54" s="7">
        <v>0</v>
      </c>
      <c r="G54" s="7">
        <v>500</v>
      </c>
      <c r="H54" s="7">
        <v>500</v>
      </c>
      <c r="I54" s="7">
        <v>500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</row>
    <row r="55" spans="1:21" ht="15.75" hidden="1" customHeight="1" x14ac:dyDescent="0.3">
      <c r="A55" s="30" t="s">
        <v>69</v>
      </c>
      <c r="B55" s="7">
        <v>89336</v>
      </c>
      <c r="C55" s="34" t="str">
        <f ca="1">IF(B55&lt;&gt;"",IFERROR(OFFSET(B2B_Codes!$C$1,MATCH(B55,B2B_Codes!$B:$B,0)-1,0),errorCode),"")</f>
        <v>*YP* Chuck Tender MW/VAC CHILLED Carton</v>
      </c>
      <c r="D55" s="27" t="s">
        <v>42</v>
      </c>
      <c r="E55" s="27" t="s">
        <v>35</v>
      </c>
      <c r="F55" s="7">
        <v>1500</v>
      </c>
      <c r="G55" s="7">
        <v>6000</v>
      </c>
      <c r="H55" s="7">
        <v>6000</v>
      </c>
      <c r="I55" s="7">
        <v>6000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</row>
    <row r="56" spans="1:21" ht="15.75" hidden="1" customHeight="1" x14ac:dyDescent="0.3">
      <c r="A56" s="30" t="s">
        <v>69</v>
      </c>
      <c r="B56" s="7">
        <v>161044</v>
      </c>
      <c r="C56" s="34" t="s">
        <v>8</v>
      </c>
      <c r="D56" s="27" t="s">
        <v>42</v>
      </c>
      <c r="E56" s="27" t="s">
        <v>35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</row>
    <row r="57" spans="1:21" ht="15.75" hidden="1" customHeight="1" x14ac:dyDescent="0.3">
      <c r="A57" s="13" t="s">
        <v>73</v>
      </c>
      <c r="B57" s="35">
        <v>681513</v>
      </c>
      <c r="C57" s="36" t="s">
        <v>74</v>
      </c>
      <c r="D57" s="27" t="s">
        <v>42</v>
      </c>
      <c r="E57" s="27" t="s">
        <v>35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</row>
    <row r="58" spans="1:21" ht="15.75" hidden="1" customHeight="1" x14ac:dyDescent="0.3">
      <c r="A58" s="13" t="s">
        <v>73</v>
      </c>
      <c r="B58" s="35">
        <v>698287</v>
      </c>
      <c r="C58" s="36" t="s">
        <v>75</v>
      </c>
      <c r="D58" s="27" t="s">
        <v>42</v>
      </c>
      <c r="E58" s="27" t="s">
        <v>35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</row>
    <row r="59" spans="1:21" ht="15.75" hidden="1" customHeight="1" x14ac:dyDescent="0.3">
      <c r="A59" s="27" t="s">
        <v>73</v>
      </c>
      <c r="B59" s="35">
        <v>698287</v>
      </c>
      <c r="C59" s="36" t="s">
        <v>75</v>
      </c>
      <c r="D59" s="27" t="s">
        <v>42</v>
      </c>
      <c r="E59" s="27" t="s">
        <v>35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</row>
    <row r="60" spans="1:21" ht="15.75" hidden="1" customHeight="1" x14ac:dyDescent="0.3">
      <c r="A60" s="27" t="s">
        <v>73</v>
      </c>
      <c r="B60" s="35">
        <v>698122</v>
      </c>
      <c r="C60" s="36" t="s">
        <v>76</v>
      </c>
      <c r="D60" s="27" t="s">
        <v>42</v>
      </c>
      <c r="E60" s="27" t="s">
        <v>35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</row>
    <row r="61" spans="1:21" ht="15.75" hidden="1" customHeight="1" x14ac:dyDescent="0.3">
      <c r="A61" s="27" t="s">
        <v>77</v>
      </c>
      <c r="B61" s="7">
        <v>681565</v>
      </c>
      <c r="C61" s="32" t="s">
        <v>78</v>
      </c>
      <c r="D61" s="27" t="s">
        <v>42</v>
      </c>
      <c r="E61" s="27" t="s">
        <v>35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2500</v>
      </c>
      <c r="P61" s="7">
        <v>2500</v>
      </c>
      <c r="Q61" s="7">
        <v>2500</v>
      </c>
      <c r="R61" s="7">
        <v>2500</v>
      </c>
      <c r="S61" s="7">
        <v>2500</v>
      </c>
      <c r="T61" s="7">
        <v>2500</v>
      </c>
      <c r="U61" s="7">
        <v>2500</v>
      </c>
    </row>
    <row r="62" spans="1:21" ht="15.75" hidden="1" customHeight="1" x14ac:dyDescent="0.3">
      <c r="B62" s="7"/>
      <c r="C62" s="32" t="str">
        <f ca="1">IF(B62&lt;&gt;"",IFERROR(OFFSET(B2B_Codes!$C$1,MATCH(B62,B2B_Codes!$B:$B,0)-1,0),errorCode),"")</f>
        <v/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</row>
    <row r="63" spans="1:21" ht="15.75" customHeight="1" x14ac:dyDescent="0.3">
      <c r="B63" s="7"/>
      <c r="C63" s="32" t="str">
        <f ca="1">IF(B63&lt;&gt;"",IFERROR(OFFSET(B2B_Codes!$C$1,MATCH(B63,B2B_Codes!$B:$B,0)-1,0),errorCode),"")</f>
        <v/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</row>
    <row r="64" spans="1:21" ht="15.75" customHeight="1" x14ac:dyDescent="0.3">
      <c r="B64" s="7"/>
      <c r="C64" s="32" t="str">
        <f ca="1">IF(B64&lt;&gt;"",IFERROR(OFFSET(B2B_Codes!$C$1,MATCH(B64,B2B_Codes!$B:$B,0)-1,0),errorCode),"")</f>
        <v/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</row>
    <row r="65" spans="2:21" ht="15.75" customHeight="1" x14ac:dyDescent="0.3">
      <c r="B65" s="7"/>
      <c r="C65" s="32" t="str">
        <f ca="1">IF(B65&lt;&gt;"",IFERROR(OFFSET(B2B_Codes!$C$1,MATCH(B65,B2B_Codes!$B:$B,0)-1,0),errorCode),"")</f>
        <v/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</row>
    <row r="66" spans="2:21" ht="15.75" customHeight="1" x14ac:dyDescent="0.3">
      <c r="B66" s="7"/>
      <c r="C66" s="32" t="str">
        <f ca="1">IF(B66&lt;&gt;"",IFERROR(OFFSET(B2B_Codes!$C$1,MATCH(B66,B2B_Codes!$B:$B,0)-1,0),errorCode),"")</f>
        <v/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</row>
    <row r="67" spans="2:21" ht="15.75" customHeight="1" x14ac:dyDescent="0.3">
      <c r="B67" s="7"/>
      <c r="C67" s="32" t="str">
        <f ca="1">IF(B67&lt;&gt;"",IFERROR(OFFSET(B2B_Codes!$C$1,MATCH(B67,B2B_Codes!$B:$B,0)-1,0),errorCode),"")</f>
        <v/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</row>
    <row r="68" spans="2:21" ht="15.75" customHeight="1" x14ac:dyDescent="0.3">
      <c r="B68" s="7"/>
      <c r="C68" s="32" t="str">
        <f ca="1">IF(B68&lt;&gt;"",IFERROR(OFFSET(B2B_Codes!$C$1,MATCH(B68,B2B_Codes!$B:$B,0)-1,0),errorCode),"")</f>
        <v/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</row>
    <row r="69" spans="2:21" ht="15.75" customHeight="1" x14ac:dyDescent="0.3">
      <c r="B69" s="7"/>
      <c r="C69" s="32" t="str">
        <f ca="1">IF(B69&lt;&gt;"",IFERROR(OFFSET(B2B_Codes!$C$1,MATCH(B69,B2B_Codes!$B:$B,0)-1,0),errorCode),"")</f>
        <v/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</row>
    <row r="70" spans="2:21" ht="15.75" customHeight="1" x14ac:dyDescent="0.3">
      <c r="B70" s="7"/>
      <c r="C70" s="32" t="str">
        <f ca="1">IF(B70&lt;&gt;"",IFERROR(OFFSET(B2B_Codes!$C$1,MATCH(B70,B2B_Codes!$B:$B,0)-1,0),errorCode),"")</f>
        <v/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</row>
    <row r="71" spans="2:21" ht="15.75" customHeight="1" x14ac:dyDescent="0.3">
      <c r="B71" s="7"/>
      <c r="C71" s="32" t="str">
        <f ca="1">IF(B71&lt;&gt;"",IFERROR(OFFSET(B2B_Codes!$C$1,MATCH(B71,B2B_Codes!$B:$B,0)-1,0),errorCode),"")</f>
        <v/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</row>
    <row r="72" spans="2:21" ht="15.75" customHeight="1" x14ac:dyDescent="0.3">
      <c r="B72" s="7"/>
      <c r="C72" s="32" t="str">
        <f ca="1">IF(B72&lt;&gt;"",IFERROR(OFFSET(B2B_Codes!$C$1,MATCH(B72,B2B_Codes!$B:$B,0)-1,0),errorCode),"")</f>
        <v/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</row>
    <row r="73" spans="2:21" ht="15.75" customHeight="1" x14ac:dyDescent="0.3">
      <c r="B73" s="7"/>
      <c r="C73" s="32" t="str">
        <f ca="1">IF(B73&lt;&gt;"",IFERROR(OFFSET(B2B_Codes!$C$1,MATCH(B73,B2B_Codes!$B:$B,0)-1,0),errorCode),"")</f>
        <v/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</row>
    <row r="74" spans="2:21" ht="15.75" customHeight="1" x14ac:dyDescent="0.3">
      <c r="B74" s="7"/>
      <c r="C74" s="32" t="str">
        <f ca="1">IF(B74&lt;&gt;"",IFERROR(OFFSET(B2B_Codes!$C$1,MATCH(B74,B2B_Codes!$B:$B,0)-1,0),errorCode),"")</f>
        <v/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</row>
    <row r="75" spans="2:21" ht="15.75" customHeight="1" x14ac:dyDescent="0.3">
      <c r="B75" s="7"/>
      <c r="C75" s="32" t="str">
        <f ca="1">IF(B75&lt;&gt;"",IFERROR(OFFSET(B2B_Codes!$C$1,MATCH(B75,B2B_Codes!$B:$B,0)-1,0),errorCode),"")</f>
        <v/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</row>
    <row r="76" spans="2:21" ht="15.75" customHeight="1" x14ac:dyDescent="0.3">
      <c r="B76" s="7"/>
      <c r="C76" s="32" t="str">
        <f ca="1">IF(B76&lt;&gt;"",IFERROR(OFFSET(B2B_Codes!$C$1,MATCH(B76,B2B_Codes!$B:$B,0)-1,0),errorCode),"")</f>
        <v/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</row>
    <row r="77" spans="2:21" ht="15.75" customHeight="1" x14ac:dyDescent="0.3">
      <c r="B77" s="7"/>
      <c r="C77" s="32" t="str">
        <f ca="1">IF(B77&lt;&gt;"",IFERROR(OFFSET(B2B_Codes!$C$1,MATCH(B77,B2B_Codes!$B:$B,0)-1,0),errorCode),"")</f>
        <v/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</row>
    <row r="78" spans="2:21" ht="15.75" customHeight="1" x14ac:dyDescent="0.3">
      <c r="B78" s="7"/>
      <c r="C78" s="32" t="str">
        <f ca="1">IF(B78&lt;&gt;"",IFERROR(OFFSET(B2B_Codes!$C$1,MATCH(B78,B2B_Codes!$B:$B,0)-1,0),errorCode),"")</f>
        <v/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</row>
    <row r="79" spans="2:21" ht="15.75" customHeight="1" x14ac:dyDescent="0.3">
      <c r="B79" s="7"/>
      <c r="C79" s="32" t="str">
        <f ca="1">IF(B79&lt;&gt;"",IFERROR(OFFSET(B2B_Codes!$C$1,MATCH(B79,B2B_Codes!$B:$B,0)-1,0),errorCode),"")</f>
        <v/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</row>
    <row r="80" spans="2:21" ht="15.75" customHeight="1" x14ac:dyDescent="0.3">
      <c r="B80" s="7"/>
      <c r="C80" s="32" t="str">
        <f ca="1">IF(B80&lt;&gt;"",IFERROR(OFFSET(B2B_Codes!$C$1,MATCH(B80,B2B_Codes!$B:$B,0)-1,0),errorCode),"")</f>
        <v/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</row>
    <row r="81" spans="2:21" ht="15.75" customHeight="1" x14ac:dyDescent="0.3">
      <c r="B81" s="7"/>
      <c r="C81" s="32" t="str">
        <f ca="1">IF(B81&lt;&gt;"",IFERROR(OFFSET(B2B_Codes!$C$1,MATCH(B81,B2B_Codes!$B:$B,0)-1,0),errorCode),"")</f>
        <v/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</row>
    <row r="82" spans="2:21" ht="15.75" customHeight="1" x14ac:dyDescent="0.3">
      <c r="B82" s="7"/>
      <c r="C82" s="32" t="str">
        <f ca="1">IF(B82&lt;&gt;"",IFERROR(OFFSET(B2B_Codes!$C$1,MATCH(B82,B2B_Codes!$B:$B,0)-1,0),errorCode),"")</f>
        <v/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</row>
    <row r="83" spans="2:21" ht="15.75" customHeight="1" x14ac:dyDescent="0.25"/>
    <row r="84" spans="2:21" ht="15.75" customHeight="1" x14ac:dyDescent="0.25"/>
    <row r="85" spans="2:21" ht="15.75" customHeight="1" x14ac:dyDescent="0.25"/>
    <row r="86" spans="2:21" ht="15.75" customHeight="1" x14ac:dyDescent="0.25"/>
    <row r="87" spans="2:21" ht="15.75" customHeight="1" x14ac:dyDescent="0.25"/>
    <row r="88" spans="2:21" ht="15.75" customHeight="1" x14ac:dyDescent="0.25"/>
    <row r="89" spans="2:21" ht="15.75" customHeight="1" x14ac:dyDescent="0.25"/>
    <row r="90" spans="2:21" ht="15.75" customHeight="1" x14ac:dyDescent="0.25"/>
    <row r="91" spans="2:21" ht="15.75" customHeight="1" x14ac:dyDescent="0.25"/>
    <row r="92" spans="2:21" ht="15.75" customHeight="1" x14ac:dyDescent="0.25"/>
    <row r="93" spans="2:21" ht="15.75" customHeight="1" x14ac:dyDescent="0.25"/>
    <row r="94" spans="2:21" ht="15.75" customHeight="1" x14ac:dyDescent="0.25"/>
    <row r="95" spans="2:21" ht="15.75" customHeight="1" x14ac:dyDescent="0.25"/>
    <row r="96" spans="2:21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</sheetData>
  <autoFilter ref="B10:E62" xr:uid="{00000000-0009-0000-0000-000006000000}">
    <filterColumn colId="1">
      <filters>
        <filter val="*YP* 100day GRAINFED Bolar Blade IW/VAC CHILLED Non-Halal Generic Carton"/>
        <filter val="*YP* 100day GRAINFED Brisket Point End - Deckle Off 5 Rib IW/VAC CHILLED Non-Halal Generic Carton"/>
        <filter val="*YP* 100day GRAINFED Chuck Eye Roll - 5 Rib 10mm Fat IW/VAC CHILLED Non-Halal Generic Carton"/>
        <filter val="*YP* 100day GRAINFED Eye Round 0mm fat IW/VAC CHILLED Non-Halal Generic Carton"/>
        <filter val="*YP* 100day GRAINFED Knuckle IW/VAC CHILLED Halal Generic Carton"/>
        <filter val="*YP* 100day GRAINFED Outside Flat IW/VAC CHILLED Non-Halal Generic Carton"/>
        <filter val="*YP* 100day GRAINFED Topside Cap Off IW/VAC CHILLED Non-Halal Generic Carton"/>
        <filter val="*YP* 100day GRAINFED Trimmings 65CL 27.2kg BP FRZ Non-Halal Generic Carton"/>
        <filter val="YP 100day GRAINFED MSA Cube Roll - 8 Rib MWVAC Crate"/>
        <filter val="YP 100day GRAINFED MSA Rump Cap IWVAC CHILLED Halal Generic Carton"/>
        <filter val="YP 100day GRAINFED MSA Rump Special Trim IWVAC Crate"/>
        <filter val="YP 100day GRAINFED MSA Striploin - 0 Rib IWVAC CHILLED Non-Halal Generic Carton"/>
        <filter val="YP 100day GRAINFED Striploin 0 Rib 5mm Fat MVVAC CHILLED Halal Generic Crate"/>
      </filters>
    </filterColumn>
  </autoFilter>
  <conditionalFormatting sqref="F6:U6">
    <cfRule type="cellIs" dxfId="5" priority="1" operator="equal">
      <formula>0</formula>
    </cfRule>
  </conditionalFormatting>
  <conditionalFormatting sqref="F3:U3">
    <cfRule type="containsText" dxfId="4" priority="2" operator="containsText" text="No">
      <formula>NOT(ISERROR(SEARCH(("No"),(F3))))</formula>
    </cfRule>
  </conditionalFormatting>
  <conditionalFormatting sqref="F3:U3">
    <cfRule type="containsText" dxfId="3" priority="3" operator="containsText" text="Yes">
      <formula>NOT(ISERROR(SEARCH(("Yes"),(F3))))</formula>
    </cfRule>
  </conditionalFormatting>
  <pageMargins left="0.7" right="0.7" top="0.75" bottom="0.75" header="0" footer="0"/>
  <pageSetup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/>
  </sheetPr>
  <dimension ref="A1:Z1000"/>
  <sheetViews>
    <sheetView showGridLines="0" workbookViewId="0"/>
  </sheetViews>
  <sheetFormatPr defaultColWidth="12.59765625" defaultRowHeight="15" customHeight="1" x14ac:dyDescent="0.25"/>
  <cols>
    <col min="1" max="2" width="8" customWidth="1"/>
    <col min="3" max="3" width="23.3984375" customWidth="1"/>
    <col min="4" max="4" width="9.19921875" customWidth="1"/>
    <col min="5" max="5" width="8.3984375" customWidth="1"/>
    <col min="6" max="8" width="9.19921875" customWidth="1"/>
    <col min="9" max="9" width="8.3984375" customWidth="1"/>
    <col min="10" max="12" width="9.19921875" customWidth="1"/>
    <col min="13" max="14" width="8.3984375" customWidth="1"/>
    <col min="15" max="17" width="9.19921875" customWidth="1"/>
    <col min="18" max="18" width="8.3984375" customWidth="1"/>
    <col min="19" max="19" width="9.19921875" customWidth="1"/>
    <col min="20" max="26" width="8" customWidth="1"/>
  </cols>
  <sheetData>
    <row r="1" spans="1:26" ht="12.75" customHeigh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ht="12.75" customHeight="1" x14ac:dyDescent="0.25">
      <c r="A2" s="37"/>
      <c r="B2" s="37"/>
      <c r="C2" s="37"/>
      <c r="D2" s="38" t="str">
        <f>B2B_Volumes!F8</f>
        <v>Week</v>
      </c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 ht="12.75" customHeight="1" x14ac:dyDescent="0.25">
      <c r="A3" s="37"/>
      <c r="B3" s="37"/>
      <c r="C3" s="37"/>
      <c r="D3" s="38">
        <f>B2B_Volumes!F9</f>
        <v>1</v>
      </c>
      <c r="E3" s="38">
        <f>B2B_Volumes!G9</f>
        <v>2</v>
      </c>
      <c r="F3" s="38">
        <f>B2B_Volumes!H9</f>
        <v>3</v>
      </c>
      <c r="G3" s="38">
        <f>B2B_Volumes!I9</f>
        <v>4</v>
      </c>
      <c r="H3" s="38">
        <f>B2B_Volumes!J9</f>
        <v>5</v>
      </c>
      <c r="I3" s="38">
        <f>B2B_Volumes!K9</f>
        <v>6</v>
      </c>
      <c r="J3" s="38">
        <f>B2B_Volumes!L9</f>
        <v>7</v>
      </c>
      <c r="K3" s="38">
        <f>B2B_Volumes!M9</f>
        <v>8</v>
      </c>
      <c r="L3" s="38">
        <f>B2B_Volumes!N9</f>
        <v>9</v>
      </c>
      <c r="M3" s="38">
        <f>B2B_Volumes!O9</f>
        <v>10</v>
      </c>
      <c r="N3" s="38">
        <f>B2B_Volumes!P9</f>
        <v>11</v>
      </c>
      <c r="O3" s="38">
        <f>B2B_Volumes!Q9</f>
        <v>12</v>
      </c>
      <c r="P3" s="38">
        <f>B2B_Volumes!R9</f>
        <v>13</v>
      </c>
      <c r="Q3" s="38">
        <f>B2B_Volumes!S9</f>
        <v>14</v>
      </c>
      <c r="R3" s="38">
        <f>B2B_Volumes!T9</f>
        <v>15</v>
      </c>
      <c r="S3" s="38">
        <f>B2B_Volumes!U9</f>
        <v>16</v>
      </c>
      <c r="T3" s="37"/>
      <c r="U3" s="37"/>
      <c r="V3" s="37"/>
      <c r="W3" s="37"/>
      <c r="X3" s="37"/>
      <c r="Y3" s="37"/>
      <c r="Z3" s="37"/>
    </row>
    <row r="4" spans="1:26" ht="12.75" customHeight="1" x14ac:dyDescent="0.25">
      <c r="A4" s="37"/>
      <c r="B4" s="37"/>
      <c r="C4" s="37"/>
      <c r="D4" s="39">
        <f>B2B_Volumes!F10</f>
        <v>44529</v>
      </c>
      <c r="E4" s="39">
        <f>B2B_Volumes!G10</f>
        <v>44536</v>
      </c>
      <c r="F4" s="39">
        <f>B2B_Volumes!H10</f>
        <v>44543</v>
      </c>
      <c r="G4" s="39">
        <f>B2B_Volumes!I10</f>
        <v>44550</v>
      </c>
      <c r="H4" s="39">
        <f>B2B_Volumes!J10</f>
        <v>44557</v>
      </c>
      <c r="I4" s="39">
        <f>B2B_Volumes!K10</f>
        <v>44564</v>
      </c>
      <c r="J4" s="39">
        <f>B2B_Volumes!L10</f>
        <v>44571</v>
      </c>
      <c r="K4" s="39">
        <f>B2B_Volumes!M10</f>
        <v>44578</v>
      </c>
      <c r="L4" s="39">
        <f>B2B_Volumes!N10</f>
        <v>44585</v>
      </c>
      <c r="M4" s="39">
        <f>B2B_Volumes!O10</f>
        <v>44592</v>
      </c>
      <c r="N4" s="39">
        <f>B2B_Volumes!P10</f>
        <v>44599</v>
      </c>
      <c r="O4" s="39">
        <f>B2B_Volumes!Q10</f>
        <v>44606</v>
      </c>
      <c r="P4" s="39">
        <f>B2B_Volumes!R10</f>
        <v>44613</v>
      </c>
      <c r="Q4" s="39">
        <f>B2B_Volumes!S10</f>
        <v>44620</v>
      </c>
      <c r="R4" s="39">
        <f>B2B_Volumes!T10</f>
        <v>44627</v>
      </c>
      <c r="S4" s="39">
        <f>B2B_Volumes!U10</f>
        <v>44634</v>
      </c>
      <c r="T4" s="37"/>
      <c r="U4" s="37"/>
      <c r="V4" s="37"/>
      <c r="W4" s="37"/>
      <c r="X4" s="37"/>
      <c r="Y4" s="37"/>
      <c r="Z4" s="37"/>
    </row>
    <row r="5" spans="1:26" ht="12.75" customHeight="1" x14ac:dyDescent="0.3">
      <c r="A5" s="37"/>
      <c r="B5" s="37"/>
      <c r="C5" s="37" t="str">
        <f>B2B_Volumes!B3</f>
        <v>Check - Complete input provided</v>
      </c>
      <c r="D5" s="40" t="str">
        <f>B2B_Volumes!F3</f>
        <v>Yes</v>
      </c>
      <c r="E5" s="40" t="str">
        <f>B2B_Volumes!G3</f>
        <v>Yes</v>
      </c>
      <c r="F5" s="40" t="str">
        <f>B2B_Volumes!H3</f>
        <v>Yes</v>
      </c>
      <c r="G5" s="40" t="str">
        <f>B2B_Volumes!I3</f>
        <v>Yes</v>
      </c>
      <c r="H5" s="40" t="str">
        <f>B2B_Volumes!J3</f>
        <v>Yes</v>
      </c>
      <c r="I5" s="40" t="str">
        <f>B2B_Volumes!K3</f>
        <v>Yes</v>
      </c>
      <c r="J5" s="40" t="str">
        <f>B2B_Volumes!L3</f>
        <v>Yes</v>
      </c>
      <c r="K5" s="40" t="str">
        <f>B2B_Volumes!M3</f>
        <v>Yes</v>
      </c>
      <c r="L5" s="40" t="str">
        <f>B2B_Volumes!N3</f>
        <v>Yes</v>
      </c>
      <c r="M5" s="40" t="str">
        <f>B2B_Volumes!O3</f>
        <v>Yes</v>
      </c>
      <c r="N5" s="40" t="str">
        <f>B2B_Volumes!P3</f>
        <v>Yes</v>
      </c>
      <c r="O5" s="40" t="str">
        <f>B2B_Volumes!Q3</f>
        <v>Yes</v>
      </c>
      <c r="P5" s="40" t="str">
        <f>B2B_Volumes!R3</f>
        <v>Yes</v>
      </c>
      <c r="Q5" s="40" t="str">
        <f>B2B_Volumes!S3</f>
        <v>Yes</v>
      </c>
      <c r="R5" s="40" t="str">
        <f>B2B_Volumes!T3</f>
        <v>Yes</v>
      </c>
      <c r="S5" s="40" t="str">
        <f>B2B_Volumes!U3</f>
        <v>Yes</v>
      </c>
      <c r="T5" s="37"/>
      <c r="U5" s="37"/>
      <c r="V5" s="37"/>
      <c r="W5" s="37"/>
      <c r="X5" s="37"/>
      <c r="Y5" s="37"/>
      <c r="Z5" s="37"/>
    </row>
    <row r="6" spans="1:26" ht="12.75" customHeight="1" x14ac:dyDescent="0.3">
      <c r="A6" s="37"/>
      <c r="B6" s="37"/>
      <c r="C6" s="37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37"/>
      <c r="U6" s="37"/>
      <c r="V6" s="37"/>
      <c r="W6" s="37"/>
      <c r="X6" s="37"/>
      <c r="Y6" s="37"/>
      <c r="Z6" s="37"/>
    </row>
    <row r="7" spans="1:26" ht="12.75" customHeight="1" x14ac:dyDescent="0.25">
      <c r="A7" s="37"/>
      <c r="B7" s="37"/>
      <c r="C7" s="37" t="str">
        <f>B2B_Volumes!B4</f>
        <v>Check - Number of Primal inputs</v>
      </c>
      <c r="D7" s="38">
        <f>B2B_Volumes!F4</f>
        <v>29</v>
      </c>
      <c r="E7" s="38">
        <f>B2B_Volumes!G4</f>
        <v>29</v>
      </c>
      <c r="F7" s="38">
        <f>B2B_Volumes!H4</f>
        <v>31</v>
      </c>
      <c r="G7" s="38">
        <f>B2B_Volumes!I4</f>
        <v>29</v>
      </c>
      <c r="H7" s="38">
        <f>B2B_Volumes!J4</f>
        <v>21</v>
      </c>
      <c r="I7" s="38">
        <f>B2B_Volumes!K4</f>
        <v>22</v>
      </c>
      <c r="J7" s="38">
        <f>B2B_Volumes!L4</f>
        <v>22</v>
      </c>
      <c r="K7" s="38">
        <f>B2B_Volumes!M4</f>
        <v>23</v>
      </c>
      <c r="L7" s="38">
        <f>B2B_Volumes!N4</f>
        <v>23</v>
      </c>
      <c r="M7" s="38">
        <f>B2B_Volumes!O4</f>
        <v>24</v>
      </c>
      <c r="N7" s="38">
        <f>B2B_Volumes!P4</f>
        <v>24</v>
      </c>
      <c r="O7" s="38">
        <f>B2B_Volumes!Q4</f>
        <v>24</v>
      </c>
      <c r="P7" s="38">
        <f>B2B_Volumes!R4</f>
        <v>24</v>
      </c>
      <c r="Q7" s="38">
        <f>B2B_Volumes!S4</f>
        <v>24</v>
      </c>
      <c r="R7" s="38">
        <f>B2B_Volumes!T4</f>
        <v>24</v>
      </c>
      <c r="S7" s="38">
        <f>B2B_Volumes!U4</f>
        <v>24</v>
      </c>
      <c r="T7" s="37"/>
      <c r="U7" s="37"/>
      <c r="V7" s="37"/>
      <c r="W7" s="37"/>
      <c r="X7" s="37"/>
      <c r="Y7" s="37"/>
      <c r="Z7" s="37"/>
    </row>
    <row r="8" spans="1:26" ht="12.75" customHeight="1" x14ac:dyDescent="0.25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ht="12.75" customHeight="1" x14ac:dyDescent="0.25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ht="12.75" customHeight="1" x14ac:dyDescent="0.25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ht="12.75" customHeight="1" x14ac:dyDescent="0.25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ht="12.75" customHeight="1" x14ac:dyDescent="0.25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ht="12.75" customHeight="1" x14ac:dyDescent="0.25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ht="12.75" customHeight="1" x14ac:dyDescent="0.25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ht="12.75" customHeight="1" x14ac:dyDescent="0.25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ht="12.75" customHeight="1" x14ac:dyDescent="0.25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ht="12.75" customHeight="1" x14ac:dyDescent="0.25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ht="12.75" customHeight="1" x14ac:dyDescent="0.25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ht="12.75" customHeight="1" x14ac:dyDescent="0.25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ht="12.75" customHeight="1" x14ac:dyDescent="0.25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ht="12.75" customHeight="1" x14ac:dyDescent="0.25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ht="12.75" customHeight="1" x14ac:dyDescent="0.25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ht="12.75" customHeight="1" x14ac:dyDescent="0.25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ht="12.75" customHeight="1" x14ac:dyDescent="0.25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ht="12.75" customHeight="1" x14ac:dyDescent="0.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ht="12.75" customHeight="1" x14ac:dyDescent="0.25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ht="12.75" customHeight="1" x14ac:dyDescent="0.25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ht="12.75" customHeight="1" x14ac:dyDescent="0.25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ht="12.75" customHeight="1" x14ac:dyDescent="0.25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ht="12.75" customHeight="1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ht="12.75" customHeight="1" x14ac:dyDescent="0.25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ht="12.75" customHeight="1" x14ac:dyDescent="0.25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ht="12.75" customHeight="1" x14ac:dyDescent="0.25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ht="12.75" customHeight="1" x14ac:dyDescent="0.25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ht="12.75" customHeight="1" x14ac:dyDescent="0.2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ht="12.75" customHeight="1" x14ac:dyDescent="0.25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 ht="12.75" customHeight="1" x14ac:dyDescent="0.25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 ht="12.75" customHeight="1" x14ac:dyDescent="0.25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ht="12.75" customHeight="1" x14ac:dyDescent="0.25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ht="12.75" customHeight="1" x14ac:dyDescent="0.25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ht="12.75" customHeight="1" x14ac:dyDescent="0.25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 ht="12.75" customHeight="1" x14ac:dyDescent="0.25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ht="12.75" customHeight="1" x14ac:dyDescent="0.25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ht="12.75" customHeight="1" x14ac:dyDescent="0.25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ht="12.75" customHeight="1" x14ac:dyDescent="0.25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ht="12.75" customHeight="1" x14ac:dyDescent="0.25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ht="12.75" customHeight="1" x14ac:dyDescent="0.25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ht="12.75" customHeight="1" x14ac:dyDescent="0.25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ht="12.75" customHeight="1" x14ac:dyDescent="0.25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ht="12.75" customHeight="1" x14ac:dyDescent="0.25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ht="12.75" customHeight="1" x14ac:dyDescent="0.25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ht="12.75" customHeight="1" x14ac:dyDescent="0.25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ht="12.75" customHeight="1" x14ac:dyDescent="0.25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ht="12.75" customHeight="1" x14ac:dyDescent="0.25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ht="12.75" customHeight="1" x14ac:dyDescent="0.2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ht="12.75" customHeight="1" x14ac:dyDescent="0.25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 ht="12.75" customHeight="1" x14ac:dyDescent="0.25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 ht="12.75" customHeight="1" x14ac:dyDescent="0.25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 ht="12.75" customHeight="1" x14ac:dyDescent="0.25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 ht="12.75" customHeight="1" x14ac:dyDescent="0.25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ht="12.75" customHeight="1" x14ac:dyDescent="0.25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 ht="12.75" customHeight="1" x14ac:dyDescent="0.25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 ht="12.75" customHeight="1" x14ac:dyDescent="0.25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ht="12.75" customHeight="1" x14ac:dyDescent="0.25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ht="12.75" customHeight="1" x14ac:dyDescent="0.25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ht="12.75" customHeight="1" x14ac:dyDescent="0.25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ht="12.75" customHeight="1" x14ac:dyDescent="0.25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ht="12.75" customHeight="1" x14ac:dyDescent="0.25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ht="12.75" customHeight="1" x14ac:dyDescent="0.25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ht="12.75" customHeight="1" x14ac:dyDescent="0.25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ht="12.75" customHeight="1" x14ac:dyDescent="0.25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ht="12.75" customHeight="1" x14ac:dyDescent="0.25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ht="12.75" customHeight="1" x14ac:dyDescent="0.25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ht="12.75" customHeight="1" x14ac:dyDescent="0.25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ht="12.75" customHeight="1" x14ac:dyDescent="0.25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ht="12.75" customHeight="1" x14ac:dyDescent="0.25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ht="12.75" customHeight="1" x14ac:dyDescent="0.25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ht="12.75" customHeight="1" x14ac:dyDescent="0.25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ht="12.75" customHeight="1" x14ac:dyDescent="0.25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ht="12.75" customHeight="1" x14ac:dyDescent="0.25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 ht="12.75" customHeight="1" x14ac:dyDescent="0.25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 ht="12.75" customHeight="1" x14ac:dyDescent="0.25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 ht="12.75" customHeight="1" x14ac:dyDescent="0.25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 ht="12.75" customHeight="1" x14ac:dyDescent="0.25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 ht="12.75" customHeight="1" x14ac:dyDescent="0.25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 ht="12.75" customHeight="1" x14ac:dyDescent="0.25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 ht="12.75" customHeight="1" x14ac:dyDescent="0.25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ht="12.75" customHeight="1" x14ac:dyDescent="0.25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 ht="12.75" customHeight="1" x14ac:dyDescent="0.25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 ht="12.75" customHeight="1" x14ac:dyDescent="0.25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ht="12.75" customHeight="1" x14ac:dyDescent="0.25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 ht="12.75" customHeight="1" x14ac:dyDescent="0.25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 ht="12.75" customHeight="1" x14ac:dyDescent="0.25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 ht="12.75" customHeight="1" x14ac:dyDescent="0.25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 ht="12.75" customHeight="1" x14ac:dyDescent="0.25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 ht="12.75" customHeight="1" x14ac:dyDescent="0.25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 ht="12.75" customHeight="1" x14ac:dyDescent="0.25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 ht="12.75" customHeight="1" x14ac:dyDescent="0.25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 ht="12.75" customHeight="1" x14ac:dyDescent="0.25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 ht="12.75" customHeight="1" x14ac:dyDescent="0.25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 ht="12.75" customHeight="1" x14ac:dyDescent="0.25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ht="12.75" customHeight="1" x14ac:dyDescent="0.25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ht="12.75" customHeight="1" x14ac:dyDescent="0.25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ht="12.75" customHeight="1" x14ac:dyDescent="0.25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 ht="12.75" customHeight="1" x14ac:dyDescent="0.25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 ht="12.75" customHeight="1" x14ac:dyDescent="0.25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ht="12.75" customHeight="1" x14ac:dyDescent="0.25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ht="12.75" customHeight="1" x14ac:dyDescent="0.25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 ht="12.75" customHeight="1" x14ac:dyDescent="0.25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ht="12.75" customHeight="1" x14ac:dyDescent="0.25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ht="12.75" customHeight="1" x14ac:dyDescent="0.25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 ht="12.75" customHeight="1" x14ac:dyDescent="0.25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ht="12.75" customHeight="1" x14ac:dyDescent="0.25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ht="12.75" customHeight="1" x14ac:dyDescent="0.25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 ht="12.75" customHeight="1" x14ac:dyDescent="0.25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 ht="12.75" customHeight="1" x14ac:dyDescent="0.25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ht="12.75" customHeight="1" x14ac:dyDescent="0.25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ht="12.75" customHeight="1" x14ac:dyDescent="0.25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ht="12.75" customHeight="1" x14ac:dyDescent="0.25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 ht="12.75" customHeight="1" x14ac:dyDescent="0.25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 ht="12.75" customHeight="1" x14ac:dyDescent="0.25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 ht="12.75" customHeight="1" x14ac:dyDescent="0.25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 ht="12.75" customHeight="1" x14ac:dyDescent="0.25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 ht="12.75" customHeight="1" x14ac:dyDescent="0.25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 ht="12.75" customHeight="1" x14ac:dyDescent="0.25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 ht="12.75" customHeight="1" x14ac:dyDescent="0.25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 ht="12.75" customHeight="1" x14ac:dyDescent="0.25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 ht="12.75" customHeight="1" x14ac:dyDescent="0.25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 ht="12.75" customHeight="1" x14ac:dyDescent="0.25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 ht="12.75" customHeight="1" x14ac:dyDescent="0.25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 ht="12.75" customHeight="1" x14ac:dyDescent="0.25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 ht="12.75" customHeight="1" x14ac:dyDescent="0.25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 ht="12.75" customHeight="1" x14ac:dyDescent="0.25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ht="12.75" customHeight="1" x14ac:dyDescent="0.25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ht="12.75" customHeight="1" x14ac:dyDescent="0.25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 ht="12.75" customHeight="1" x14ac:dyDescent="0.25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 ht="12.75" customHeight="1" x14ac:dyDescent="0.25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 ht="12.75" customHeight="1" x14ac:dyDescent="0.25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 ht="12.75" customHeight="1" x14ac:dyDescent="0.25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 ht="12.75" customHeight="1" x14ac:dyDescent="0.25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 ht="12.75" customHeight="1" x14ac:dyDescent="0.25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 ht="12.75" customHeight="1" x14ac:dyDescent="0.25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 ht="12.75" customHeight="1" x14ac:dyDescent="0.25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 ht="12.75" customHeight="1" x14ac:dyDescent="0.25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 ht="12.75" customHeight="1" x14ac:dyDescent="0.25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 ht="12.75" customHeight="1" x14ac:dyDescent="0.25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 ht="12.75" customHeight="1" x14ac:dyDescent="0.25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 ht="12.75" customHeight="1" x14ac:dyDescent="0.25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 ht="12.75" customHeight="1" x14ac:dyDescent="0.25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 ht="12.75" customHeight="1" x14ac:dyDescent="0.25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 ht="12.75" customHeight="1" x14ac:dyDescent="0.25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 ht="12.75" customHeight="1" x14ac:dyDescent="0.25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 ht="12.75" customHeight="1" x14ac:dyDescent="0.25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 ht="12.75" customHeight="1" x14ac:dyDescent="0.25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 ht="12.75" customHeight="1" x14ac:dyDescent="0.25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 ht="12.75" customHeight="1" x14ac:dyDescent="0.25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 ht="12.75" customHeight="1" x14ac:dyDescent="0.25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 ht="12.75" customHeight="1" x14ac:dyDescent="0.25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 ht="12.75" customHeight="1" x14ac:dyDescent="0.25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 ht="12.75" customHeight="1" x14ac:dyDescent="0.25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 ht="12.75" customHeight="1" x14ac:dyDescent="0.25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 ht="12.75" customHeight="1" x14ac:dyDescent="0.25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 ht="12.75" customHeight="1" x14ac:dyDescent="0.25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 ht="12.75" customHeight="1" x14ac:dyDescent="0.25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 ht="12.75" customHeight="1" x14ac:dyDescent="0.25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 ht="12.75" customHeight="1" x14ac:dyDescent="0.25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 ht="12.75" customHeight="1" x14ac:dyDescent="0.25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 ht="12.75" customHeight="1" x14ac:dyDescent="0.25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 ht="12.75" customHeight="1" x14ac:dyDescent="0.25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 ht="12.75" customHeight="1" x14ac:dyDescent="0.25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 ht="12.75" customHeight="1" x14ac:dyDescent="0.25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 ht="12.75" customHeight="1" x14ac:dyDescent="0.25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 ht="12.75" customHeight="1" x14ac:dyDescent="0.25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 ht="12.75" customHeight="1" x14ac:dyDescent="0.25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 ht="12.75" customHeight="1" x14ac:dyDescent="0.25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 ht="12.75" customHeight="1" x14ac:dyDescent="0.25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 ht="12.75" customHeight="1" x14ac:dyDescent="0.25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 ht="12.75" customHeight="1" x14ac:dyDescent="0.25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 ht="12.75" customHeight="1" x14ac:dyDescent="0.25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 ht="12.75" customHeight="1" x14ac:dyDescent="0.25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 ht="12.75" customHeight="1" x14ac:dyDescent="0.25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 ht="12.75" customHeight="1" x14ac:dyDescent="0.25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 ht="12.75" customHeight="1" x14ac:dyDescent="0.25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 ht="12.75" customHeight="1" x14ac:dyDescent="0.25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 ht="12.75" customHeight="1" x14ac:dyDescent="0.25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 ht="12.75" customHeight="1" x14ac:dyDescent="0.25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 ht="12.75" customHeight="1" x14ac:dyDescent="0.25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 ht="12.75" customHeight="1" x14ac:dyDescent="0.25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 ht="12.75" customHeight="1" x14ac:dyDescent="0.25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 ht="12.75" customHeight="1" x14ac:dyDescent="0.25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 ht="12.75" customHeight="1" x14ac:dyDescent="0.25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 ht="12.75" customHeight="1" x14ac:dyDescent="0.25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 ht="12.75" customHeight="1" x14ac:dyDescent="0.25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 ht="12.75" customHeight="1" x14ac:dyDescent="0.25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 ht="12.75" customHeight="1" x14ac:dyDescent="0.25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1:26" ht="12.75" customHeight="1" x14ac:dyDescent="0.25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 ht="12.75" customHeight="1" x14ac:dyDescent="0.25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 ht="12.75" customHeight="1" x14ac:dyDescent="0.25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spans="1:26" ht="12.75" customHeight="1" x14ac:dyDescent="0.25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 ht="12.75" customHeight="1" x14ac:dyDescent="0.25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spans="1:26" ht="12.75" customHeight="1" x14ac:dyDescent="0.25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 ht="12.75" customHeight="1" x14ac:dyDescent="0.25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 ht="12.75" customHeight="1" x14ac:dyDescent="0.25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 ht="12.75" customHeight="1" x14ac:dyDescent="0.25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 ht="12.75" customHeight="1" x14ac:dyDescent="0.25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spans="1:26" ht="12.75" customHeight="1" x14ac:dyDescent="0.25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 ht="12.75" customHeight="1" x14ac:dyDescent="0.25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 ht="12.75" customHeight="1" x14ac:dyDescent="0.25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 ht="12.75" customHeight="1" x14ac:dyDescent="0.25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 ht="12.75" customHeight="1" x14ac:dyDescent="0.25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 ht="12.75" customHeight="1" x14ac:dyDescent="0.25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 ht="12.75" customHeight="1" x14ac:dyDescent="0.25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 ht="12.75" customHeight="1" x14ac:dyDescent="0.25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spans="1:26" ht="12.75" customHeight="1" x14ac:dyDescent="0.25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 ht="12.75" customHeight="1" x14ac:dyDescent="0.25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spans="1:26" ht="12.75" customHeight="1" x14ac:dyDescent="0.25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spans="1:26" ht="12.75" customHeight="1" x14ac:dyDescent="0.25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 ht="12.75" customHeight="1" x14ac:dyDescent="0.25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spans="1:26" ht="12.75" customHeight="1" x14ac:dyDescent="0.25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spans="1:26" ht="12.75" customHeight="1" x14ac:dyDescent="0.25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spans="1:26" ht="12.75" customHeight="1" x14ac:dyDescent="0.25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spans="1:26" ht="12.75" customHeight="1" x14ac:dyDescent="0.25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spans="1:26" ht="12.75" customHeight="1" x14ac:dyDescent="0.25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spans="1:26" ht="12.75" customHeight="1" x14ac:dyDescent="0.25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spans="1:26" ht="12.75" customHeight="1" x14ac:dyDescent="0.25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spans="1:26" ht="12.75" customHeight="1" x14ac:dyDescent="0.25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spans="1:26" ht="12.75" customHeight="1" x14ac:dyDescent="0.25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spans="1:26" ht="12.75" customHeight="1" x14ac:dyDescent="0.25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spans="1:26" ht="12.75" customHeight="1" x14ac:dyDescent="0.25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spans="1:26" ht="12.75" customHeight="1" x14ac:dyDescent="0.25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spans="1:26" ht="12.75" customHeight="1" x14ac:dyDescent="0.25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spans="1:26" ht="12.75" customHeight="1" x14ac:dyDescent="0.25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spans="1:26" ht="12.75" customHeight="1" x14ac:dyDescent="0.25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spans="1:26" ht="12.75" customHeight="1" x14ac:dyDescent="0.25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spans="1:26" ht="12.75" customHeight="1" x14ac:dyDescent="0.25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spans="1:26" ht="12.75" customHeight="1" x14ac:dyDescent="0.25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spans="1:26" ht="12.75" customHeight="1" x14ac:dyDescent="0.25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spans="1:26" ht="12.75" customHeight="1" x14ac:dyDescent="0.25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spans="1:26" ht="12.75" customHeight="1" x14ac:dyDescent="0.25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spans="1:26" ht="12.75" customHeight="1" x14ac:dyDescent="0.25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spans="1:26" ht="12.75" customHeight="1" x14ac:dyDescent="0.25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spans="1:26" ht="12.75" customHeight="1" x14ac:dyDescent="0.25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spans="1:26" ht="12.75" customHeight="1" x14ac:dyDescent="0.25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spans="1:26" ht="12.75" customHeight="1" x14ac:dyDescent="0.25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spans="1:26" ht="12.75" customHeight="1" x14ac:dyDescent="0.25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spans="1:26" ht="12.75" customHeight="1" x14ac:dyDescent="0.25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spans="1:26" ht="12.75" customHeight="1" x14ac:dyDescent="0.25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spans="1:26" ht="12.75" customHeight="1" x14ac:dyDescent="0.25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spans="1:26" ht="12.75" customHeight="1" x14ac:dyDescent="0.25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spans="1:26" ht="12.75" customHeight="1" x14ac:dyDescent="0.25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spans="1:26" ht="12.75" customHeight="1" x14ac:dyDescent="0.25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spans="1:26" ht="12.75" customHeight="1" x14ac:dyDescent="0.25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spans="1:26" ht="12.75" customHeight="1" x14ac:dyDescent="0.25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spans="1:26" ht="12.75" customHeight="1" x14ac:dyDescent="0.25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spans="1:26" ht="12.75" customHeight="1" x14ac:dyDescent="0.25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spans="1:26" ht="12.75" customHeight="1" x14ac:dyDescent="0.25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spans="1:26" ht="12.75" customHeight="1" x14ac:dyDescent="0.25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spans="1:26" ht="12.75" customHeight="1" x14ac:dyDescent="0.25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spans="1:26" ht="12.75" customHeight="1" x14ac:dyDescent="0.25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spans="1:26" ht="12.75" customHeight="1" x14ac:dyDescent="0.25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spans="1:26" ht="12.75" customHeight="1" x14ac:dyDescent="0.25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spans="1:26" ht="12.75" customHeight="1" x14ac:dyDescent="0.25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spans="1:26" ht="12.75" customHeight="1" x14ac:dyDescent="0.25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spans="1:26" ht="12.75" customHeight="1" x14ac:dyDescent="0.25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spans="1:26" ht="12.75" customHeight="1" x14ac:dyDescent="0.25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spans="1:26" ht="12.75" customHeight="1" x14ac:dyDescent="0.25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spans="1:26" ht="12.75" customHeight="1" x14ac:dyDescent="0.25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spans="1:26" ht="12.75" customHeight="1" x14ac:dyDescent="0.25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spans="1:26" ht="12.75" customHeight="1" x14ac:dyDescent="0.25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spans="1:26" ht="12.75" customHeight="1" x14ac:dyDescent="0.25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spans="1:26" ht="12.75" customHeight="1" x14ac:dyDescent="0.25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spans="1:26" ht="12.75" customHeight="1" x14ac:dyDescent="0.25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spans="1:26" ht="12.75" customHeight="1" x14ac:dyDescent="0.25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spans="1:26" ht="12.75" customHeight="1" x14ac:dyDescent="0.25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spans="1:26" ht="12.75" customHeight="1" x14ac:dyDescent="0.25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spans="1:26" ht="12.75" customHeight="1" x14ac:dyDescent="0.25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spans="1:26" ht="12.75" customHeight="1" x14ac:dyDescent="0.25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spans="1:26" ht="12.75" customHeight="1" x14ac:dyDescent="0.25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spans="1:26" ht="12.75" customHeight="1" x14ac:dyDescent="0.25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spans="1:26" ht="12.75" customHeight="1" x14ac:dyDescent="0.25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spans="1:26" ht="12.75" customHeight="1" x14ac:dyDescent="0.25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spans="1:26" ht="12.75" customHeight="1" x14ac:dyDescent="0.25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spans="1:26" ht="12.75" customHeight="1" x14ac:dyDescent="0.25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spans="1:26" ht="12.75" customHeight="1" x14ac:dyDescent="0.25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spans="1:26" ht="12.75" customHeight="1" x14ac:dyDescent="0.25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spans="1:26" ht="12.75" customHeight="1" x14ac:dyDescent="0.25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spans="1:26" ht="12.75" customHeight="1" x14ac:dyDescent="0.25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spans="1:26" ht="12.75" customHeight="1" x14ac:dyDescent="0.25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spans="1:26" ht="12.75" customHeight="1" x14ac:dyDescent="0.25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spans="1:26" ht="12.75" customHeight="1" x14ac:dyDescent="0.25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spans="1:26" ht="12.75" customHeight="1" x14ac:dyDescent="0.25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spans="1:26" ht="12.75" customHeight="1" x14ac:dyDescent="0.25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spans="1:26" ht="12.75" customHeight="1" x14ac:dyDescent="0.25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spans="1:26" ht="12.75" customHeight="1" x14ac:dyDescent="0.25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spans="1:26" ht="12.75" customHeight="1" x14ac:dyDescent="0.25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spans="1:26" ht="12.75" customHeight="1" x14ac:dyDescent="0.25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spans="1:26" ht="12.75" customHeight="1" x14ac:dyDescent="0.25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spans="1:26" ht="12.75" customHeight="1" x14ac:dyDescent="0.25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spans="1:26" ht="12.75" customHeight="1" x14ac:dyDescent="0.25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spans="1:26" ht="12.75" customHeight="1" x14ac:dyDescent="0.25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spans="1:26" ht="12.75" customHeight="1" x14ac:dyDescent="0.25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spans="1:26" ht="12.75" customHeight="1" x14ac:dyDescent="0.25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spans="1:26" ht="12.75" customHeight="1" x14ac:dyDescent="0.25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spans="1:26" ht="12.75" customHeight="1" x14ac:dyDescent="0.25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spans="1:26" ht="12.75" customHeight="1" x14ac:dyDescent="0.25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spans="1:26" ht="12.75" customHeight="1" x14ac:dyDescent="0.25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spans="1:26" ht="12.75" customHeight="1" x14ac:dyDescent="0.25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spans="1:26" ht="12.75" customHeight="1" x14ac:dyDescent="0.25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spans="1:26" ht="12.75" customHeight="1" x14ac:dyDescent="0.25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spans="1:26" ht="12.75" customHeight="1" x14ac:dyDescent="0.25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spans="1:26" ht="12.75" customHeight="1" x14ac:dyDescent="0.25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spans="1:26" ht="12.75" customHeight="1" x14ac:dyDescent="0.25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spans="1:26" ht="12.75" customHeight="1" x14ac:dyDescent="0.25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spans="1:26" ht="12.75" customHeight="1" x14ac:dyDescent="0.25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spans="1:26" ht="12.75" customHeight="1" x14ac:dyDescent="0.25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spans="1:26" ht="12.75" customHeight="1" x14ac:dyDescent="0.25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spans="1:26" ht="12.75" customHeight="1" x14ac:dyDescent="0.25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spans="1:26" ht="12.75" customHeight="1" x14ac:dyDescent="0.25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spans="1:26" ht="12.75" customHeight="1" x14ac:dyDescent="0.25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spans="1:26" ht="12.75" customHeight="1" x14ac:dyDescent="0.25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spans="1:26" ht="12.75" customHeight="1" x14ac:dyDescent="0.25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spans="1:26" ht="12.75" customHeight="1" x14ac:dyDescent="0.25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spans="1:26" ht="12.75" customHeight="1" x14ac:dyDescent="0.25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spans="1:26" ht="12.75" customHeight="1" x14ac:dyDescent="0.25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spans="1:26" ht="12.75" customHeight="1" x14ac:dyDescent="0.25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spans="1:26" ht="12.75" customHeight="1" x14ac:dyDescent="0.25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spans="1:26" ht="12.75" customHeight="1" x14ac:dyDescent="0.25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spans="1:26" ht="12.75" customHeight="1" x14ac:dyDescent="0.25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spans="1:26" ht="12.75" customHeight="1" x14ac:dyDescent="0.25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spans="1:26" ht="12.75" customHeight="1" x14ac:dyDescent="0.25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spans="1:26" ht="12.75" customHeight="1" x14ac:dyDescent="0.25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spans="1:26" ht="12.75" customHeight="1" x14ac:dyDescent="0.25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spans="1:26" ht="12.75" customHeight="1" x14ac:dyDescent="0.25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spans="1:26" ht="12.75" customHeight="1" x14ac:dyDescent="0.25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spans="1:26" ht="12.75" customHeight="1" x14ac:dyDescent="0.25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spans="1:26" ht="12.75" customHeight="1" x14ac:dyDescent="0.25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spans="1:26" ht="12.75" customHeight="1" x14ac:dyDescent="0.25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spans="1:26" ht="12.75" customHeight="1" x14ac:dyDescent="0.25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spans="1:26" ht="12.75" customHeight="1" x14ac:dyDescent="0.25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spans="1:26" ht="12.75" customHeight="1" x14ac:dyDescent="0.25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spans="1:26" ht="12.75" customHeight="1" x14ac:dyDescent="0.25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spans="1:26" ht="12.75" customHeight="1" x14ac:dyDescent="0.25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spans="1:26" ht="12.75" customHeight="1" x14ac:dyDescent="0.25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spans="1:26" ht="12.75" customHeight="1" x14ac:dyDescent="0.25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spans="1:26" ht="12.75" customHeight="1" x14ac:dyDescent="0.25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spans="1:26" ht="12.75" customHeight="1" x14ac:dyDescent="0.25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spans="1:26" ht="12.75" customHeight="1" x14ac:dyDescent="0.25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spans="1:26" ht="12.75" customHeight="1" x14ac:dyDescent="0.25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spans="1:26" ht="12.75" customHeight="1" x14ac:dyDescent="0.25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spans="1:26" ht="12.75" customHeight="1" x14ac:dyDescent="0.25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spans="1:26" ht="12.75" customHeight="1" x14ac:dyDescent="0.25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spans="1:26" ht="12.75" customHeight="1" x14ac:dyDescent="0.25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spans="1:26" ht="12.75" customHeight="1" x14ac:dyDescent="0.25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spans="1:26" ht="12.75" customHeight="1" x14ac:dyDescent="0.25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spans="1:26" ht="12.75" customHeight="1" x14ac:dyDescent="0.25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spans="1:26" ht="12.75" customHeight="1" x14ac:dyDescent="0.25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spans="1:26" ht="12.75" customHeight="1" x14ac:dyDescent="0.25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spans="1:26" ht="12.75" customHeight="1" x14ac:dyDescent="0.25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spans="1:26" ht="12.75" customHeight="1" x14ac:dyDescent="0.25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spans="1:26" ht="12.75" customHeight="1" x14ac:dyDescent="0.25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spans="1:26" ht="12.75" customHeight="1" x14ac:dyDescent="0.25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spans="1:26" ht="12.75" customHeight="1" x14ac:dyDescent="0.25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spans="1:26" ht="12.75" customHeight="1" x14ac:dyDescent="0.25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spans="1:26" ht="12.75" customHeight="1" x14ac:dyDescent="0.25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spans="1:26" ht="12.75" customHeight="1" x14ac:dyDescent="0.25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spans="1:26" ht="12.75" customHeight="1" x14ac:dyDescent="0.25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spans="1:26" ht="12.75" customHeight="1" x14ac:dyDescent="0.25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spans="1:26" ht="12.75" customHeight="1" x14ac:dyDescent="0.25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spans="1:26" ht="12.75" customHeight="1" x14ac:dyDescent="0.25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spans="1:26" ht="12.75" customHeight="1" x14ac:dyDescent="0.25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spans="1:26" ht="12.75" customHeight="1" x14ac:dyDescent="0.25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spans="1:26" ht="12.75" customHeight="1" x14ac:dyDescent="0.25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spans="1:26" ht="12.75" customHeight="1" x14ac:dyDescent="0.25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spans="1:26" ht="12.75" customHeight="1" x14ac:dyDescent="0.25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spans="1:26" ht="12.75" customHeight="1" x14ac:dyDescent="0.25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spans="1:26" ht="12.75" customHeight="1" x14ac:dyDescent="0.25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spans="1:26" ht="12.75" customHeight="1" x14ac:dyDescent="0.25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spans="1:26" ht="12.75" customHeight="1" x14ac:dyDescent="0.25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spans="1:26" ht="12.75" customHeight="1" x14ac:dyDescent="0.25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spans="1:26" ht="12.75" customHeight="1" x14ac:dyDescent="0.25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spans="1:26" ht="12.75" customHeight="1" x14ac:dyDescent="0.25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spans="1:26" ht="12.75" customHeight="1" x14ac:dyDescent="0.25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spans="1:26" ht="12.75" customHeight="1" x14ac:dyDescent="0.25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spans="1:26" ht="12.75" customHeight="1" x14ac:dyDescent="0.25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spans="1:26" ht="12.75" customHeight="1" x14ac:dyDescent="0.25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spans="1:26" ht="12.75" customHeight="1" x14ac:dyDescent="0.25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spans="1:26" ht="12.75" customHeight="1" x14ac:dyDescent="0.25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spans="1:26" ht="12.75" customHeight="1" x14ac:dyDescent="0.25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spans="1:26" ht="12.75" customHeight="1" x14ac:dyDescent="0.25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spans="1:26" ht="12.75" customHeight="1" x14ac:dyDescent="0.25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spans="1:26" ht="12.75" customHeight="1" x14ac:dyDescent="0.25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spans="1:26" ht="12.75" customHeight="1" x14ac:dyDescent="0.25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spans="1:26" ht="12.75" customHeight="1" x14ac:dyDescent="0.25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spans="1:26" ht="12.75" customHeight="1" x14ac:dyDescent="0.25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spans="1:26" ht="12.75" customHeight="1" x14ac:dyDescent="0.25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spans="1:26" ht="12.75" customHeight="1" x14ac:dyDescent="0.25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spans="1:26" ht="12.75" customHeight="1" x14ac:dyDescent="0.25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spans="1:26" ht="12.75" customHeight="1" x14ac:dyDescent="0.25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spans="1:26" ht="12.75" customHeight="1" x14ac:dyDescent="0.25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spans="1:26" ht="12.75" customHeight="1" x14ac:dyDescent="0.25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spans="1:26" ht="12.75" customHeight="1" x14ac:dyDescent="0.25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spans="1:26" ht="12.75" customHeight="1" x14ac:dyDescent="0.25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spans="1:26" ht="12.75" customHeight="1" x14ac:dyDescent="0.25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spans="1:26" ht="12.75" customHeight="1" x14ac:dyDescent="0.25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spans="1:26" ht="12.75" customHeight="1" x14ac:dyDescent="0.25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spans="1:26" ht="12.75" customHeight="1" x14ac:dyDescent="0.25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spans="1:26" ht="12.75" customHeight="1" x14ac:dyDescent="0.25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spans="1:26" ht="12.75" customHeight="1" x14ac:dyDescent="0.25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spans="1:26" ht="12.75" customHeight="1" x14ac:dyDescent="0.25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spans="1:26" ht="12.75" customHeight="1" x14ac:dyDescent="0.25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spans="1:26" ht="12.75" customHeight="1" x14ac:dyDescent="0.25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spans="1:26" ht="12.75" customHeight="1" x14ac:dyDescent="0.25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spans="1:26" ht="12.75" customHeight="1" x14ac:dyDescent="0.25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spans="1:26" ht="12.75" customHeight="1" x14ac:dyDescent="0.25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spans="1:26" ht="12.75" customHeight="1" x14ac:dyDescent="0.25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spans="1:26" ht="12.75" customHeight="1" x14ac:dyDescent="0.25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spans="1:26" ht="12.75" customHeight="1" x14ac:dyDescent="0.25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spans="1:26" ht="12.75" customHeight="1" x14ac:dyDescent="0.25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spans="1:26" ht="12.75" customHeight="1" x14ac:dyDescent="0.25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spans="1:26" ht="12.75" customHeight="1" x14ac:dyDescent="0.25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spans="1:26" ht="12.75" customHeight="1" x14ac:dyDescent="0.25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spans="1:26" ht="12.75" customHeight="1" x14ac:dyDescent="0.25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spans="1:26" ht="12.75" customHeight="1" x14ac:dyDescent="0.25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spans="1:26" ht="12.75" customHeight="1" x14ac:dyDescent="0.25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spans="1:26" ht="12.75" customHeight="1" x14ac:dyDescent="0.25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spans="1:26" ht="12.75" customHeight="1" x14ac:dyDescent="0.25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spans="1:26" ht="12.75" customHeight="1" x14ac:dyDescent="0.25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spans="1:26" ht="12.75" customHeight="1" x14ac:dyDescent="0.25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spans="1:26" ht="12.75" customHeight="1" x14ac:dyDescent="0.25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spans="1:26" ht="12.75" customHeight="1" x14ac:dyDescent="0.25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spans="1:26" ht="12.75" customHeight="1" x14ac:dyDescent="0.25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spans="1:26" ht="12.75" customHeight="1" x14ac:dyDescent="0.25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spans="1:26" ht="12.75" customHeight="1" x14ac:dyDescent="0.25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spans="1:26" ht="12.75" customHeight="1" x14ac:dyDescent="0.25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spans="1:26" ht="12.75" customHeight="1" x14ac:dyDescent="0.25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spans="1:26" ht="12.75" customHeight="1" x14ac:dyDescent="0.25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spans="1:26" ht="12.75" customHeight="1" x14ac:dyDescent="0.25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spans="1:26" ht="12.75" customHeight="1" x14ac:dyDescent="0.25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spans="1:26" ht="12.75" customHeight="1" x14ac:dyDescent="0.25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spans="1:26" ht="12.75" customHeight="1" x14ac:dyDescent="0.25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spans="1:26" ht="12.75" customHeight="1" x14ac:dyDescent="0.25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spans="1:26" ht="12.75" customHeight="1" x14ac:dyDescent="0.25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spans="1:26" ht="12.75" customHeight="1" x14ac:dyDescent="0.25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spans="1:26" ht="12.75" customHeight="1" x14ac:dyDescent="0.25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spans="1:26" ht="12.75" customHeight="1" x14ac:dyDescent="0.25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spans="1:26" ht="12.75" customHeight="1" x14ac:dyDescent="0.25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spans="1:26" ht="12.75" customHeight="1" x14ac:dyDescent="0.25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spans="1:26" ht="12.75" customHeight="1" x14ac:dyDescent="0.25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spans="1:26" ht="12.75" customHeight="1" x14ac:dyDescent="0.25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spans="1:26" ht="12.75" customHeight="1" x14ac:dyDescent="0.25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spans="1:26" ht="12.75" customHeight="1" x14ac:dyDescent="0.25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spans="1:26" ht="12.75" customHeight="1" x14ac:dyDescent="0.25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spans="1:26" ht="12.75" customHeight="1" x14ac:dyDescent="0.25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spans="1:26" ht="12.75" customHeight="1" x14ac:dyDescent="0.25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spans="1:26" ht="12.75" customHeight="1" x14ac:dyDescent="0.25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spans="1:26" ht="12.75" customHeight="1" x14ac:dyDescent="0.25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spans="1:26" ht="12.75" customHeight="1" x14ac:dyDescent="0.25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spans="1:26" ht="12.75" customHeight="1" x14ac:dyDescent="0.25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spans="1:26" ht="12.75" customHeight="1" x14ac:dyDescent="0.25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spans="1:26" ht="12.75" customHeight="1" x14ac:dyDescent="0.25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spans="1:26" ht="12.75" customHeight="1" x14ac:dyDescent="0.25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spans="1:26" ht="12.75" customHeight="1" x14ac:dyDescent="0.25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spans="1:26" ht="12.75" customHeight="1" x14ac:dyDescent="0.25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spans="1:26" ht="12.75" customHeight="1" x14ac:dyDescent="0.25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spans="1:26" ht="12.75" customHeight="1" x14ac:dyDescent="0.25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spans="1:26" ht="12.75" customHeight="1" x14ac:dyDescent="0.25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spans="1:26" ht="12.75" customHeight="1" x14ac:dyDescent="0.25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spans="1:26" ht="12.75" customHeight="1" x14ac:dyDescent="0.25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spans="1:26" ht="12.75" customHeight="1" x14ac:dyDescent="0.25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spans="1:26" ht="12.75" customHeight="1" x14ac:dyDescent="0.25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spans="1:26" ht="12.75" customHeight="1" x14ac:dyDescent="0.25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spans="1:26" ht="12.75" customHeight="1" x14ac:dyDescent="0.25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spans="1:26" ht="12.75" customHeight="1" x14ac:dyDescent="0.25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spans="1:26" ht="12.75" customHeight="1" x14ac:dyDescent="0.25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spans="1:26" ht="12.75" customHeight="1" x14ac:dyDescent="0.25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spans="1:26" ht="12.75" customHeight="1" x14ac:dyDescent="0.25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spans="1:26" ht="12.75" customHeight="1" x14ac:dyDescent="0.25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spans="1:26" ht="12.75" customHeight="1" x14ac:dyDescent="0.25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spans="1:26" ht="12.75" customHeight="1" x14ac:dyDescent="0.25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spans="1:26" ht="12.75" customHeight="1" x14ac:dyDescent="0.25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spans="1:26" ht="12.75" customHeight="1" x14ac:dyDescent="0.25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spans="1:26" ht="12.75" customHeight="1" x14ac:dyDescent="0.25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spans="1:26" ht="12.75" customHeight="1" x14ac:dyDescent="0.25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spans="1:26" ht="12.75" customHeight="1" x14ac:dyDescent="0.25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spans="1:26" ht="12.75" customHeight="1" x14ac:dyDescent="0.25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spans="1:26" ht="12.75" customHeight="1" x14ac:dyDescent="0.25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spans="1:26" ht="12.75" customHeight="1" x14ac:dyDescent="0.25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spans="1:26" ht="12.75" customHeight="1" x14ac:dyDescent="0.25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spans="1:26" ht="12.75" customHeight="1" x14ac:dyDescent="0.25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spans="1:26" ht="12.75" customHeight="1" x14ac:dyDescent="0.25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spans="1:26" ht="12.75" customHeight="1" x14ac:dyDescent="0.25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spans="1:26" ht="12.75" customHeight="1" x14ac:dyDescent="0.25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spans="1:26" ht="12.75" customHeight="1" x14ac:dyDescent="0.25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spans="1:26" ht="12.75" customHeight="1" x14ac:dyDescent="0.25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spans="1:26" ht="12.75" customHeight="1" x14ac:dyDescent="0.25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spans="1:26" ht="12.75" customHeight="1" x14ac:dyDescent="0.25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spans="1:26" ht="12.75" customHeight="1" x14ac:dyDescent="0.25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spans="1:26" ht="12.75" customHeight="1" x14ac:dyDescent="0.25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spans="1:26" ht="12.75" customHeight="1" x14ac:dyDescent="0.25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spans="1:26" ht="12.75" customHeight="1" x14ac:dyDescent="0.25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spans="1:26" ht="12.75" customHeight="1" x14ac:dyDescent="0.25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spans="1:26" ht="12.75" customHeight="1" x14ac:dyDescent="0.25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spans="1:26" ht="12.75" customHeight="1" x14ac:dyDescent="0.25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spans="1:26" ht="12.75" customHeight="1" x14ac:dyDescent="0.25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spans="1:26" ht="12.75" customHeight="1" x14ac:dyDescent="0.25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spans="1:26" ht="12.75" customHeight="1" x14ac:dyDescent="0.25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spans="1:26" ht="12.75" customHeight="1" x14ac:dyDescent="0.25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spans="1:26" ht="12.75" customHeight="1" x14ac:dyDescent="0.25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spans="1:26" ht="12.75" customHeight="1" x14ac:dyDescent="0.25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spans="1:26" ht="12.75" customHeight="1" x14ac:dyDescent="0.25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spans="1:26" ht="12.75" customHeight="1" x14ac:dyDescent="0.25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spans="1:26" ht="12.75" customHeight="1" x14ac:dyDescent="0.25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spans="1:26" ht="12.75" customHeight="1" x14ac:dyDescent="0.25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spans="1:26" ht="12.75" customHeight="1" x14ac:dyDescent="0.25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spans="1:26" ht="12.75" customHeight="1" x14ac:dyDescent="0.25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spans="1:26" ht="12.75" customHeight="1" x14ac:dyDescent="0.25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spans="1:26" ht="12.75" customHeight="1" x14ac:dyDescent="0.25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spans="1:26" ht="12.75" customHeight="1" x14ac:dyDescent="0.25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spans="1:26" ht="12.75" customHeight="1" x14ac:dyDescent="0.25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spans="1:26" ht="12.75" customHeight="1" x14ac:dyDescent="0.25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spans="1:26" ht="12.75" customHeight="1" x14ac:dyDescent="0.25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spans="1:26" ht="12.75" customHeight="1" x14ac:dyDescent="0.25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spans="1:26" ht="12.75" customHeight="1" x14ac:dyDescent="0.25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spans="1:26" ht="12.75" customHeight="1" x14ac:dyDescent="0.25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spans="1:26" ht="12.75" customHeight="1" x14ac:dyDescent="0.25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spans="1:26" ht="12.75" customHeight="1" x14ac:dyDescent="0.25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spans="1:26" ht="12.75" customHeight="1" x14ac:dyDescent="0.25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spans="1:26" ht="12.75" customHeight="1" x14ac:dyDescent="0.25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spans="1:26" ht="12.75" customHeight="1" x14ac:dyDescent="0.25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spans="1:26" ht="12.75" customHeight="1" x14ac:dyDescent="0.25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spans="1:26" ht="12.75" customHeight="1" x14ac:dyDescent="0.25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spans="1:26" ht="12.75" customHeight="1" x14ac:dyDescent="0.25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spans="1:26" ht="12.75" customHeight="1" x14ac:dyDescent="0.25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spans="1:26" ht="12.75" customHeight="1" x14ac:dyDescent="0.25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spans="1:26" ht="12.75" customHeight="1" x14ac:dyDescent="0.25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spans="1:26" ht="12.75" customHeight="1" x14ac:dyDescent="0.25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spans="1:26" ht="12.75" customHeight="1" x14ac:dyDescent="0.25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spans="1:26" ht="12.75" customHeight="1" x14ac:dyDescent="0.25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spans="1:26" ht="12.75" customHeight="1" x14ac:dyDescent="0.25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spans="1:26" ht="12.75" customHeight="1" x14ac:dyDescent="0.25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spans="1:26" ht="12.75" customHeight="1" x14ac:dyDescent="0.25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spans="1:26" ht="12.75" customHeight="1" x14ac:dyDescent="0.25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spans="1:26" ht="12.75" customHeight="1" x14ac:dyDescent="0.25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spans="1:26" ht="12.75" customHeight="1" x14ac:dyDescent="0.25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spans="1:26" ht="12.75" customHeight="1" x14ac:dyDescent="0.25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spans="1:26" ht="12.75" customHeight="1" x14ac:dyDescent="0.25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spans="1:26" ht="12.75" customHeight="1" x14ac:dyDescent="0.25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spans="1:26" ht="12.75" customHeight="1" x14ac:dyDescent="0.25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spans="1:26" ht="12.75" customHeight="1" x14ac:dyDescent="0.25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spans="1:26" ht="12.75" customHeight="1" x14ac:dyDescent="0.25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spans="1:26" ht="12.75" customHeight="1" x14ac:dyDescent="0.25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spans="1:26" ht="12.75" customHeight="1" x14ac:dyDescent="0.25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spans="1:26" ht="12.75" customHeight="1" x14ac:dyDescent="0.25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spans="1:26" ht="12.75" customHeight="1" x14ac:dyDescent="0.25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spans="1:26" ht="12.75" customHeight="1" x14ac:dyDescent="0.25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spans="1:26" ht="12.75" customHeight="1" x14ac:dyDescent="0.25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spans="1:26" ht="12.75" customHeight="1" x14ac:dyDescent="0.25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spans="1:26" ht="12.75" customHeight="1" x14ac:dyDescent="0.25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spans="1:26" ht="12.75" customHeight="1" x14ac:dyDescent="0.25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spans="1:26" ht="12.75" customHeight="1" x14ac:dyDescent="0.25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spans="1:26" ht="12.75" customHeight="1" x14ac:dyDescent="0.25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spans="1:26" ht="12.75" customHeight="1" x14ac:dyDescent="0.25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spans="1:26" ht="12.75" customHeight="1" x14ac:dyDescent="0.25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spans="1:26" ht="12.75" customHeight="1" x14ac:dyDescent="0.25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spans="1:26" ht="12.75" customHeight="1" x14ac:dyDescent="0.25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spans="1:26" ht="12.75" customHeight="1" x14ac:dyDescent="0.25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spans="1:26" ht="12.75" customHeight="1" x14ac:dyDescent="0.25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spans="1:26" ht="12.75" customHeight="1" x14ac:dyDescent="0.25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spans="1:26" ht="12.75" customHeight="1" x14ac:dyDescent="0.25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spans="1:26" ht="12.75" customHeight="1" x14ac:dyDescent="0.25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spans="1:26" ht="12.75" customHeight="1" x14ac:dyDescent="0.25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spans="1:26" ht="12.75" customHeight="1" x14ac:dyDescent="0.25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spans="1:26" ht="12.75" customHeight="1" x14ac:dyDescent="0.25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spans="1:26" ht="12.75" customHeight="1" x14ac:dyDescent="0.25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spans="1:26" ht="12.75" customHeight="1" x14ac:dyDescent="0.25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spans="1:26" ht="12.75" customHeight="1" x14ac:dyDescent="0.25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spans="1:26" ht="12.75" customHeight="1" x14ac:dyDescent="0.25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spans="1:26" ht="12.75" customHeight="1" x14ac:dyDescent="0.25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spans="1:26" ht="12.75" customHeight="1" x14ac:dyDescent="0.25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spans="1:26" ht="12.75" customHeight="1" x14ac:dyDescent="0.25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spans="1:26" ht="12.75" customHeight="1" x14ac:dyDescent="0.25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spans="1:26" ht="12.75" customHeight="1" x14ac:dyDescent="0.25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spans="1:26" ht="12.75" customHeight="1" x14ac:dyDescent="0.25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spans="1:26" ht="12.75" customHeight="1" x14ac:dyDescent="0.25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spans="1:26" ht="12.75" customHeight="1" x14ac:dyDescent="0.25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spans="1:26" ht="12.75" customHeight="1" x14ac:dyDescent="0.25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spans="1:26" ht="12.75" customHeight="1" x14ac:dyDescent="0.25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spans="1:26" ht="12.75" customHeight="1" x14ac:dyDescent="0.25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spans="1:26" ht="12.75" customHeight="1" x14ac:dyDescent="0.25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spans="1:26" ht="12.75" customHeight="1" x14ac:dyDescent="0.25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spans="1:26" ht="12.75" customHeight="1" x14ac:dyDescent="0.25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spans="1:26" ht="12.75" customHeight="1" x14ac:dyDescent="0.25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spans="1:26" ht="12.75" customHeight="1" x14ac:dyDescent="0.25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spans="1:26" ht="12.75" customHeight="1" x14ac:dyDescent="0.25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spans="1:26" ht="12.75" customHeight="1" x14ac:dyDescent="0.25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spans="1:26" ht="12.75" customHeight="1" x14ac:dyDescent="0.25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spans="1:26" ht="12.75" customHeight="1" x14ac:dyDescent="0.25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spans="1:26" ht="12.75" customHeight="1" x14ac:dyDescent="0.25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spans="1:26" ht="12.75" customHeight="1" x14ac:dyDescent="0.25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spans="1:26" ht="12.75" customHeight="1" x14ac:dyDescent="0.25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spans="1:26" ht="12.75" customHeight="1" x14ac:dyDescent="0.25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spans="1:26" ht="12.75" customHeight="1" x14ac:dyDescent="0.25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spans="1:26" ht="12.75" customHeight="1" x14ac:dyDescent="0.25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spans="1:26" ht="12.75" customHeight="1" x14ac:dyDescent="0.25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spans="1:26" ht="12.75" customHeight="1" x14ac:dyDescent="0.25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spans="1:26" ht="12.75" customHeight="1" x14ac:dyDescent="0.25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spans="1:26" ht="12.75" customHeight="1" x14ac:dyDescent="0.25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spans="1:26" ht="12.75" customHeight="1" x14ac:dyDescent="0.25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spans="1:26" ht="12.75" customHeight="1" x14ac:dyDescent="0.25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spans="1:26" ht="12.75" customHeight="1" x14ac:dyDescent="0.25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spans="1:26" ht="12.75" customHeight="1" x14ac:dyDescent="0.25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spans="1:26" ht="12.75" customHeight="1" x14ac:dyDescent="0.25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spans="1:26" ht="12.75" customHeight="1" x14ac:dyDescent="0.25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spans="1:26" ht="12.75" customHeight="1" x14ac:dyDescent="0.25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spans="1:26" ht="12.75" customHeight="1" x14ac:dyDescent="0.25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spans="1:26" ht="12.75" customHeight="1" x14ac:dyDescent="0.25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spans="1:26" ht="12.75" customHeight="1" x14ac:dyDescent="0.25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spans="1:26" ht="12.75" customHeight="1" x14ac:dyDescent="0.25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spans="1:26" ht="12.75" customHeight="1" x14ac:dyDescent="0.25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spans="1:26" ht="12.75" customHeight="1" x14ac:dyDescent="0.25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spans="1:26" ht="12.75" customHeight="1" x14ac:dyDescent="0.25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spans="1:26" ht="12.75" customHeight="1" x14ac:dyDescent="0.25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spans="1:26" ht="12.75" customHeight="1" x14ac:dyDescent="0.25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spans="1:26" ht="12.75" customHeight="1" x14ac:dyDescent="0.25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spans="1:26" ht="12.75" customHeight="1" x14ac:dyDescent="0.25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spans="1:26" ht="12.75" customHeight="1" x14ac:dyDescent="0.25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spans="1:26" ht="12.75" customHeight="1" x14ac:dyDescent="0.25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spans="1:26" ht="12.75" customHeight="1" x14ac:dyDescent="0.25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spans="1:26" ht="12.75" customHeight="1" x14ac:dyDescent="0.25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spans="1:26" ht="12.75" customHeight="1" x14ac:dyDescent="0.25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spans="1:26" ht="12.75" customHeight="1" x14ac:dyDescent="0.25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spans="1:26" ht="12.75" customHeight="1" x14ac:dyDescent="0.25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spans="1:26" ht="12.75" customHeight="1" x14ac:dyDescent="0.25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spans="1:26" ht="12.75" customHeight="1" x14ac:dyDescent="0.25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spans="1:26" ht="12.75" customHeight="1" x14ac:dyDescent="0.25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spans="1:26" ht="12.75" customHeight="1" x14ac:dyDescent="0.25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spans="1:26" ht="12.75" customHeight="1" x14ac:dyDescent="0.25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spans="1:26" ht="12.75" customHeight="1" x14ac:dyDescent="0.25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spans="1:26" ht="12.75" customHeight="1" x14ac:dyDescent="0.25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spans="1:26" ht="12.75" customHeight="1" x14ac:dyDescent="0.25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spans="1:26" ht="12.75" customHeight="1" x14ac:dyDescent="0.25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spans="1:26" ht="12.75" customHeight="1" x14ac:dyDescent="0.25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spans="1:26" ht="12.75" customHeight="1" x14ac:dyDescent="0.25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spans="1:26" ht="12.75" customHeight="1" x14ac:dyDescent="0.25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spans="1:26" ht="12.75" customHeight="1" x14ac:dyDescent="0.25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spans="1:26" ht="12.75" customHeight="1" x14ac:dyDescent="0.25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spans="1:26" ht="12.75" customHeight="1" x14ac:dyDescent="0.25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spans="1:26" ht="12.75" customHeight="1" x14ac:dyDescent="0.25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spans="1:26" ht="12.75" customHeight="1" x14ac:dyDescent="0.25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spans="1:26" ht="12.75" customHeight="1" x14ac:dyDescent="0.25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spans="1:26" ht="12.75" customHeight="1" x14ac:dyDescent="0.25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spans="1:26" ht="12.75" customHeight="1" x14ac:dyDescent="0.25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spans="1:26" ht="12.75" customHeight="1" x14ac:dyDescent="0.25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spans="1:26" ht="12.75" customHeight="1" x14ac:dyDescent="0.25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spans="1:26" ht="12.75" customHeight="1" x14ac:dyDescent="0.25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spans="1:26" ht="12.75" customHeight="1" x14ac:dyDescent="0.25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spans="1:26" ht="12.75" customHeight="1" x14ac:dyDescent="0.25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spans="1:26" ht="12.75" customHeight="1" x14ac:dyDescent="0.25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spans="1:26" ht="12.75" customHeight="1" x14ac:dyDescent="0.25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spans="1:26" ht="12.75" customHeight="1" x14ac:dyDescent="0.25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spans="1:26" ht="12.75" customHeight="1" x14ac:dyDescent="0.25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spans="1:26" ht="12.75" customHeight="1" x14ac:dyDescent="0.25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spans="1:26" ht="12.75" customHeight="1" x14ac:dyDescent="0.25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spans="1:26" ht="12.75" customHeight="1" x14ac:dyDescent="0.25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spans="1:26" ht="12.75" customHeight="1" x14ac:dyDescent="0.25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spans="1:26" ht="12.75" customHeight="1" x14ac:dyDescent="0.25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spans="1:26" ht="12.75" customHeight="1" x14ac:dyDescent="0.25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spans="1:26" ht="12.75" customHeight="1" x14ac:dyDescent="0.25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spans="1:26" ht="12.75" customHeight="1" x14ac:dyDescent="0.25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spans="1:26" ht="12.75" customHeight="1" x14ac:dyDescent="0.25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spans="1:26" ht="12.75" customHeight="1" x14ac:dyDescent="0.25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spans="1:26" ht="12.75" customHeight="1" x14ac:dyDescent="0.25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spans="1:26" ht="12.75" customHeight="1" x14ac:dyDescent="0.25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spans="1:26" ht="12.75" customHeight="1" x14ac:dyDescent="0.25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spans="1:26" ht="12.75" customHeight="1" x14ac:dyDescent="0.25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spans="1:26" ht="12.75" customHeight="1" x14ac:dyDescent="0.25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spans="1:26" ht="12.75" customHeight="1" x14ac:dyDescent="0.25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spans="1:26" ht="12.75" customHeight="1" x14ac:dyDescent="0.25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spans="1:26" ht="12.75" customHeight="1" x14ac:dyDescent="0.25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spans="1:26" ht="12.75" customHeight="1" x14ac:dyDescent="0.25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spans="1:26" ht="12.75" customHeight="1" x14ac:dyDescent="0.25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spans="1:26" ht="12.75" customHeight="1" x14ac:dyDescent="0.25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spans="1:26" ht="12.75" customHeight="1" x14ac:dyDescent="0.25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spans="1:26" ht="12.75" customHeight="1" x14ac:dyDescent="0.25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spans="1:26" ht="12.75" customHeight="1" x14ac:dyDescent="0.25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spans="1:26" ht="12.75" customHeight="1" x14ac:dyDescent="0.25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spans="1:26" ht="12.75" customHeight="1" x14ac:dyDescent="0.25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spans="1:26" ht="12.75" customHeight="1" x14ac:dyDescent="0.25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spans="1:26" ht="12.75" customHeight="1" x14ac:dyDescent="0.25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spans="1:26" ht="12.75" customHeight="1" x14ac:dyDescent="0.25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spans="1:26" ht="12.75" customHeight="1" x14ac:dyDescent="0.25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spans="1:26" ht="12.75" customHeight="1" x14ac:dyDescent="0.25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spans="1:26" ht="12.75" customHeight="1" x14ac:dyDescent="0.25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spans="1:26" ht="12.75" customHeight="1" x14ac:dyDescent="0.25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spans="1:26" ht="12.75" customHeight="1" x14ac:dyDescent="0.25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spans="1:26" ht="12.75" customHeight="1" x14ac:dyDescent="0.25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spans="1:26" ht="12.75" customHeight="1" x14ac:dyDescent="0.25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spans="1:26" ht="12.75" customHeight="1" x14ac:dyDescent="0.25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spans="1:26" ht="12.75" customHeight="1" x14ac:dyDescent="0.25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spans="1:26" ht="12.75" customHeight="1" x14ac:dyDescent="0.25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spans="1:26" ht="12.75" customHeight="1" x14ac:dyDescent="0.25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spans="1:26" ht="12.75" customHeight="1" x14ac:dyDescent="0.25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spans="1:26" ht="12.75" customHeight="1" x14ac:dyDescent="0.25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spans="1:26" ht="12.75" customHeight="1" x14ac:dyDescent="0.25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spans="1:26" ht="12.75" customHeight="1" x14ac:dyDescent="0.25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spans="1:26" ht="12.75" customHeight="1" x14ac:dyDescent="0.25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spans="1:26" ht="12.75" customHeight="1" x14ac:dyDescent="0.25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spans="1:26" ht="12.75" customHeight="1" x14ac:dyDescent="0.25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spans="1:26" ht="12.75" customHeight="1" x14ac:dyDescent="0.25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spans="1:26" ht="12.75" customHeight="1" x14ac:dyDescent="0.25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spans="1:26" ht="12.75" customHeight="1" x14ac:dyDescent="0.25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spans="1:26" ht="12.75" customHeight="1" x14ac:dyDescent="0.25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spans="1:26" ht="12.75" customHeight="1" x14ac:dyDescent="0.25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spans="1:26" ht="12.75" customHeight="1" x14ac:dyDescent="0.25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spans="1:26" ht="12.75" customHeight="1" x14ac:dyDescent="0.25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spans="1:26" ht="12.75" customHeight="1" x14ac:dyDescent="0.25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spans="1:26" ht="12.75" customHeight="1" x14ac:dyDescent="0.25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spans="1:26" ht="12.75" customHeight="1" x14ac:dyDescent="0.25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spans="1:26" ht="12.75" customHeight="1" x14ac:dyDescent="0.25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spans="1:26" ht="12.75" customHeight="1" x14ac:dyDescent="0.25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spans="1:26" ht="12.75" customHeight="1" x14ac:dyDescent="0.25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spans="1:26" ht="12.75" customHeight="1" x14ac:dyDescent="0.25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spans="1:26" ht="12.75" customHeight="1" x14ac:dyDescent="0.25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spans="1:26" ht="12.75" customHeight="1" x14ac:dyDescent="0.25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spans="1:26" ht="12.75" customHeight="1" x14ac:dyDescent="0.25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spans="1:26" ht="12.75" customHeight="1" x14ac:dyDescent="0.25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spans="1:26" ht="12.75" customHeight="1" x14ac:dyDescent="0.25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spans="1:26" ht="12.75" customHeight="1" x14ac:dyDescent="0.25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spans="1:26" ht="12.75" customHeight="1" x14ac:dyDescent="0.25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spans="1:26" ht="12.75" customHeight="1" x14ac:dyDescent="0.25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spans="1:26" ht="12.75" customHeight="1" x14ac:dyDescent="0.25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spans="1:26" ht="12.75" customHeight="1" x14ac:dyDescent="0.25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spans="1:26" ht="12.75" customHeight="1" x14ac:dyDescent="0.25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spans="1:26" ht="12.75" customHeight="1" x14ac:dyDescent="0.25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spans="1:26" ht="12.75" customHeight="1" x14ac:dyDescent="0.25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spans="1:26" ht="12.75" customHeight="1" x14ac:dyDescent="0.25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spans="1:26" ht="12.75" customHeight="1" x14ac:dyDescent="0.25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spans="1:26" ht="12.75" customHeight="1" x14ac:dyDescent="0.25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spans="1:26" ht="12.75" customHeight="1" x14ac:dyDescent="0.25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spans="1:26" ht="12.75" customHeight="1" x14ac:dyDescent="0.25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spans="1:26" ht="12.75" customHeight="1" x14ac:dyDescent="0.25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spans="1:26" ht="12.75" customHeight="1" x14ac:dyDescent="0.25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spans="1:26" ht="12.75" customHeight="1" x14ac:dyDescent="0.25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spans="1:26" ht="12.75" customHeight="1" x14ac:dyDescent="0.25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spans="1:26" ht="12.75" customHeight="1" x14ac:dyDescent="0.25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spans="1:26" ht="12.75" customHeight="1" x14ac:dyDescent="0.25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spans="1:26" ht="12.75" customHeight="1" x14ac:dyDescent="0.25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spans="1:26" ht="12.75" customHeight="1" x14ac:dyDescent="0.25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spans="1:26" ht="12.75" customHeight="1" x14ac:dyDescent="0.25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spans="1:26" ht="12.75" customHeight="1" x14ac:dyDescent="0.25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spans="1:26" ht="12.75" customHeight="1" x14ac:dyDescent="0.25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spans="1:26" ht="12.75" customHeight="1" x14ac:dyDescent="0.25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spans="1:26" ht="12.75" customHeight="1" x14ac:dyDescent="0.25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spans="1:26" ht="12.75" customHeight="1" x14ac:dyDescent="0.25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spans="1:26" ht="12.75" customHeight="1" x14ac:dyDescent="0.25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spans="1:26" ht="12.75" customHeight="1" x14ac:dyDescent="0.25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spans="1:26" ht="12.75" customHeight="1" x14ac:dyDescent="0.25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spans="1:26" ht="12.75" customHeight="1" x14ac:dyDescent="0.25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spans="1:26" ht="12.75" customHeight="1" x14ac:dyDescent="0.25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spans="1:26" ht="12.75" customHeight="1" x14ac:dyDescent="0.25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spans="1:26" ht="12.75" customHeight="1" x14ac:dyDescent="0.25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spans="1:26" ht="12.75" customHeight="1" x14ac:dyDescent="0.25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spans="1:26" ht="12.75" customHeight="1" x14ac:dyDescent="0.25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spans="1:26" ht="12.75" customHeight="1" x14ac:dyDescent="0.25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spans="1:26" ht="12.75" customHeight="1" x14ac:dyDescent="0.25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spans="1:26" ht="12.75" customHeight="1" x14ac:dyDescent="0.25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spans="1:26" ht="12.75" customHeight="1" x14ac:dyDescent="0.25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spans="1:26" ht="12.75" customHeight="1" x14ac:dyDescent="0.25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spans="1:26" ht="12.75" customHeight="1" x14ac:dyDescent="0.25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spans="1:26" ht="12.75" customHeight="1" x14ac:dyDescent="0.25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spans="1:26" ht="12.75" customHeight="1" x14ac:dyDescent="0.25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spans="1:26" ht="12.75" customHeight="1" x14ac:dyDescent="0.25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spans="1:26" ht="12.75" customHeight="1" x14ac:dyDescent="0.25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spans="1:26" ht="12.75" customHeight="1" x14ac:dyDescent="0.25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spans="1:26" ht="12.75" customHeight="1" x14ac:dyDescent="0.25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spans="1:26" ht="12.75" customHeight="1" x14ac:dyDescent="0.25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spans="1:26" ht="12.75" customHeight="1" x14ac:dyDescent="0.25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spans="1:26" ht="12.75" customHeight="1" x14ac:dyDescent="0.25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spans="1:26" ht="12.75" customHeight="1" x14ac:dyDescent="0.25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spans="1:26" ht="12.75" customHeight="1" x14ac:dyDescent="0.25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spans="1:26" ht="12.75" customHeight="1" x14ac:dyDescent="0.25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spans="1:26" ht="12.75" customHeight="1" x14ac:dyDescent="0.25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spans="1:26" ht="12.75" customHeight="1" x14ac:dyDescent="0.25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spans="1:26" ht="12.75" customHeight="1" x14ac:dyDescent="0.25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spans="1:26" ht="12.75" customHeight="1" x14ac:dyDescent="0.25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spans="1:26" ht="12.75" customHeight="1" x14ac:dyDescent="0.25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spans="1:26" ht="12.75" customHeight="1" x14ac:dyDescent="0.25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spans="1:26" ht="12.75" customHeight="1" x14ac:dyDescent="0.25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spans="1:26" ht="12.75" customHeight="1" x14ac:dyDescent="0.25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spans="1:26" ht="12.75" customHeight="1" x14ac:dyDescent="0.25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spans="1:26" ht="12.75" customHeight="1" x14ac:dyDescent="0.25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spans="1:26" ht="12.75" customHeight="1" x14ac:dyDescent="0.25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spans="1:26" ht="12.75" customHeight="1" x14ac:dyDescent="0.25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spans="1:26" ht="12.75" customHeight="1" x14ac:dyDescent="0.25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spans="1:26" ht="12.75" customHeight="1" x14ac:dyDescent="0.25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spans="1:26" ht="12.75" customHeight="1" x14ac:dyDescent="0.25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spans="1:26" ht="12.75" customHeight="1" x14ac:dyDescent="0.25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spans="1:26" ht="12.75" customHeight="1" x14ac:dyDescent="0.25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spans="1:26" ht="12.75" customHeight="1" x14ac:dyDescent="0.25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spans="1:26" ht="12.75" customHeight="1" x14ac:dyDescent="0.25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spans="1:26" ht="12.75" customHeight="1" x14ac:dyDescent="0.25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spans="1:26" ht="12.75" customHeight="1" x14ac:dyDescent="0.25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spans="1:26" ht="12.75" customHeight="1" x14ac:dyDescent="0.25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spans="1:26" ht="12.75" customHeight="1" x14ac:dyDescent="0.25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spans="1:26" ht="12.75" customHeight="1" x14ac:dyDescent="0.25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spans="1:26" ht="12.75" customHeight="1" x14ac:dyDescent="0.25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spans="1:26" ht="12.75" customHeight="1" x14ac:dyDescent="0.25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spans="1:26" ht="12.75" customHeight="1" x14ac:dyDescent="0.25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spans="1:26" ht="12.75" customHeight="1" x14ac:dyDescent="0.25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spans="1:26" ht="12.75" customHeight="1" x14ac:dyDescent="0.25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spans="1:26" ht="12.75" customHeight="1" x14ac:dyDescent="0.25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spans="1:26" ht="12.75" customHeight="1" x14ac:dyDescent="0.25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spans="1:26" ht="12.75" customHeight="1" x14ac:dyDescent="0.25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spans="1:26" ht="12.75" customHeight="1" x14ac:dyDescent="0.25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spans="1:26" ht="12.75" customHeight="1" x14ac:dyDescent="0.25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spans="1:26" ht="12.75" customHeight="1" x14ac:dyDescent="0.25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spans="1:26" ht="12.75" customHeight="1" x14ac:dyDescent="0.25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spans="1:26" ht="12.75" customHeight="1" x14ac:dyDescent="0.25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spans="1:26" ht="12.75" customHeight="1" x14ac:dyDescent="0.25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spans="1:26" ht="12.75" customHeight="1" x14ac:dyDescent="0.25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spans="1:26" ht="12.75" customHeight="1" x14ac:dyDescent="0.25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spans="1:26" ht="12.75" customHeight="1" x14ac:dyDescent="0.25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spans="1:26" ht="12.75" customHeight="1" x14ac:dyDescent="0.25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spans="1:26" ht="12.75" customHeight="1" x14ac:dyDescent="0.25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spans="1:26" ht="12.75" customHeight="1" x14ac:dyDescent="0.25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spans="1:26" ht="12.75" customHeight="1" x14ac:dyDescent="0.25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spans="1:26" ht="12.75" customHeight="1" x14ac:dyDescent="0.25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spans="1:26" ht="12.75" customHeight="1" x14ac:dyDescent="0.25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spans="1:26" ht="12.75" customHeight="1" x14ac:dyDescent="0.25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spans="1:26" ht="12.75" customHeight="1" x14ac:dyDescent="0.25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spans="1:26" ht="12.75" customHeight="1" x14ac:dyDescent="0.25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spans="1:26" ht="12.75" customHeight="1" x14ac:dyDescent="0.25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spans="1:26" ht="12.75" customHeight="1" x14ac:dyDescent="0.25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spans="1:26" ht="12.75" customHeight="1" x14ac:dyDescent="0.25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spans="1:26" ht="12.75" customHeight="1" x14ac:dyDescent="0.25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spans="1:26" ht="12.75" customHeight="1" x14ac:dyDescent="0.25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spans="1:26" ht="12.75" customHeight="1" x14ac:dyDescent="0.25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spans="1:26" ht="12.75" customHeight="1" x14ac:dyDescent="0.25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spans="1:26" ht="12.75" customHeight="1" x14ac:dyDescent="0.25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spans="1:26" ht="12.75" customHeight="1" x14ac:dyDescent="0.25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spans="1:26" ht="12.75" customHeight="1" x14ac:dyDescent="0.25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spans="1:26" ht="12.75" customHeight="1" x14ac:dyDescent="0.25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spans="1:26" ht="12.75" customHeight="1" x14ac:dyDescent="0.25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spans="1:26" ht="12.75" customHeight="1" x14ac:dyDescent="0.25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spans="1:26" ht="12.75" customHeight="1" x14ac:dyDescent="0.25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spans="1:26" ht="12.75" customHeight="1" x14ac:dyDescent="0.25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spans="1:26" ht="12.75" customHeight="1" x14ac:dyDescent="0.25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spans="1:26" ht="12.75" customHeight="1" x14ac:dyDescent="0.25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spans="1:26" ht="12.75" customHeight="1" x14ac:dyDescent="0.25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spans="1:26" ht="12.75" customHeight="1" x14ac:dyDescent="0.25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spans="1:26" ht="12.75" customHeight="1" x14ac:dyDescent="0.25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spans="1:26" ht="12.75" customHeight="1" x14ac:dyDescent="0.25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spans="1:26" ht="12.75" customHeight="1" x14ac:dyDescent="0.25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spans="1:26" ht="12.75" customHeight="1" x14ac:dyDescent="0.25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spans="1:26" ht="12.75" customHeight="1" x14ac:dyDescent="0.25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spans="1:26" ht="12.75" customHeight="1" x14ac:dyDescent="0.25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spans="1:26" ht="12.75" customHeight="1" x14ac:dyDescent="0.25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spans="1:26" ht="12.75" customHeight="1" x14ac:dyDescent="0.25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spans="1:26" ht="12.75" customHeight="1" x14ac:dyDescent="0.25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spans="1:26" ht="12.75" customHeight="1" x14ac:dyDescent="0.25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spans="1:26" ht="12.75" customHeight="1" x14ac:dyDescent="0.25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spans="1:26" ht="12.75" customHeight="1" x14ac:dyDescent="0.25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spans="1:26" ht="12.75" customHeight="1" x14ac:dyDescent="0.25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spans="1:26" ht="12.75" customHeight="1" x14ac:dyDescent="0.25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spans="1:26" ht="12.75" customHeight="1" x14ac:dyDescent="0.25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spans="1:26" ht="12.75" customHeight="1" x14ac:dyDescent="0.25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spans="1:26" ht="12.75" customHeight="1" x14ac:dyDescent="0.25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spans="1:26" ht="12.75" customHeight="1" x14ac:dyDescent="0.25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spans="1:26" ht="12.75" customHeight="1" x14ac:dyDescent="0.25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spans="1:26" ht="12.75" customHeight="1" x14ac:dyDescent="0.25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spans="1:26" ht="12.75" customHeight="1" x14ac:dyDescent="0.25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spans="1:26" ht="12.75" customHeight="1" x14ac:dyDescent="0.25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spans="1:26" ht="12.75" customHeight="1" x14ac:dyDescent="0.25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spans="1:26" ht="12.75" customHeight="1" x14ac:dyDescent="0.25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spans="1:26" ht="12.75" customHeight="1" x14ac:dyDescent="0.25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spans="1:26" ht="12.75" customHeight="1" x14ac:dyDescent="0.25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spans="1:26" ht="12.75" customHeight="1" x14ac:dyDescent="0.25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spans="1:26" ht="12.75" customHeight="1" x14ac:dyDescent="0.25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spans="1:26" ht="12.75" customHeight="1" x14ac:dyDescent="0.25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spans="1:26" ht="12.75" customHeight="1" x14ac:dyDescent="0.25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spans="1:26" ht="12.75" customHeight="1" x14ac:dyDescent="0.25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spans="1:26" ht="12.75" customHeight="1" x14ac:dyDescent="0.25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spans="1:26" ht="12.75" customHeight="1" x14ac:dyDescent="0.25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spans="1:26" ht="12.75" customHeight="1" x14ac:dyDescent="0.25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spans="1:26" ht="12.75" customHeight="1" x14ac:dyDescent="0.25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spans="1:26" ht="12.75" customHeight="1" x14ac:dyDescent="0.25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spans="1:26" ht="12.75" customHeight="1" x14ac:dyDescent="0.25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spans="1:26" ht="12.75" customHeight="1" x14ac:dyDescent="0.25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spans="1:26" ht="12.75" customHeight="1" x14ac:dyDescent="0.25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spans="1:26" ht="12.75" customHeight="1" x14ac:dyDescent="0.25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spans="1:26" ht="12.75" customHeight="1" x14ac:dyDescent="0.25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spans="1:26" ht="12.75" customHeight="1" x14ac:dyDescent="0.25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spans="1:26" ht="12.75" customHeight="1" x14ac:dyDescent="0.25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spans="1:26" ht="12.75" customHeight="1" x14ac:dyDescent="0.25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spans="1:26" ht="12.75" customHeight="1" x14ac:dyDescent="0.25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spans="1:26" ht="12.75" customHeight="1" x14ac:dyDescent="0.25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spans="1:26" ht="12.75" customHeight="1" x14ac:dyDescent="0.25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spans="1:26" ht="12.75" customHeight="1" x14ac:dyDescent="0.25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spans="1:26" ht="12.75" customHeight="1" x14ac:dyDescent="0.25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spans="1:26" ht="12.75" customHeight="1" x14ac:dyDescent="0.25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spans="1:26" ht="12.75" customHeight="1" x14ac:dyDescent="0.25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spans="1:26" ht="12.75" customHeight="1" x14ac:dyDescent="0.25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spans="1:26" ht="12.75" customHeight="1" x14ac:dyDescent="0.25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spans="1:26" ht="12.75" customHeight="1" x14ac:dyDescent="0.25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spans="1:26" ht="12.75" customHeight="1" x14ac:dyDescent="0.25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spans="1:26" ht="12.75" customHeight="1" x14ac:dyDescent="0.25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spans="1:26" ht="12.75" customHeight="1" x14ac:dyDescent="0.25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spans="1:26" ht="12.75" customHeight="1" x14ac:dyDescent="0.25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spans="1:26" ht="12.75" customHeight="1" x14ac:dyDescent="0.25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spans="1:26" ht="12.75" customHeight="1" x14ac:dyDescent="0.25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spans="1:26" ht="12.75" customHeight="1" x14ac:dyDescent="0.25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spans="1:26" ht="12.75" customHeight="1" x14ac:dyDescent="0.25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spans="1:26" ht="12.75" customHeight="1" x14ac:dyDescent="0.25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spans="1:26" ht="12.75" customHeight="1" x14ac:dyDescent="0.25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spans="1:26" ht="12.75" customHeight="1" x14ac:dyDescent="0.25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spans="1:26" ht="12.75" customHeight="1" x14ac:dyDescent="0.25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spans="1:26" ht="12.75" customHeight="1" x14ac:dyDescent="0.25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spans="1:26" ht="12.75" customHeight="1" x14ac:dyDescent="0.25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spans="1:26" ht="12.75" customHeight="1" x14ac:dyDescent="0.25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spans="1:26" ht="12.75" customHeight="1" x14ac:dyDescent="0.25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spans="1:26" ht="12.75" customHeight="1" x14ac:dyDescent="0.25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spans="1:26" ht="12.75" customHeight="1" x14ac:dyDescent="0.25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spans="1:26" ht="12.75" customHeight="1" x14ac:dyDescent="0.25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spans="1:26" ht="12.75" customHeight="1" x14ac:dyDescent="0.25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spans="1:26" ht="12.75" customHeight="1" x14ac:dyDescent="0.25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spans="1:26" ht="12.75" customHeight="1" x14ac:dyDescent="0.25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spans="1:26" ht="12.75" customHeight="1" x14ac:dyDescent="0.25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spans="1:26" ht="12.75" customHeight="1" x14ac:dyDescent="0.25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spans="1:26" ht="12.75" customHeight="1" x14ac:dyDescent="0.25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spans="1:26" ht="12.75" customHeight="1" x14ac:dyDescent="0.25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spans="1:26" ht="12.75" customHeight="1" x14ac:dyDescent="0.25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spans="1:26" ht="12.75" customHeight="1" x14ac:dyDescent="0.25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spans="1:26" ht="12.75" customHeight="1" x14ac:dyDescent="0.25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spans="1:26" ht="12.75" customHeight="1" x14ac:dyDescent="0.25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spans="1:26" ht="12.75" customHeight="1" x14ac:dyDescent="0.25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spans="1:26" ht="12.75" customHeight="1" x14ac:dyDescent="0.25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spans="1:26" ht="12.75" customHeight="1" x14ac:dyDescent="0.25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spans="1:26" ht="12.75" customHeight="1" x14ac:dyDescent="0.25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spans="1:26" ht="12.75" customHeight="1" x14ac:dyDescent="0.25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spans="1:26" ht="12.75" customHeight="1" x14ac:dyDescent="0.25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spans="1:26" ht="12.75" customHeight="1" x14ac:dyDescent="0.25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spans="1:26" ht="12.75" customHeight="1" x14ac:dyDescent="0.25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spans="1:26" ht="12.75" customHeight="1" x14ac:dyDescent="0.25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spans="1:26" ht="12.75" customHeight="1" x14ac:dyDescent="0.25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spans="1:26" ht="12.75" customHeight="1" x14ac:dyDescent="0.25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spans="1:26" ht="12.75" customHeight="1" x14ac:dyDescent="0.25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spans="1:26" ht="12.75" customHeight="1" x14ac:dyDescent="0.25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spans="1:26" ht="12.75" customHeight="1" x14ac:dyDescent="0.25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spans="1:26" ht="12.75" customHeight="1" x14ac:dyDescent="0.25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spans="1:26" ht="12.75" customHeight="1" x14ac:dyDescent="0.25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spans="1:26" ht="12.75" customHeight="1" x14ac:dyDescent="0.25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spans="1:26" ht="12.75" customHeight="1" x14ac:dyDescent="0.25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spans="1:26" ht="12.75" customHeight="1" x14ac:dyDescent="0.25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spans="1:26" ht="12.75" customHeight="1" x14ac:dyDescent="0.25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spans="1:26" ht="12.75" customHeight="1" x14ac:dyDescent="0.25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spans="1:26" ht="12.75" customHeight="1" x14ac:dyDescent="0.25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spans="1:26" ht="12.75" customHeight="1" x14ac:dyDescent="0.25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spans="1:26" ht="12.75" customHeight="1" x14ac:dyDescent="0.25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spans="1:26" ht="12.75" customHeight="1" x14ac:dyDescent="0.25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spans="1:26" ht="12.75" customHeight="1" x14ac:dyDescent="0.25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spans="1:26" ht="12.75" customHeight="1" x14ac:dyDescent="0.25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spans="1:26" ht="12.75" customHeight="1" x14ac:dyDescent="0.25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spans="1:26" ht="12.75" customHeight="1" x14ac:dyDescent="0.25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spans="1:26" ht="12.75" customHeight="1" x14ac:dyDescent="0.25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spans="1:26" ht="12.75" customHeight="1" x14ac:dyDescent="0.25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spans="1:26" ht="12.75" customHeight="1" x14ac:dyDescent="0.25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spans="1:26" ht="12.75" customHeight="1" x14ac:dyDescent="0.25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spans="1:26" ht="12.75" customHeight="1" x14ac:dyDescent="0.25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spans="1:26" ht="12.75" customHeight="1" x14ac:dyDescent="0.25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spans="1:26" ht="12.75" customHeight="1" x14ac:dyDescent="0.25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spans="1:26" ht="12.75" customHeight="1" x14ac:dyDescent="0.25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spans="1:26" ht="12.75" customHeight="1" x14ac:dyDescent="0.25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spans="1:26" ht="12.75" customHeight="1" x14ac:dyDescent="0.25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spans="1:26" ht="12.75" customHeight="1" x14ac:dyDescent="0.25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spans="1:26" ht="12.75" customHeight="1" x14ac:dyDescent="0.25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spans="1:26" ht="12.75" customHeight="1" x14ac:dyDescent="0.25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spans="1:26" ht="12.75" customHeight="1" x14ac:dyDescent="0.25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spans="1:26" ht="12.75" customHeight="1" x14ac:dyDescent="0.25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spans="1:26" ht="12.75" customHeight="1" x14ac:dyDescent="0.25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spans="1:26" ht="12.75" customHeight="1" x14ac:dyDescent="0.25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spans="1:26" ht="12.75" customHeight="1" x14ac:dyDescent="0.25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spans="1:26" ht="12.75" customHeight="1" x14ac:dyDescent="0.25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spans="1:26" ht="12.75" customHeight="1" x14ac:dyDescent="0.25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spans="1:26" ht="12.75" customHeight="1" x14ac:dyDescent="0.25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spans="1:26" ht="12.75" customHeight="1" x14ac:dyDescent="0.25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spans="1:26" ht="12.75" customHeight="1" x14ac:dyDescent="0.25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spans="1:26" ht="12.75" customHeight="1" x14ac:dyDescent="0.25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spans="1:26" ht="12.75" customHeight="1" x14ac:dyDescent="0.25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spans="1:26" ht="12.75" customHeight="1" x14ac:dyDescent="0.25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spans="1:26" ht="12.75" customHeight="1" x14ac:dyDescent="0.25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 spans="1:26" ht="12.75" customHeight="1" x14ac:dyDescent="0.25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 spans="1:26" ht="12.75" customHeight="1" x14ac:dyDescent="0.25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 spans="1:26" ht="12.75" customHeight="1" x14ac:dyDescent="0.25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 spans="1:26" ht="12.75" customHeight="1" x14ac:dyDescent="0.25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 spans="1:26" ht="12.75" customHeight="1" x14ac:dyDescent="0.25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 spans="1:26" ht="12.75" customHeight="1" x14ac:dyDescent="0.25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 spans="1:26" ht="12.75" customHeight="1" x14ac:dyDescent="0.25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 spans="1:26" ht="12.75" customHeight="1" x14ac:dyDescent="0.25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 spans="1:26" ht="12.75" customHeight="1" x14ac:dyDescent="0.25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 spans="1:26" ht="12.75" customHeight="1" x14ac:dyDescent="0.25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</sheetData>
  <conditionalFormatting sqref="A1:Z4 A5:C6 T5:Z6">
    <cfRule type="expression" dxfId="2" priority="1">
      <formula>_xludf.ISFORMULA(A1)</formula>
    </cfRule>
  </conditionalFormatting>
  <conditionalFormatting sqref="D5:S6">
    <cfRule type="containsText" dxfId="1" priority="2" operator="containsText" text="No">
      <formula>NOT(ISERROR(SEARCH(("No"),(D5))))</formula>
    </cfRule>
  </conditionalFormatting>
  <conditionalFormatting sqref="D5:S6">
    <cfRule type="containsText" dxfId="0" priority="3" operator="containsText" text="Yes">
      <formula>NOT(ISERROR(SEARCH(("Yes"),(D5))))</formula>
    </cfRule>
  </conditionalFormatting>
  <conditionalFormatting sqref="D7:S7">
    <cfRule type="colorScale" priority="4">
      <colorScale>
        <cfvo type="min"/>
        <cfvo type="max"/>
        <color rgb="FFFFEF9C"/>
        <color rgb="FF63BE7B"/>
      </colorScale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Set up</vt:lpstr>
      <vt:lpstr>B2B_Codes</vt:lpstr>
      <vt:lpstr>&lt;&lt;Config</vt:lpstr>
      <vt:lpstr>B2B Order</vt:lpstr>
      <vt:lpstr>&lt;&lt;Inputs</vt:lpstr>
      <vt:lpstr>Outputs&gt;&gt;</vt:lpstr>
      <vt:lpstr>B2B_Volumes</vt:lpstr>
      <vt:lpstr>Check Summary Sheet</vt:lpstr>
      <vt:lpstr>errorCode</vt:lpstr>
      <vt:lpstr>startDate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 Jason</dc:creator>
  <cp:lastModifiedBy>Kong David</cp:lastModifiedBy>
  <dcterms:created xsi:type="dcterms:W3CDTF">2015-06-05T18:19:34Z</dcterms:created>
  <dcterms:modified xsi:type="dcterms:W3CDTF">2022-01-31T23:00:11Z</dcterms:modified>
</cp:coreProperties>
</file>