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gongzhi" sheetId="1" r:id="rId1"/>
    <sheet name="fangzu" sheetId="2" r:id="rId2"/>
    <sheet name="jd" sheetId="3" r:id="rId3"/>
  </sheets>
  <calcPr calcId="144525"/>
</workbook>
</file>

<file path=xl/comments1.xml><?xml version="1.0" encoding="utf-8"?>
<comments xmlns="http://schemas.openxmlformats.org/spreadsheetml/2006/main">
  <authors>
    <author>kongl</author>
  </authors>
  <commentList>
    <comment ref="G32" authorId="0">
      <text>
        <r>
          <rPr>
            <sz val="9"/>
            <rFont val="宋体"/>
            <charset val="134"/>
          </rPr>
          <t>买房没钱 赎回</t>
        </r>
      </text>
    </comment>
  </commentList>
</comments>
</file>

<file path=xl/sharedStrings.xml><?xml version="1.0" encoding="utf-8"?>
<sst xmlns="http://schemas.openxmlformats.org/spreadsheetml/2006/main" count="93" uniqueCount="48">
  <si>
    <t>金额</t>
  </si>
  <si>
    <t>时间</t>
  </si>
  <si>
    <t>备注</t>
  </si>
  <si>
    <t>奥点 总计</t>
  </si>
  <si>
    <t>蔡 支付宝</t>
  </si>
  <si>
    <t>蔡 支付宝转</t>
  </si>
  <si>
    <t>调薪 蔡 支付宝转</t>
  </si>
  <si>
    <t>李德英</t>
  </si>
  <si>
    <t>李涛</t>
  </si>
  <si>
    <t>现金 奖金</t>
  </si>
  <si>
    <t>李涛 年终</t>
  </si>
  <si>
    <t>孙慧</t>
  </si>
  <si>
    <t>分红+1个月工资 现金</t>
  </si>
  <si>
    <t>蒋平超</t>
  </si>
  <si>
    <t>蔡</t>
  </si>
  <si>
    <t>分红 蔡 微信 支付宝</t>
  </si>
  <si>
    <t>稳顺 总计</t>
  </si>
  <si>
    <t>8月 提成 USDT</t>
  </si>
  <si>
    <t>9月 提成 USDT</t>
  </si>
  <si>
    <t>10月 提成 现金</t>
  </si>
  <si>
    <t>郑 预支</t>
  </si>
  <si>
    <t>李 预支</t>
  </si>
  <si>
    <t>讯联云 总计</t>
  </si>
  <si>
    <t>3个月房租 1个月押金</t>
  </si>
  <si>
    <t>3个月房租</t>
  </si>
  <si>
    <t>庆隆苑 总计</t>
  </si>
  <si>
    <t>1个月房租 1个月押金 钥匙押金</t>
  </si>
  <si>
    <t>宝嘉誉峰 总计</t>
  </si>
  <si>
    <t>合计</t>
  </si>
  <si>
    <t>买入时间</t>
  </si>
  <si>
    <t>名称</t>
  </si>
  <si>
    <t>赎回时间</t>
  </si>
  <si>
    <t>赎回金额</t>
  </si>
  <si>
    <t>收益</t>
  </si>
  <si>
    <t>收益率</t>
  </si>
  <si>
    <t>泰康汇选悦泰混合1号</t>
  </si>
  <si>
    <t>买入总计</t>
  </si>
  <si>
    <t>赎回总计</t>
  </si>
  <si>
    <t>2019/03/08/ 9:32</t>
  </si>
  <si>
    <t>建信纯债C</t>
  </si>
  <si>
    <t>诚信纯债A</t>
  </si>
  <si>
    <t>华泰保兴尊和债券A</t>
  </si>
  <si>
    <t>华夏鼎茂债券C</t>
  </si>
  <si>
    <t>民生信用双利C</t>
  </si>
  <si>
    <t>天宏中证计算机C</t>
  </si>
  <si>
    <t>民生加银鑫享债券C</t>
  </si>
  <si>
    <t>天宏中证计算机主题指数A</t>
  </si>
  <si>
    <t>合计收益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</si>
</sst>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#,##0.00_ "/>
  </numFmts>
  <fonts count="22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3" fillId="4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opLeftCell="A50" workbookViewId="0">
      <selection activeCell="E40" sqref="E40:E76"/>
    </sheetView>
  </sheetViews>
  <sheetFormatPr defaultColWidth="10" defaultRowHeight="13.5" outlineLevelCol="4"/>
  <cols>
    <col min="1" max="1" width="13" style="32"/>
    <col min="2" max="2" width="18.1083333333333" customWidth="1"/>
    <col min="3" max="3" width="19.125" customWidth="1"/>
    <col min="4" max="4" width="16.775" customWidth="1"/>
    <col min="5" max="5" width="12.625"/>
  </cols>
  <sheetData>
    <row r="1" spans="1:3">
      <c r="A1" s="33" t="s">
        <v>0</v>
      </c>
      <c r="B1" s="30" t="s">
        <v>1</v>
      </c>
      <c r="C1" s="30" t="s">
        <v>2</v>
      </c>
    </row>
    <row r="2" spans="1:2">
      <c r="A2" s="32">
        <v>120</v>
      </c>
      <c r="B2" s="34">
        <v>42436</v>
      </c>
    </row>
    <row r="3" spans="1:2">
      <c r="A3" s="32">
        <v>110.48</v>
      </c>
      <c r="B3" s="34">
        <v>42444</v>
      </c>
    </row>
    <row r="4" spans="1:2">
      <c r="A4" s="32">
        <v>2006.14</v>
      </c>
      <c r="B4" s="34">
        <v>42465</v>
      </c>
    </row>
    <row r="5" spans="1:2">
      <c r="A5" s="32">
        <v>2320</v>
      </c>
      <c r="B5" s="34">
        <v>42475</v>
      </c>
    </row>
    <row r="6" spans="1:2">
      <c r="A6" s="32">
        <v>3504.14</v>
      </c>
      <c r="B6" s="34">
        <v>42495</v>
      </c>
    </row>
    <row r="7" spans="1:2">
      <c r="A7" s="32">
        <v>1625.03</v>
      </c>
      <c r="B7" s="34">
        <v>42506</v>
      </c>
    </row>
    <row r="8" spans="1:2">
      <c r="A8" s="32">
        <v>5054.03</v>
      </c>
      <c r="B8" s="34">
        <v>42527</v>
      </c>
    </row>
    <row r="9" spans="1:2">
      <c r="A9" s="32">
        <v>1718.25</v>
      </c>
      <c r="B9" s="34">
        <v>42536</v>
      </c>
    </row>
    <row r="10" spans="1:2">
      <c r="A10" s="32">
        <v>4361.8</v>
      </c>
      <c r="B10" s="34">
        <v>42556</v>
      </c>
    </row>
    <row r="11" spans="1:2">
      <c r="A11" s="32">
        <v>2014.5</v>
      </c>
      <c r="B11" s="34">
        <v>42566</v>
      </c>
    </row>
    <row r="12" spans="1:2">
      <c r="A12" s="32">
        <v>4391.12</v>
      </c>
      <c r="B12" s="34">
        <v>42587</v>
      </c>
    </row>
    <row r="13" spans="1:2">
      <c r="A13" s="32">
        <v>2019.6</v>
      </c>
      <c r="B13" s="34">
        <v>42597</v>
      </c>
    </row>
    <row r="14" spans="1:2">
      <c r="A14" s="32">
        <v>4429.92</v>
      </c>
      <c r="B14" s="34">
        <v>42621</v>
      </c>
    </row>
    <row r="15" spans="1:2">
      <c r="A15" s="32">
        <v>2014.5</v>
      </c>
      <c r="B15" s="34">
        <v>42631</v>
      </c>
    </row>
    <row r="16" spans="1:2">
      <c r="A16" s="32">
        <v>4265.02</v>
      </c>
      <c r="B16" s="34">
        <v>42651</v>
      </c>
    </row>
    <row r="17" spans="1:2">
      <c r="A17" s="32">
        <v>2014.5</v>
      </c>
      <c r="B17" s="34">
        <v>42660</v>
      </c>
    </row>
    <row r="18" spans="1:2">
      <c r="A18" s="32">
        <v>4866.42</v>
      </c>
      <c r="B18" s="34">
        <v>42681</v>
      </c>
    </row>
    <row r="19" spans="1:2">
      <c r="A19" s="32">
        <v>2014.5</v>
      </c>
      <c r="B19" s="34">
        <v>42681</v>
      </c>
    </row>
    <row r="20" spans="1:2">
      <c r="A20" s="32">
        <v>5215.62</v>
      </c>
      <c r="B20" s="34">
        <v>42709</v>
      </c>
    </row>
    <row r="21" spans="1:2">
      <c r="A21" s="32">
        <v>2014.5</v>
      </c>
      <c r="B21" s="34">
        <v>42719</v>
      </c>
    </row>
    <row r="22" spans="1:2">
      <c r="A22" s="32">
        <v>5205.92</v>
      </c>
      <c r="B22" s="34">
        <v>42740</v>
      </c>
    </row>
    <row r="23" spans="1:2">
      <c r="A23" s="32">
        <v>2016.6</v>
      </c>
      <c r="B23" s="34">
        <v>42751</v>
      </c>
    </row>
    <row r="24" spans="1:2">
      <c r="A24" s="32">
        <v>1960</v>
      </c>
      <c r="B24" s="34">
        <v>42752</v>
      </c>
    </row>
    <row r="25" spans="1:2">
      <c r="A25" s="32">
        <v>5147.72</v>
      </c>
      <c r="B25" s="34">
        <v>42772</v>
      </c>
    </row>
    <row r="26" spans="1:2">
      <c r="A26" s="32">
        <v>2019.6</v>
      </c>
      <c r="B26" s="34">
        <v>42781</v>
      </c>
    </row>
    <row r="27" spans="1:2">
      <c r="A27" s="32">
        <v>5085.64</v>
      </c>
      <c r="B27" s="34">
        <v>42800</v>
      </c>
    </row>
    <row r="28" spans="1:2">
      <c r="A28" s="32">
        <v>2034.9</v>
      </c>
      <c r="B28" s="34">
        <v>42809</v>
      </c>
    </row>
    <row r="29" spans="1:2">
      <c r="A29" s="32">
        <v>4904.79</v>
      </c>
      <c r="B29" s="34">
        <v>42830</v>
      </c>
    </row>
    <row r="30" spans="1:2">
      <c r="A30" s="32">
        <v>2029.8</v>
      </c>
      <c r="B30" s="34">
        <v>42842</v>
      </c>
    </row>
    <row r="31" spans="1:2">
      <c r="A31" s="32">
        <v>4767.48</v>
      </c>
      <c r="B31" s="34">
        <v>42860</v>
      </c>
    </row>
    <row r="32" spans="1:2">
      <c r="A32" s="32">
        <v>2818.7</v>
      </c>
      <c r="B32" s="34">
        <v>42870</v>
      </c>
    </row>
    <row r="33" spans="1:2">
      <c r="A33" s="32">
        <v>5079.82</v>
      </c>
      <c r="B33" s="34">
        <v>42891</v>
      </c>
    </row>
    <row r="34" spans="1:2">
      <c r="A34" s="32">
        <v>2776.1</v>
      </c>
      <c r="B34" s="34">
        <v>42901</v>
      </c>
    </row>
    <row r="35" spans="1:2">
      <c r="A35" s="32">
        <v>4690.07</v>
      </c>
      <c r="B35" s="34">
        <v>42921</v>
      </c>
    </row>
    <row r="36" spans="1:2">
      <c r="A36" s="32">
        <v>2783.2</v>
      </c>
      <c r="B36" s="34">
        <v>42933</v>
      </c>
    </row>
    <row r="37" spans="1:2">
      <c r="A37" s="32">
        <v>4372.65</v>
      </c>
      <c r="B37" s="34">
        <v>43319</v>
      </c>
    </row>
    <row r="38" spans="1:2">
      <c r="A38" s="32">
        <v>2382.56</v>
      </c>
      <c r="B38" s="34">
        <v>42962</v>
      </c>
    </row>
    <row r="39" spans="1:2">
      <c r="A39" s="32">
        <v>1252.18</v>
      </c>
      <c r="B39" s="34">
        <v>42983</v>
      </c>
    </row>
    <row r="40" spans="1:5">
      <c r="A40" s="32">
        <v>656.75</v>
      </c>
      <c r="B40" s="34">
        <v>42993</v>
      </c>
      <c r="D40" t="s">
        <v>3</v>
      </c>
      <c r="E40" s="32">
        <f>SUM(A2:A40)</f>
        <v>118064.55</v>
      </c>
    </row>
    <row r="41" spans="2:2">
      <c r="B41" s="34"/>
    </row>
    <row r="42" spans="1:3">
      <c r="A42" s="32">
        <v>8914</v>
      </c>
      <c r="B42" s="34">
        <v>42993</v>
      </c>
      <c r="C42" t="s">
        <v>4</v>
      </c>
    </row>
    <row r="43" spans="1:3">
      <c r="A43" s="32">
        <v>9000</v>
      </c>
      <c r="B43" s="34">
        <v>43024</v>
      </c>
      <c r="C43" t="s">
        <v>5</v>
      </c>
    </row>
    <row r="44" spans="1:3">
      <c r="A44" s="32">
        <v>18000</v>
      </c>
      <c r="B44" s="34">
        <v>43054</v>
      </c>
      <c r="C44" t="s">
        <v>6</v>
      </c>
    </row>
    <row r="45" spans="1:3">
      <c r="A45" s="32">
        <v>18000</v>
      </c>
      <c r="B45" s="34">
        <v>43084</v>
      </c>
      <c r="C45" t="s">
        <v>7</v>
      </c>
    </row>
    <row r="46" spans="1:3">
      <c r="A46" s="32">
        <v>18000</v>
      </c>
      <c r="B46" s="34">
        <v>43116</v>
      </c>
      <c r="C46" t="s">
        <v>8</v>
      </c>
    </row>
    <row r="47" spans="1:3">
      <c r="A47" s="32">
        <v>6000</v>
      </c>
      <c r="B47" s="34">
        <v>43140</v>
      </c>
      <c r="C47" t="s">
        <v>9</v>
      </c>
    </row>
    <row r="48" spans="1:3">
      <c r="A48" s="32">
        <v>20000</v>
      </c>
      <c r="B48" s="34">
        <v>43140</v>
      </c>
      <c r="C48" t="s">
        <v>8</v>
      </c>
    </row>
    <row r="49" spans="1:3">
      <c r="A49" s="32">
        <v>18000</v>
      </c>
      <c r="B49" s="34">
        <v>43140</v>
      </c>
      <c r="C49" t="s">
        <v>10</v>
      </c>
    </row>
    <row r="50" spans="1:3">
      <c r="A50" s="32">
        <v>20000</v>
      </c>
      <c r="B50" s="34">
        <v>43174</v>
      </c>
      <c r="C50" t="s">
        <v>8</v>
      </c>
    </row>
    <row r="51" spans="1:3">
      <c r="A51" s="32">
        <v>20000</v>
      </c>
      <c r="B51" s="34">
        <v>43206</v>
      </c>
      <c r="C51" t="s">
        <v>8</v>
      </c>
    </row>
    <row r="52" spans="1:3">
      <c r="A52" s="32">
        <v>20000</v>
      </c>
      <c r="B52" s="34">
        <v>43235</v>
      </c>
      <c r="C52" t="s">
        <v>8</v>
      </c>
    </row>
    <row r="53" spans="1:3">
      <c r="A53" s="32">
        <v>20000</v>
      </c>
      <c r="B53" s="34">
        <v>43266</v>
      </c>
      <c r="C53" t="s">
        <v>8</v>
      </c>
    </row>
    <row r="54" spans="1:3">
      <c r="A54" s="32">
        <v>19834</v>
      </c>
      <c r="B54" s="34">
        <v>43297</v>
      </c>
      <c r="C54" t="s">
        <v>8</v>
      </c>
    </row>
    <row r="55" spans="1:3">
      <c r="A55" s="32">
        <v>20000</v>
      </c>
      <c r="B55" s="34">
        <v>43327</v>
      </c>
      <c r="C55" t="s">
        <v>8</v>
      </c>
    </row>
    <row r="56" spans="1:3">
      <c r="A56" s="32">
        <v>20011</v>
      </c>
      <c r="B56" s="34">
        <v>43360</v>
      </c>
      <c r="C56" t="s">
        <v>8</v>
      </c>
    </row>
    <row r="57" spans="1:3">
      <c r="A57" s="32">
        <v>20000</v>
      </c>
      <c r="B57" s="34">
        <v>43388</v>
      </c>
      <c r="C57" t="s">
        <v>11</v>
      </c>
    </row>
    <row r="58" spans="1:3">
      <c r="A58" s="32">
        <v>20001</v>
      </c>
      <c r="B58" s="34">
        <v>43419</v>
      </c>
      <c r="C58" t="s">
        <v>11</v>
      </c>
    </row>
    <row r="59" spans="1:3">
      <c r="A59" s="32">
        <v>20002</v>
      </c>
      <c r="B59" s="34">
        <v>43451</v>
      </c>
      <c r="C59" t="s">
        <v>11</v>
      </c>
    </row>
    <row r="60" spans="1:3">
      <c r="A60" s="32">
        <v>108000</v>
      </c>
      <c r="B60" s="34">
        <v>43480</v>
      </c>
      <c r="C60" t="s">
        <v>12</v>
      </c>
    </row>
    <row r="61" spans="1:3">
      <c r="A61" s="32">
        <v>20000</v>
      </c>
      <c r="B61" s="34">
        <v>43515</v>
      </c>
      <c r="C61" t="s">
        <v>13</v>
      </c>
    </row>
    <row r="62" spans="1:3">
      <c r="A62" s="32">
        <v>20000</v>
      </c>
      <c r="B62" s="34">
        <v>43539</v>
      </c>
      <c r="C62" t="s">
        <v>13</v>
      </c>
    </row>
    <row r="63" spans="1:3">
      <c r="A63" s="32">
        <v>19047</v>
      </c>
      <c r="B63" s="34">
        <v>43570</v>
      </c>
      <c r="C63" t="s">
        <v>8</v>
      </c>
    </row>
    <row r="64" spans="1:3">
      <c r="A64" s="32">
        <v>18181</v>
      </c>
      <c r="B64" s="34">
        <v>43600</v>
      </c>
      <c r="C64" t="s">
        <v>11</v>
      </c>
    </row>
    <row r="65" spans="1:3">
      <c r="A65" s="32">
        <v>20000</v>
      </c>
      <c r="B65" s="34">
        <v>43633</v>
      </c>
      <c r="C65" t="s">
        <v>11</v>
      </c>
    </row>
    <row r="66" spans="1:3">
      <c r="A66" s="32">
        <v>20000</v>
      </c>
      <c r="B66" s="34">
        <v>43661</v>
      </c>
      <c r="C66" t="s">
        <v>11</v>
      </c>
    </row>
    <row r="67" spans="1:3">
      <c r="A67" s="32">
        <v>20000</v>
      </c>
      <c r="B67" s="34">
        <v>43690</v>
      </c>
      <c r="C67" t="s">
        <v>4</v>
      </c>
    </row>
    <row r="68" spans="1:3">
      <c r="A68" s="32">
        <v>18181</v>
      </c>
      <c r="B68" s="34">
        <v>43724</v>
      </c>
      <c r="C68" t="s">
        <v>14</v>
      </c>
    </row>
    <row r="69" spans="1:3">
      <c r="A69" s="32">
        <v>93207</v>
      </c>
      <c r="B69" s="34">
        <v>43806</v>
      </c>
      <c r="C69" t="s">
        <v>15</v>
      </c>
    </row>
    <row r="70" spans="2:5">
      <c r="B70" s="34"/>
      <c r="D70" t="s">
        <v>16</v>
      </c>
      <c r="E70" s="32">
        <f>SUM(A42:A69)</f>
        <v>672378</v>
      </c>
    </row>
    <row r="71" spans="1:3">
      <c r="A71" s="32">
        <v>232596.9</v>
      </c>
      <c r="B71" s="34">
        <v>43717</v>
      </c>
      <c r="C71" t="s">
        <v>17</v>
      </c>
    </row>
    <row r="72" spans="1:3">
      <c r="A72" s="32">
        <v>113489.11</v>
      </c>
      <c r="B72" s="34">
        <v>43764</v>
      </c>
      <c r="C72" t="s">
        <v>18</v>
      </c>
    </row>
    <row r="73" spans="1:3">
      <c r="A73" s="32">
        <v>221445</v>
      </c>
      <c r="B73" s="34">
        <v>43810</v>
      </c>
      <c r="C73" t="s">
        <v>19</v>
      </c>
    </row>
    <row r="74" spans="1:3">
      <c r="A74" s="32">
        <v>50000</v>
      </c>
      <c r="B74" s="34">
        <v>43863</v>
      </c>
      <c r="C74" t="s">
        <v>20</v>
      </c>
    </row>
    <row r="75" spans="1:3">
      <c r="A75" s="32">
        <v>15000</v>
      </c>
      <c r="B75" s="34">
        <v>43907</v>
      </c>
      <c r="C75" t="s">
        <v>21</v>
      </c>
    </row>
    <row r="76" spans="2:5">
      <c r="B76" s="34"/>
      <c r="D76" t="s">
        <v>22</v>
      </c>
      <c r="E76" s="32">
        <f>SUM(A71:A75)</f>
        <v>632531.01</v>
      </c>
    </row>
    <row r="77" spans="2:2">
      <c r="B77" s="34"/>
    </row>
    <row r="78" spans="2:2">
      <c r="B78" s="34"/>
    </row>
    <row r="79" spans="2:2">
      <c r="B79" s="34"/>
    </row>
    <row r="80" spans="2:2">
      <c r="B80" s="34"/>
    </row>
    <row r="81" spans="2:2">
      <c r="B81" s="34"/>
    </row>
    <row r="82" spans="2:2">
      <c r="B82" s="34"/>
    </row>
    <row r="83" spans="2:2">
      <c r="B83" s="34"/>
    </row>
    <row r="84" spans="2:2">
      <c r="B84" s="34"/>
    </row>
    <row r="85" spans="2:2">
      <c r="B85" s="34"/>
    </row>
    <row r="86" spans="2:2">
      <c r="B86" s="34"/>
    </row>
    <row r="87" spans="2:4">
      <c r="B87" s="34"/>
      <c r="D87" t="s">
        <v>22</v>
      </c>
    </row>
    <row r="88" spans="2:2">
      <c r="B88" s="34"/>
    </row>
    <row r="89" spans="2:2">
      <c r="B89" s="34"/>
    </row>
    <row r="90" spans="2:2">
      <c r="B90" s="34"/>
    </row>
    <row r="91" spans="2:2">
      <c r="B91" s="34"/>
    </row>
    <row r="92" spans="2:2">
      <c r="B92" s="34"/>
    </row>
    <row r="93" spans="2:2">
      <c r="B93" s="34"/>
    </row>
    <row r="94" spans="2:2">
      <c r="B94" s="34"/>
    </row>
    <row r="95" spans="2:2">
      <c r="B95" s="34"/>
    </row>
    <row r="96" spans="2:2">
      <c r="B96" s="34"/>
    </row>
    <row r="97" spans="2:2">
      <c r="B97" s="34"/>
    </row>
    <row r="98" spans="2:2">
      <c r="B98" s="34"/>
    </row>
    <row r="99" spans="2:2">
      <c r="B99" s="34"/>
    </row>
    <row r="100" spans="2:2">
      <c r="B100" s="34"/>
    </row>
    <row r="101" spans="2:2">
      <c r="B101" s="34"/>
    </row>
    <row r="102" spans="2:2">
      <c r="B102" s="34"/>
    </row>
    <row r="103" spans="2:2">
      <c r="B103" s="34"/>
    </row>
    <row r="104" spans="2:2">
      <c r="B104" s="34"/>
    </row>
    <row r="105" spans="2:2">
      <c r="B105" s="34"/>
    </row>
    <row r="106" spans="2:2">
      <c r="B106" s="34"/>
    </row>
    <row r="107" spans="2:2">
      <c r="B107" s="34"/>
    </row>
    <row r="108" spans="2:2">
      <c r="B108" s="34"/>
    </row>
    <row r="109" spans="2:2">
      <c r="B109" s="34"/>
    </row>
    <row r="110" spans="2:2">
      <c r="B110" s="34"/>
    </row>
    <row r="111" spans="2:2">
      <c r="B111" s="34"/>
    </row>
    <row r="112" spans="2:2">
      <c r="B112" s="34"/>
    </row>
    <row r="113" spans="2:2">
      <c r="B113" s="34"/>
    </row>
    <row r="114" spans="2:2">
      <c r="B114" s="34"/>
    </row>
    <row r="115" spans="2:2">
      <c r="B115" s="34"/>
    </row>
    <row r="116" spans="2:2">
      <c r="B116" s="34"/>
    </row>
    <row r="117" spans="2:2">
      <c r="B117" s="34"/>
    </row>
    <row r="118" spans="2:2">
      <c r="B118" s="34"/>
    </row>
    <row r="119" spans="2:2">
      <c r="B119" s="34"/>
    </row>
    <row r="120" spans="2:2">
      <c r="B120" s="34"/>
    </row>
    <row r="121" spans="2:2">
      <c r="B121" s="34"/>
    </row>
    <row r="122" spans="2:2">
      <c r="B122" s="34"/>
    </row>
    <row r="123" spans="2:2">
      <c r="B123" s="34"/>
    </row>
    <row r="124" spans="2:2">
      <c r="B124" s="34"/>
    </row>
    <row r="125" spans="2:2">
      <c r="B125" s="34"/>
    </row>
    <row r="126" spans="2:2">
      <c r="B126" s="34"/>
    </row>
    <row r="127" spans="2:2">
      <c r="B127" s="34"/>
    </row>
    <row r="128" spans="2:2">
      <c r="B128" s="34"/>
    </row>
    <row r="129" spans="2:2">
      <c r="B129" s="34"/>
    </row>
    <row r="130" spans="2:2">
      <c r="B130" s="34"/>
    </row>
    <row r="131" spans="2:2">
      <c r="B131" s="34"/>
    </row>
    <row r="132" spans="2:2">
      <c r="B132" s="34"/>
    </row>
    <row r="133" spans="2:2">
      <c r="B133" s="34"/>
    </row>
    <row r="134" spans="2:2">
      <c r="B134" s="34"/>
    </row>
    <row r="135" spans="2:2">
      <c r="B135" s="34"/>
    </row>
    <row r="136" spans="2:2">
      <c r="B136" s="34"/>
    </row>
    <row r="137" spans="2:2">
      <c r="B137" s="34"/>
    </row>
    <row r="138" spans="2:2">
      <c r="B138" s="3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30" workbookViewId="0">
      <selection activeCell="D68" sqref="D68"/>
    </sheetView>
  </sheetViews>
  <sheetFormatPr defaultColWidth="22.375" defaultRowHeight="13.5" outlineLevelCol="4"/>
  <cols>
    <col min="1" max="1" width="22.375" style="30" customWidth="1"/>
    <col min="2" max="2" width="13.125" style="30" customWidth="1"/>
    <col min="3" max="3" width="30.25" style="30" customWidth="1"/>
    <col min="4" max="16384" width="22.375" style="30" customWidth="1"/>
  </cols>
  <sheetData>
    <row r="1" spans="1:3">
      <c r="A1" s="30" t="s">
        <v>1</v>
      </c>
      <c r="B1" s="30" t="s">
        <v>0</v>
      </c>
      <c r="C1" s="30" t="s">
        <v>2</v>
      </c>
    </row>
    <row r="2" spans="1:3">
      <c r="A2" s="31">
        <v>42426</v>
      </c>
      <c r="B2" s="30">
        <v>5275</v>
      </c>
      <c r="C2" s="30" t="s">
        <v>23</v>
      </c>
    </row>
    <row r="3" spans="1:2">
      <c r="A3" s="31">
        <v>42454</v>
      </c>
      <c r="B3" s="30">
        <v>7</v>
      </c>
    </row>
    <row r="4" spans="1:2">
      <c r="A4" s="31">
        <v>42469</v>
      </c>
      <c r="B4" s="30">
        <v>23</v>
      </c>
    </row>
    <row r="5" spans="1:2">
      <c r="A5" s="31">
        <v>42498</v>
      </c>
      <c r="B5" s="30">
        <v>24</v>
      </c>
    </row>
    <row r="6" spans="1:3">
      <c r="A6" s="31">
        <v>42507</v>
      </c>
      <c r="B6" s="30">
        <v>3975</v>
      </c>
      <c r="C6" s="30" t="s">
        <v>24</v>
      </c>
    </row>
    <row r="7" spans="1:2">
      <c r="A7" s="31">
        <v>42538</v>
      </c>
      <c r="B7" s="30">
        <v>41</v>
      </c>
    </row>
    <row r="8" spans="1:2">
      <c r="A8" s="31">
        <v>42559</v>
      </c>
      <c r="B8" s="30">
        <v>21</v>
      </c>
    </row>
    <row r="9" spans="1:2">
      <c r="A9" s="31">
        <v>42583</v>
      </c>
      <c r="B9" s="30">
        <v>15</v>
      </c>
    </row>
    <row r="10" spans="1:3">
      <c r="A10" s="31">
        <v>42606</v>
      </c>
      <c r="B10" s="30">
        <v>4300</v>
      </c>
      <c r="C10" s="30" t="s">
        <v>24</v>
      </c>
    </row>
    <row r="11" spans="1:2">
      <c r="A11" s="31">
        <v>42649</v>
      </c>
      <c r="B11" s="30">
        <v>22</v>
      </c>
    </row>
    <row r="12" spans="1:2">
      <c r="A12" s="31">
        <v>42676</v>
      </c>
      <c r="B12" s="30">
        <v>27</v>
      </c>
    </row>
    <row r="13" spans="1:2">
      <c r="A13" s="31">
        <v>42685</v>
      </c>
      <c r="B13" s="30">
        <v>15</v>
      </c>
    </row>
    <row r="14" spans="1:3">
      <c r="A14" s="31">
        <v>42719</v>
      </c>
      <c r="B14" s="30">
        <v>4238</v>
      </c>
      <c r="C14" s="30" t="s">
        <v>24</v>
      </c>
    </row>
    <row r="15" spans="1:2">
      <c r="A15" s="31">
        <v>42722</v>
      </c>
      <c r="B15" s="30">
        <v>60</v>
      </c>
    </row>
    <row r="16" spans="1:2">
      <c r="A16" s="31">
        <v>42753</v>
      </c>
      <c r="B16" s="30">
        <v>122</v>
      </c>
    </row>
    <row r="17" spans="1:3">
      <c r="A17" s="31">
        <v>42782</v>
      </c>
      <c r="B17" s="30">
        <v>4238</v>
      </c>
      <c r="C17" s="30" t="s">
        <v>24</v>
      </c>
    </row>
    <row r="18" spans="1:2">
      <c r="A18" s="31">
        <v>42797</v>
      </c>
      <c r="B18" s="30">
        <v>83</v>
      </c>
    </row>
    <row r="19" spans="1:2">
      <c r="A19" s="31">
        <v>42818</v>
      </c>
      <c r="B19" s="30">
        <v>13</v>
      </c>
    </row>
    <row r="20" spans="1:2">
      <c r="A20" s="31">
        <v>42863</v>
      </c>
      <c r="B20" s="30">
        <v>28.5</v>
      </c>
    </row>
    <row r="21" spans="1:2">
      <c r="A21" s="31">
        <v>42876</v>
      </c>
      <c r="B21" s="30">
        <v>1879</v>
      </c>
    </row>
    <row r="22" spans="1:2">
      <c r="A22" s="31">
        <v>42897</v>
      </c>
      <c r="B22" s="30">
        <v>39</v>
      </c>
    </row>
    <row r="23" spans="1:3">
      <c r="A23" s="31">
        <v>42914</v>
      </c>
      <c r="B23" s="30">
        <v>4463</v>
      </c>
      <c r="C23" s="30" t="s">
        <v>24</v>
      </c>
    </row>
    <row r="24" spans="1:2">
      <c r="A24" s="31">
        <v>42920</v>
      </c>
      <c r="B24" s="30">
        <v>31</v>
      </c>
    </row>
    <row r="25" spans="1:2">
      <c r="A25" s="31">
        <v>42957</v>
      </c>
      <c r="B25" s="30">
        <v>85</v>
      </c>
    </row>
    <row r="26" spans="1:2">
      <c r="A26" s="31">
        <v>42962</v>
      </c>
      <c r="B26" s="30">
        <v>17</v>
      </c>
    </row>
    <row r="27" spans="1:2">
      <c r="A27" s="31">
        <v>42986</v>
      </c>
      <c r="B27" s="30">
        <v>91</v>
      </c>
    </row>
    <row r="28" spans="1:3">
      <c r="A28" s="31">
        <v>43010</v>
      </c>
      <c r="B28" s="30">
        <v>4410</v>
      </c>
      <c r="C28" s="30" t="s">
        <v>24</v>
      </c>
    </row>
    <row r="29" spans="1:2">
      <c r="A29" s="31">
        <v>43026</v>
      </c>
      <c r="B29" s="30">
        <v>77</v>
      </c>
    </row>
    <row r="30" spans="1:2">
      <c r="A30" s="31">
        <v>43050</v>
      </c>
      <c r="B30" s="30">
        <v>51</v>
      </c>
    </row>
    <row r="31" spans="1:2">
      <c r="A31" s="31">
        <v>43070</v>
      </c>
      <c r="B31" s="30">
        <v>16</v>
      </c>
    </row>
    <row r="32" spans="1:2">
      <c r="A32" s="31">
        <v>43087</v>
      </c>
      <c r="B32" s="30">
        <v>76</v>
      </c>
    </row>
    <row r="33" spans="1:3">
      <c r="A33" s="31">
        <v>43099</v>
      </c>
      <c r="B33" s="30">
        <v>4410</v>
      </c>
      <c r="C33" s="30" t="s">
        <v>24</v>
      </c>
    </row>
    <row r="34" spans="1:2">
      <c r="A34" s="31">
        <v>43103</v>
      </c>
      <c r="B34" s="30">
        <v>112</v>
      </c>
    </row>
    <row r="35" spans="1:2">
      <c r="A35" s="31">
        <v>43139</v>
      </c>
      <c r="B35" s="30">
        <v>165</v>
      </c>
    </row>
    <row r="36" spans="1:2">
      <c r="A36" s="31">
        <v>43173</v>
      </c>
      <c r="B36" s="30">
        <v>98</v>
      </c>
    </row>
    <row r="37" spans="1:5">
      <c r="A37" s="31">
        <v>43187</v>
      </c>
      <c r="B37" s="30">
        <v>11</v>
      </c>
      <c r="D37" s="30" t="s">
        <v>25</v>
      </c>
      <c r="E37" s="30">
        <f>SUM(B2:B37)</f>
        <v>38558.5</v>
      </c>
    </row>
    <row r="38" spans="1:1">
      <c r="A38" s="31"/>
    </row>
    <row r="39" spans="1:3">
      <c r="A39" s="31">
        <v>43187</v>
      </c>
      <c r="B39" s="30">
        <v>3900</v>
      </c>
      <c r="C39" s="30" t="s">
        <v>26</v>
      </c>
    </row>
    <row r="40" spans="1:2">
      <c r="A40" s="31">
        <v>43215</v>
      </c>
      <c r="B40" s="30">
        <v>1900</v>
      </c>
    </row>
    <row r="41" spans="1:2">
      <c r="A41" s="31">
        <v>43246</v>
      </c>
      <c r="B41" s="30">
        <v>1900</v>
      </c>
    </row>
    <row r="42" spans="1:2">
      <c r="A42" s="31">
        <v>43277</v>
      </c>
      <c r="B42" s="30">
        <v>2000</v>
      </c>
    </row>
    <row r="43" spans="1:2">
      <c r="A43" s="31">
        <v>43306</v>
      </c>
      <c r="B43" s="30">
        <v>2003</v>
      </c>
    </row>
    <row r="44" spans="1:2">
      <c r="A44" s="31">
        <v>43306</v>
      </c>
      <c r="B44" s="30">
        <v>10</v>
      </c>
    </row>
    <row r="45" spans="1:2">
      <c r="A45" s="31">
        <v>43339</v>
      </c>
      <c r="B45" s="30">
        <v>2070</v>
      </c>
    </row>
    <row r="46" spans="1:2">
      <c r="A46" s="31">
        <v>43369</v>
      </c>
      <c r="B46" s="30">
        <v>1973</v>
      </c>
    </row>
    <row r="47" spans="1:2">
      <c r="A47" s="31">
        <v>43400</v>
      </c>
      <c r="B47" s="30">
        <v>1900</v>
      </c>
    </row>
    <row r="48" spans="1:2">
      <c r="A48" s="31">
        <v>43430</v>
      </c>
      <c r="B48" s="30">
        <v>1900</v>
      </c>
    </row>
    <row r="49" spans="1:2">
      <c r="A49" s="31">
        <v>43460</v>
      </c>
      <c r="B49" s="30">
        <v>2080</v>
      </c>
    </row>
    <row r="50" spans="1:2">
      <c r="A50" s="31">
        <v>43491</v>
      </c>
      <c r="B50" s="30">
        <v>2000</v>
      </c>
    </row>
    <row r="51" spans="1:2">
      <c r="A51" s="31">
        <v>43523</v>
      </c>
      <c r="B51" s="30">
        <v>1900</v>
      </c>
    </row>
    <row r="52" spans="1:2">
      <c r="A52" s="31">
        <v>43552</v>
      </c>
      <c r="B52" s="30">
        <v>2010</v>
      </c>
    </row>
    <row r="53" spans="1:2">
      <c r="A53" s="31">
        <v>43582</v>
      </c>
      <c r="B53" s="30">
        <v>1900</v>
      </c>
    </row>
    <row r="54" spans="1:2">
      <c r="A54" s="31">
        <v>43611</v>
      </c>
      <c r="B54" s="30">
        <v>1980</v>
      </c>
    </row>
    <row r="55" spans="1:2">
      <c r="A55" s="31">
        <v>43643</v>
      </c>
      <c r="B55" s="30">
        <v>1900</v>
      </c>
    </row>
    <row r="56" spans="1:2">
      <c r="A56" s="31">
        <v>43674</v>
      </c>
      <c r="B56" s="30">
        <v>1900</v>
      </c>
    </row>
    <row r="57" spans="1:2">
      <c r="A57" s="31">
        <v>43707</v>
      </c>
      <c r="B57" s="30">
        <v>2280</v>
      </c>
    </row>
    <row r="58" spans="1:2">
      <c r="A58" s="31">
        <v>43735</v>
      </c>
      <c r="B58" s="30">
        <v>1980</v>
      </c>
    </row>
    <row r="59" spans="1:2">
      <c r="A59" s="31">
        <v>43765</v>
      </c>
      <c r="B59" s="30">
        <v>1900</v>
      </c>
    </row>
    <row r="60" spans="1:2">
      <c r="A60" s="31">
        <v>43797</v>
      </c>
      <c r="B60" s="30">
        <v>1900</v>
      </c>
    </row>
    <row r="61" spans="1:2">
      <c r="A61" s="31">
        <v>43824</v>
      </c>
      <c r="B61" s="30">
        <v>2070</v>
      </c>
    </row>
    <row r="62" spans="1:2">
      <c r="A62" s="31">
        <v>43854</v>
      </c>
      <c r="B62" s="30">
        <v>1985</v>
      </c>
    </row>
    <row r="63" spans="1:2">
      <c r="A63" s="31">
        <v>43888</v>
      </c>
      <c r="B63" s="30">
        <v>1900</v>
      </c>
    </row>
    <row r="64" spans="1:2">
      <c r="A64" s="31">
        <v>43915</v>
      </c>
      <c r="B64" s="30">
        <v>1900</v>
      </c>
    </row>
    <row r="67" spans="4:5">
      <c r="D67" s="30" t="s">
        <v>27</v>
      </c>
      <c r="E67" s="30">
        <f>SUM(B39:B64)</f>
        <v>51141</v>
      </c>
    </row>
    <row r="68" spans="4:5">
      <c r="D68" s="30" t="s">
        <v>28</v>
      </c>
      <c r="E68" s="30">
        <f>SUM(E37:E67)</f>
        <v>89699.5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13" workbookViewId="0">
      <selection activeCell="G32" sqref="G32"/>
    </sheetView>
  </sheetViews>
  <sheetFormatPr defaultColWidth="8.89166666666667" defaultRowHeight="13.5" outlineLevelCol="7"/>
  <cols>
    <col min="1" max="1" width="22.3333333333333" style="3" customWidth="1"/>
    <col min="2" max="2" width="22.6666666666667" style="3" customWidth="1"/>
    <col min="3" max="3" width="16.4416666666667" style="4" customWidth="1"/>
    <col min="4" max="4" width="5.875" style="2" customWidth="1"/>
    <col min="5" max="5" width="18.6666666666667" style="3"/>
    <col min="6" max="6" width="17.125" style="4"/>
    <col min="7" max="7" width="12.625" style="4"/>
    <col min="8" max="8" width="12.8916666666667" style="5"/>
    <col min="9" max="16384" width="8.89166666666667" style="2" hidden="1" customWidth="1"/>
  </cols>
  <sheetData>
    <row r="1" s="1" customFormat="1" ht="14.25" spans="1:8">
      <c r="A1" s="1" t="s">
        <v>29</v>
      </c>
      <c r="B1" s="1" t="s">
        <v>30</v>
      </c>
      <c r="C1" s="6" t="s">
        <v>0</v>
      </c>
      <c r="E1" s="1" t="s">
        <v>31</v>
      </c>
      <c r="F1" s="6" t="s">
        <v>32</v>
      </c>
      <c r="G1" s="6" t="s">
        <v>33</v>
      </c>
      <c r="H1" s="7" t="s">
        <v>34</v>
      </c>
    </row>
    <row r="2" spans="1:4">
      <c r="A2" s="8">
        <v>43393.4847222222</v>
      </c>
      <c r="B2" s="3" t="s">
        <v>35</v>
      </c>
      <c r="C2" s="4">
        <v>20000</v>
      </c>
      <c r="D2" s="9"/>
    </row>
    <row r="3" spans="1:4">
      <c r="A3" s="8">
        <v>43412.86875</v>
      </c>
      <c r="B3" s="3" t="s">
        <v>35</v>
      </c>
      <c r="C3" s="4">
        <v>10000</v>
      </c>
      <c r="D3" s="10"/>
    </row>
    <row r="4" spans="1:4">
      <c r="A4" s="8">
        <v>43412.8701388889</v>
      </c>
      <c r="B4" s="3" t="s">
        <v>35</v>
      </c>
      <c r="C4" s="4">
        <v>10000</v>
      </c>
      <c r="D4" s="10"/>
    </row>
    <row r="5" spans="1:4">
      <c r="A5" s="8">
        <v>43417.5555555556</v>
      </c>
      <c r="B5" s="3" t="s">
        <v>35</v>
      </c>
      <c r="C5" s="4">
        <v>50011</v>
      </c>
      <c r="D5" s="10"/>
    </row>
    <row r="6" spans="1:6">
      <c r="A6" s="8">
        <v>43424.6666666667</v>
      </c>
      <c r="B6" s="3" t="s">
        <v>35</v>
      </c>
      <c r="C6" s="4">
        <v>20012</v>
      </c>
      <c r="D6" s="10"/>
      <c r="E6" s="8">
        <v>43442.2173611111</v>
      </c>
      <c r="F6" s="4">
        <v>76573</v>
      </c>
    </row>
    <row r="7" spans="1:6">
      <c r="A7" s="8">
        <v>43451.4458333333</v>
      </c>
      <c r="B7" s="3" t="s">
        <v>35</v>
      </c>
      <c r="C7" s="4">
        <v>10000</v>
      </c>
      <c r="D7" s="10"/>
      <c r="E7" s="8">
        <v>43445.7159722222</v>
      </c>
      <c r="F7" s="4">
        <v>34295.42</v>
      </c>
    </row>
    <row r="8" spans="1:6">
      <c r="A8" s="8">
        <v>43451.7354166667</v>
      </c>
      <c r="B8" s="3" t="s">
        <v>35</v>
      </c>
      <c r="C8" s="4">
        <v>34000</v>
      </c>
      <c r="D8" s="10"/>
      <c r="E8" s="8">
        <v>43461.3208333333</v>
      </c>
      <c r="F8" s="4">
        <v>43978.77</v>
      </c>
    </row>
    <row r="9" spans="1:8">
      <c r="A9" s="8" t="s">
        <v>36</v>
      </c>
      <c r="B9" s="8"/>
      <c r="C9" s="4">
        <f>SUM(C2:C8)</f>
        <v>154023</v>
      </c>
      <c r="D9" s="11"/>
      <c r="E9" s="3" t="s">
        <v>37</v>
      </c>
      <c r="F9" s="4">
        <f>SUM(F6:F8)</f>
        <v>154847.19</v>
      </c>
      <c r="G9" s="4">
        <f>F9-C9</f>
        <v>824.190000000002</v>
      </c>
      <c r="H9" s="5">
        <f>G9/C9*100</f>
        <v>0.53510839290236</v>
      </c>
    </row>
    <row r="10" spans="1:8">
      <c r="A10" s="12"/>
      <c r="B10" s="13"/>
      <c r="C10" s="14"/>
      <c r="D10" s="13"/>
      <c r="E10" s="13"/>
      <c r="F10" s="14"/>
      <c r="G10" s="14"/>
      <c r="H10" s="15"/>
    </row>
    <row r="11" spans="1:8">
      <c r="A11" s="16">
        <v>43481.5263888889</v>
      </c>
      <c r="B11" s="17" t="s">
        <v>35</v>
      </c>
      <c r="C11" s="18">
        <v>50000</v>
      </c>
      <c r="D11" s="19"/>
      <c r="E11" s="17" t="s">
        <v>38</v>
      </c>
      <c r="F11" s="18">
        <v>50799.12</v>
      </c>
      <c r="G11" s="18">
        <f>F11-C11</f>
        <v>799.120000000003</v>
      </c>
      <c r="H11" s="20">
        <f>G11/C11*100</f>
        <v>1.59824000000001</v>
      </c>
    </row>
    <row r="12" spans="1:4">
      <c r="A12" s="8"/>
      <c r="D12" s="21"/>
    </row>
    <row r="13" spans="1:4">
      <c r="A13" s="8">
        <v>43442.2097222222</v>
      </c>
      <c r="B13" s="3" t="s">
        <v>39</v>
      </c>
      <c r="C13" s="4">
        <v>63432</v>
      </c>
      <c r="D13" s="21"/>
    </row>
    <row r="14" spans="1:6">
      <c r="A14" s="8">
        <v>43469.4368055556</v>
      </c>
      <c r="B14" s="3" t="s">
        <v>39</v>
      </c>
      <c r="C14" s="4">
        <v>76070</v>
      </c>
      <c r="D14" s="21"/>
      <c r="E14" s="8">
        <v>43483.7402777778</v>
      </c>
      <c r="F14" s="4">
        <v>139937.84</v>
      </c>
    </row>
    <row r="15" spans="1:8">
      <c r="A15" s="8" t="s">
        <v>36</v>
      </c>
      <c r="B15" s="8"/>
      <c r="C15" s="4">
        <f>SUM(C13:C14)</f>
        <v>139502</v>
      </c>
      <c r="D15" s="22"/>
      <c r="E15" s="3" t="s">
        <v>37</v>
      </c>
      <c r="F15" s="4">
        <f>SUM(F14)</f>
        <v>139937.84</v>
      </c>
      <c r="G15" s="4">
        <f>F15-C15</f>
        <v>435.839999999997</v>
      </c>
      <c r="H15" s="5">
        <f>G15/C15*100</f>
        <v>0.312425628306402</v>
      </c>
    </row>
    <row r="16" spans="1:8">
      <c r="A16" s="12"/>
      <c r="B16" s="13"/>
      <c r="C16" s="14"/>
      <c r="D16" s="13"/>
      <c r="E16" s="13"/>
      <c r="F16" s="14"/>
      <c r="G16" s="14"/>
      <c r="H16" s="15"/>
    </row>
    <row r="17" spans="1:8">
      <c r="A17" s="8">
        <v>43462.8777777778</v>
      </c>
      <c r="B17" s="3" t="s">
        <v>40</v>
      </c>
      <c r="C17" s="4">
        <v>4000</v>
      </c>
      <c r="D17" s="9"/>
      <c r="E17" s="23">
        <v>43482.9083333333</v>
      </c>
      <c r="F17" s="24">
        <v>3987.95</v>
      </c>
      <c r="G17" s="24">
        <f>F17-C17</f>
        <v>-12.0500000000002</v>
      </c>
      <c r="H17" s="25">
        <f>G17/C17*100</f>
        <v>-0.301250000000005</v>
      </c>
    </row>
    <row r="18" spans="1:8">
      <c r="A18" s="8">
        <v>43480.875</v>
      </c>
      <c r="B18" s="3" t="s">
        <v>41</v>
      </c>
      <c r="C18" s="4">
        <v>50000</v>
      </c>
      <c r="D18" s="11"/>
      <c r="E18" s="8">
        <v>43495.3368055556</v>
      </c>
      <c r="F18" s="4">
        <v>50154.84</v>
      </c>
      <c r="G18" s="4">
        <f>F18-C18</f>
        <v>154.839999999997</v>
      </c>
      <c r="H18" s="5">
        <f>G18/C18*100</f>
        <v>0.309679999999993</v>
      </c>
    </row>
    <row r="19" spans="1:8">
      <c r="A19" s="12"/>
      <c r="B19" s="13"/>
      <c r="C19" s="14"/>
      <c r="D19" s="13"/>
      <c r="E19" s="13"/>
      <c r="F19" s="14"/>
      <c r="G19" s="14"/>
      <c r="H19" s="15"/>
    </row>
    <row r="20" spans="1:8">
      <c r="A20" s="8">
        <v>43447.5159722222</v>
      </c>
      <c r="B20" s="3" t="s">
        <v>42</v>
      </c>
      <c r="C20" s="4">
        <v>40000</v>
      </c>
      <c r="D20" s="9"/>
      <c r="E20" s="8">
        <v>43481.1930555556</v>
      </c>
      <c r="F20" s="4">
        <v>40377.47</v>
      </c>
      <c r="G20" s="4">
        <f t="shared" ref="G20:G27" si="0">F20-C20</f>
        <v>377.470000000001</v>
      </c>
      <c r="H20" s="5">
        <f t="shared" ref="H20:H27" si="1">G20/C20*100</f>
        <v>0.943675000000003</v>
      </c>
    </row>
    <row r="21" spans="1:8">
      <c r="A21" s="8">
        <v>43461.5159722222</v>
      </c>
      <c r="B21" s="3" t="s">
        <v>42</v>
      </c>
      <c r="C21" s="4">
        <v>10000</v>
      </c>
      <c r="D21" s="10"/>
      <c r="E21" s="8">
        <v>43495.7361111111</v>
      </c>
      <c r="F21" s="4">
        <v>10076</v>
      </c>
      <c r="G21" s="4">
        <f t="shared" si="0"/>
        <v>76</v>
      </c>
      <c r="H21" s="5">
        <f t="shared" si="1"/>
        <v>0.76</v>
      </c>
    </row>
    <row r="22" spans="1:8">
      <c r="A22" s="8">
        <v>43461.5194444444</v>
      </c>
      <c r="B22" s="3" t="s">
        <v>42</v>
      </c>
      <c r="C22" s="4">
        <v>30000</v>
      </c>
      <c r="D22" s="10"/>
      <c r="E22" s="8">
        <v>43497.7173611111</v>
      </c>
      <c r="F22" s="4">
        <v>30233.09</v>
      </c>
      <c r="G22" s="4">
        <f t="shared" si="0"/>
        <v>233.09</v>
      </c>
      <c r="H22" s="5">
        <f t="shared" si="1"/>
        <v>0.776966666666667</v>
      </c>
    </row>
    <row r="23" spans="1:8">
      <c r="A23" s="8">
        <v>43487.5090277778</v>
      </c>
      <c r="B23" s="3" t="s">
        <v>43</v>
      </c>
      <c r="C23" s="4">
        <v>100000</v>
      </c>
      <c r="D23" s="10"/>
      <c r="E23" s="8">
        <v>43515.5805555556</v>
      </c>
      <c r="F23" s="4">
        <v>102781.77</v>
      </c>
      <c r="G23" s="4">
        <f t="shared" si="0"/>
        <v>2781.77</v>
      </c>
      <c r="H23" s="5">
        <f t="shared" si="1"/>
        <v>2.78177</v>
      </c>
    </row>
    <row r="24" spans="1:8">
      <c r="A24" s="8">
        <v>43510.5138888889</v>
      </c>
      <c r="B24" s="3" t="s">
        <v>43</v>
      </c>
      <c r="C24" s="4">
        <v>100000</v>
      </c>
      <c r="D24" s="10"/>
      <c r="E24" s="8">
        <v>43528.6034722222</v>
      </c>
      <c r="F24" s="4">
        <f>104079.35-104.18</f>
        <v>103975.17</v>
      </c>
      <c r="G24" s="4">
        <f t="shared" si="0"/>
        <v>3975.17</v>
      </c>
      <c r="H24" s="5">
        <f t="shared" si="1"/>
        <v>3.97517</v>
      </c>
    </row>
    <row r="25" spans="1:8">
      <c r="A25" s="8">
        <v>43515.8868055556</v>
      </c>
      <c r="B25" s="3" t="s">
        <v>44</v>
      </c>
      <c r="C25" s="4">
        <v>20000</v>
      </c>
      <c r="D25" s="10"/>
      <c r="E25" s="8">
        <v>43528.6055555556</v>
      </c>
      <c r="F25" s="4">
        <v>22605.22</v>
      </c>
      <c r="G25" s="4">
        <f t="shared" si="0"/>
        <v>2605.22</v>
      </c>
      <c r="H25" s="5">
        <f t="shared" si="1"/>
        <v>13.0261</v>
      </c>
    </row>
    <row r="26" s="2" customFormat="1" spans="1:8">
      <c r="A26" s="16">
        <v>43525.6097222222</v>
      </c>
      <c r="B26" s="17" t="s">
        <v>44</v>
      </c>
      <c r="C26" s="18">
        <v>20000</v>
      </c>
      <c r="D26" s="11"/>
      <c r="E26" s="17"/>
      <c r="F26" s="18"/>
      <c r="G26" s="18"/>
      <c r="H26" s="20"/>
    </row>
    <row r="27" s="2" customFormat="1" spans="1:8">
      <c r="A27" s="16">
        <v>43536.4395833333</v>
      </c>
      <c r="B27" s="17" t="s">
        <v>44</v>
      </c>
      <c r="C27" s="18">
        <v>20000</v>
      </c>
      <c r="D27" s="11"/>
      <c r="E27" s="16">
        <v>43538.6034722222</v>
      </c>
      <c r="F27" s="18">
        <v>21561</v>
      </c>
      <c r="G27" s="18"/>
      <c r="H27" s="20"/>
    </row>
    <row r="28" spans="1:8">
      <c r="A28" s="16">
        <v>43537.6527777778</v>
      </c>
      <c r="B28" s="17" t="s">
        <v>44</v>
      </c>
      <c r="C28" s="18">
        <v>20000</v>
      </c>
      <c r="D28" s="11"/>
      <c r="E28" s="16">
        <v>43557.56875</v>
      </c>
      <c r="F28" s="18">
        <v>42336.09</v>
      </c>
      <c r="G28" s="18"/>
      <c r="H28" s="20"/>
    </row>
    <row r="29" s="2" customFormat="1" spans="1:8">
      <c r="A29" s="8" t="s">
        <v>36</v>
      </c>
      <c r="B29" s="8"/>
      <c r="C29" s="4">
        <f>SUM(C26:C28)</f>
        <v>60000</v>
      </c>
      <c r="D29" s="22"/>
      <c r="E29" s="3" t="s">
        <v>37</v>
      </c>
      <c r="F29" s="4">
        <f>SUM(F27:F28)</f>
        <v>63897.09</v>
      </c>
      <c r="G29" s="4">
        <f>F29-C29</f>
        <v>3897.09</v>
      </c>
      <c r="H29" s="5">
        <f>G29/C29*100</f>
        <v>6.49514999999999</v>
      </c>
    </row>
    <row r="30" spans="1:7">
      <c r="A30" s="26"/>
      <c r="B30" s="27"/>
      <c r="C30" s="14"/>
      <c r="D30" s="27"/>
      <c r="E30" s="27"/>
      <c r="F30" s="14"/>
      <c r="G30" s="14"/>
    </row>
    <row r="31" spans="1:8">
      <c r="A31" s="8">
        <v>43718.4798611111</v>
      </c>
      <c r="B31" s="3" t="s">
        <v>45</v>
      </c>
      <c r="C31" s="4">
        <v>50000</v>
      </c>
      <c r="D31" s="3"/>
      <c r="E31" s="8">
        <v>43754.3993055556</v>
      </c>
      <c r="F31" s="4">
        <v>50083.21</v>
      </c>
      <c r="G31" s="4">
        <f>F31-C31</f>
        <v>83.2099999999991</v>
      </c>
      <c r="H31" s="5">
        <f>G31/C31*100</f>
        <v>0.166419999999998</v>
      </c>
    </row>
    <row r="32" spans="1:8">
      <c r="A32" s="8">
        <v>43723.6291666667</v>
      </c>
      <c r="B32" s="3" t="s">
        <v>46</v>
      </c>
      <c r="C32" s="4">
        <v>20000</v>
      </c>
      <c r="D32" s="3"/>
      <c r="E32" s="8">
        <v>43803.5798611111</v>
      </c>
      <c r="F32" s="4">
        <v>18075.65</v>
      </c>
      <c r="G32" s="28">
        <f>F32-C32</f>
        <v>-1924.35</v>
      </c>
      <c r="H32" s="29">
        <f>G32/C32*100</f>
        <v>-9.62174999999999</v>
      </c>
    </row>
    <row r="33" s="2" customFormat="1" spans="1:8">
      <c r="A33" s="26"/>
      <c r="B33" s="27"/>
      <c r="C33" s="14"/>
      <c r="D33" s="27"/>
      <c r="E33" s="27"/>
      <c r="F33" s="14"/>
      <c r="G33" s="14"/>
      <c r="H33" s="5"/>
    </row>
    <row r="34" spans="6:7">
      <c r="F34" s="24" t="s">
        <v>47</v>
      </c>
      <c r="G34" s="24">
        <f>SUM(G2:G33)</f>
        <v>14306.61</v>
      </c>
    </row>
  </sheetData>
  <mergeCells count="10">
    <mergeCell ref="A9:B9"/>
    <mergeCell ref="A10:H10"/>
    <mergeCell ref="A15:B15"/>
    <mergeCell ref="A16:H16"/>
    <mergeCell ref="A19:H19"/>
    <mergeCell ref="A29:B29"/>
    <mergeCell ref="D2:D9"/>
    <mergeCell ref="D11:D15"/>
    <mergeCell ref="D17:D18"/>
    <mergeCell ref="D20:D28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gongzhi</vt:lpstr>
      <vt:lpstr>fangzu</vt:lpstr>
      <vt:lpstr>jd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归去来兮</cp:lastModifiedBy>
  <dcterms:created xsi:type="dcterms:W3CDTF">2019-03-03T06:56:00Z</dcterms:created>
  <dcterms:modified xsi:type="dcterms:W3CDTF">2020-04-17T06:43:47Z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