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 tabRatio="823"/>
  </bookViews>
  <sheets>
    <sheet name="Page Layout" sheetId="4" r:id="rId1"/>
    <sheet name="Page Transition" sheetId="16" r:id="rId2"/>
    <sheet name="0 Initial" sheetId="17" r:id="rId3"/>
    <sheet name="1 Restaurant Delete" sheetId="9" r:id="rId4"/>
    <sheet name="2 Menu Detail" sheetId="19" r:id="rId5"/>
    <sheet name="3 Menu delete" sheetId="20" r:id="rId6"/>
    <sheet name="4 Look For Food" sheetId="18" r:id="rId7"/>
    <sheet name="5 Edit" sheetId="21" r:id="rId8"/>
    <sheet name="6 Use eCash" sheetId="22" r:id="rId9"/>
    <sheet name="7 Top up" sheetId="23" r:id="rId10"/>
    <sheet name="8 Login" sheetId="24" r:id="rId11"/>
    <sheet name="9 Copy Member Info" sheetId="25" r:id="rId12"/>
    <sheet name="10 Copy Delivery Info" sheetId="26" r:id="rId13"/>
    <sheet name="11 Issue SMS" sheetId="29" r:id="rId14"/>
    <sheet name="12 SMS Confirm" sheetId="30" r:id="rId15"/>
    <sheet name="13 Order" sheetId="31" r:id="rId16"/>
  </sheets>
  <definedNames>
    <definedName name="_xlnm.Print_Area" localSheetId="2">'0 Initial'!$A$1:$AK$43</definedName>
    <definedName name="_xlnm.Print_Area" localSheetId="3">'1 Restaurant Delete'!$A$1:$AK$41</definedName>
    <definedName name="_xlnm.Print_Area" localSheetId="12">'10 Copy Delivery Info'!$A$1:$AK$41</definedName>
    <definedName name="_xlnm.Print_Area" localSheetId="13">'11 Issue SMS'!$A$1:$AK$41</definedName>
    <definedName name="_xlnm.Print_Area" localSheetId="14">'12 SMS Confirm'!$A$1:$AK$41</definedName>
    <definedName name="_xlnm.Print_Area" localSheetId="15">'13 Order'!$A$1:$AK$41</definedName>
    <definedName name="_xlnm.Print_Area" localSheetId="4">'2 Menu Detail'!$A$1:$AK$41</definedName>
    <definedName name="_xlnm.Print_Area" localSheetId="5">'3 Menu delete'!$A$1:$AK$41</definedName>
    <definedName name="_xlnm.Print_Area" localSheetId="6">'4 Look For Food'!$A$1:$AK$41</definedName>
    <definedName name="_xlnm.Print_Area" localSheetId="7">'5 Edit'!$A$1:$AK$41</definedName>
    <definedName name="_xlnm.Print_Area" localSheetId="8">'6 Use eCash'!$A$1:$AK$41</definedName>
    <definedName name="_xlnm.Print_Area" localSheetId="9">'7 Top up'!$A$1:$AK$41</definedName>
    <definedName name="_xlnm.Print_Area" localSheetId="10">'8 Login'!$A$1:$AK$41</definedName>
    <definedName name="_xlnm.Print_Area" localSheetId="11">'9 Copy Member Info'!$A$1:$AK$41</definedName>
    <definedName name="_xlnm.Print_Area" localSheetId="0">'Page Layout'!$A$1:$AK$424</definedName>
    <definedName name="_xlnm.Print_Area" localSheetId="1">'Page Transition'!$A$1:$AK$59</definedName>
    <definedName name="_xlnm.Print_Titles" localSheetId="2">'0 Initial'!$1:$2</definedName>
    <definedName name="_xlnm.Print_Titles" localSheetId="3">'1 Restaurant Delete'!$1:$2</definedName>
    <definedName name="_xlnm.Print_Titles" localSheetId="12">'10 Copy Delivery Info'!$1:$2</definedName>
    <definedName name="_xlnm.Print_Titles" localSheetId="13">'11 Issue SMS'!$1:$2</definedName>
    <definedName name="_xlnm.Print_Titles" localSheetId="14">'12 SMS Confirm'!$1:$2</definedName>
    <definedName name="_xlnm.Print_Titles" localSheetId="15">'13 Order'!$1:$2</definedName>
    <definedName name="_xlnm.Print_Titles" localSheetId="4">'2 Menu Detail'!$1:$2</definedName>
    <definedName name="_xlnm.Print_Titles" localSheetId="5">'3 Menu delete'!$1:$2</definedName>
    <definedName name="_xlnm.Print_Titles" localSheetId="6">'4 Look For Food'!$1:$2</definedName>
    <definedName name="_xlnm.Print_Titles" localSheetId="7">'5 Edit'!$1:$2</definedName>
    <definedName name="_xlnm.Print_Titles" localSheetId="8">'6 Use eCash'!$1:$2</definedName>
    <definedName name="_xlnm.Print_Titles" localSheetId="9">'7 Top up'!$1:$2</definedName>
    <definedName name="_xlnm.Print_Titles" localSheetId="10">'8 Login'!$1:$2</definedName>
    <definedName name="_xlnm.Print_Titles" localSheetId="11">'9 Copy Member Info'!$1:$2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399" i="4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398"/>
  <c r="C382"/>
  <c r="C383"/>
  <c r="C384"/>
  <c r="C385"/>
  <c r="C386"/>
  <c r="C387"/>
  <c r="C388"/>
  <c r="C389"/>
  <c r="C390"/>
  <c r="C391"/>
  <c r="C392"/>
  <c r="C393"/>
  <c r="C394"/>
  <c r="C381"/>
  <c r="C373"/>
  <c r="C374"/>
  <c r="C375"/>
  <c r="C372"/>
  <c r="C362"/>
  <c r="C363"/>
  <c r="C364"/>
  <c r="C365"/>
  <c r="C366"/>
  <c r="C367"/>
  <c r="C368"/>
  <c r="C369"/>
  <c r="C370"/>
  <c r="C361"/>
  <c r="C355"/>
  <c r="C356"/>
  <c r="C357"/>
  <c r="C358"/>
  <c r="C359"/>
  <c r="C354"/>
  <c r="C352"/>
  <c r="C351"/>
  <c r="C347"/>
  <c r="C348"/>
  <c r="C349"/>
  <c r="C346"/>
  <c r="C344"/>
  <c r="C337"/>
  <c r="C338"/>
  <c r="C339"/>
  <c r="C340"/>
  <c r="C341"/>
  <c r="C342"/>
  <c r="C336"/>
  <c r="C334"/>
  <c r="C324"/>
  <c r="C325"/>
  <c r="C326"/>
  <c r="C327"/>
  <c r="C328"/>
  <c r="C329"/>
  <c r="C330"/>
  <c r="C331"/>
  <c r="C332"/>
  <c r="C323"/>
  <c r="C311"/>
  <c r="C312"/>
  <c r="C313"/>
  <c r="C314"/>
  <c r="C315"/>
  <c r="C316"/>
  <c r="C317"/>
  <c r="C318"/>
  <c r="C319"/>
  <c r="C320"/>
  <c r="C321"/>
  <c r="C310"/>
  <c r="C307"/>
  <c r="C308"/>
  <c r="C306"/>
  <c r="C300"/>
  <c r="C301"/>
  <c r="C302"/>
  <c r="C303"/>
  <c r="C304"/>
  <c r="C299"/>
  <c r="C296"/>
  <c r="C297"/>
  <c r="C295"/>
  <c r="C29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73"/>
  <c r="C23" i="16"/>
  <c r="C29"/>
  <c r="C27"/>
  <c r="C24"/>
  <c r="C21"/>
  <c r="C25"/>
  <c r="C11"/>
  <c r="C9"/>
  <c r="C12"/>
  <c r="C28"/>
  <c r="C26"/>
  <c r="C22"/>
  <c r="C20"/>
  <c r="C19"/>
  <c r="C18"/>
  <c r="C17"/>
  <c r="C16"/>
  <c r="C15"/>
  <c r="C14"/>
  <c r="C13"/>
  <c r="C10"/>
</calcChain>
</file>

<file path=xl/sharedStrings.xml><?xml version="1.0" encoding="utf-8"?>
<sst xmlns="http://schemas.openxmlformats.org/spreadsheetml/2006/main" count="911" uniqueCount="364">
  <si>
    <t>Type</t>
    <phoneticPr fontId="1"/>
  </si>
  <si>
    <t>Controller</t>
    <phoneticPr fontId="1"/>
  </si>
  <si>
    <t>2) Field list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</si>
  <si>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</si>
  <si>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</si>
  <si>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</si>
  <si>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</si>
  <si>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</si>
  <si>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</si>
  <si>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</si>
  <si>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</si>
  <si>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</si>
  <si>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</si>
  <si>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</si>
  <si>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</si>
  <si>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</si>
  <si>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</si>
  <si>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</si>
  <si>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</si>
  <si>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</si>
  <si>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</si>
  <si>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</si>
  <si>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</si>
  <si>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</si>
  <si>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</si>
  <si>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</si>
  <si>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</si>
  <si>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</si>
  <si>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</si>
  <si>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</si>
  <si>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</si>
  <si>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</si>
  <si>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</si>
  <si>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Project Name</t>
    <phoneticPr fontId="1"/>
  </si>
  <si>
    <t>Wow tasty</t>
    <phoneticPr fontId="1"/>
  </si>
  <si>
    <t>User Type</t>
    <phoneticPr fontId="1"/>
  </si>
  <si>
    <t>User</t>
    <phoneticPr fontId="1"/>
  </si>
  <si>
    <t>Writer</t>
    <phoneticPr fontId="1"/>
  </si>
  <si>
    <t>Hak Choi</t>
    <phoneticPr fontId="1"/>
  </si>
  <si>
    <t>Phase</t>
    <phoneticPr fontId="1"/>
  </si>
  <si>
    <t>Requirements programing design</t>
    <phoneticPr fontId="1"/>
  </si>
  <si>
    <t>Page Name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</si>
  <si>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</si>
  <si>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</si>
  <si>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</si>
  <si>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</si>
  <si>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</si>
  <si>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</si>
  <si>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</si>
  <si>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</si>
  <si>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 xml:space="preserve">  page</t>
    <phoneticPr fontId="1"/>
  </si>
  <si>
    <t>3.0 Event Description : Initial</t>
    <phoneticPr fontId="1"/>
  </si>
  <si>
    <t>2) Detail</t>
    <phoneticPr fontId="1"/>
  </si>
  <si>
    <t>1 ) Layout</t>
    <phoneticPr fontId="1"/>
  </si>
  <si>
    <t>Label</t>
  </si>
  <si>
    <t>Only if delivery company chosen</t>
    <phoneticPr fontId="1"/>
  </si>
  <si>
    <t>Sub Total</t>
    <phoneticPr fontId="1"/>
  </si>
  <si>
    <t>Total</t>
    <phoneticPr fontId="1"/>
  </si>
  <si>
    <t>Restaurant Name</t>
    <phoneticPr fontId="1"/>
  </si>
  <si>
    <t>Unit Price(without Tax)</t>
    <phoneticPr fontId="1"/>
  </si>
  <si>
    <t>Price(without Tax)</t>
    <phoneticPr fontId="1"/>
  </si>
  <si>
    <t>Food Tax</t>
    <phoneticPr fontId="1"/>
  </si>
  <si>
    <t>Delivery Tax</t>
    <phoneticPr fontId="1"/>
  </si>
  <si>
    <t>Tip</t>
    <phoneticPr fontId="1"/>
  </si>
  <si>
    <t>Look for food</t>
    <phoneticPr fontId="1"/>
  </si>
  <si>
    <t>Button</t>
  </si>
  <si>
    <t>11/22/2012</t>
    <phoneticPr fontId="1"/>
  </si>
  <si>
    <t xml:space="preserve"> layer</t>
    <phoneticPr fontId="1"/>
  </si>
  <si>
    <t>[Order Confirm] page</t>
    <phoneticPr fontId="1"/>
  </si>
  <si>
    <t>Order Confirm</t>
    <phoneticPr fontId="1"/>
  </si>
  <si>
    <t>[Search Restaurant] page</t>
    <phoneticPr fontId="1"/>
  </si>
  <si>
    <t>Search Restaurant</t>
    <phoneticPr fontId="1"/>
  </si>
  <si>
    <t>Unit</t>
    <phoneticPr fontId="1"/>
  </si>
  <si>
    <t>Order Confirm</t>
    <phoneticPr fontId="1"/>
  </si>
  <si>
    <t>Order Summary</t>
    <phoneticPr fontId="1"/>
  </si>
  <si>
    <t>Link</t>
  </si>
  <si>
    <t>Drop Down</t>
  </si>
  <si>
    <t>Delivery/Take out</t>
    <phoneticPr fontId="1"/>
  </si>
  <si>
    <t>Delivery company list and "Take out"</t>
    <phoneticPr fontId="1"/>
  </si>
  <si>
    <t>Textfield</t>
  </si>
  <si>
    <t>Menu Delete Icon</t>
    <phoneticPr fontId="1"/>
  </si>
  <si>
    <t xml:space="preserve">  - Initial layout</t>
    <phoneticPr fontId="1"/>
  </si>
  <si>
    <t xml:space="preserve">  - Menu Detail layer</t>
    <phoneticPr fontId="1"/>
  </si>
  <si>
    <t xml:space="preserve">  - eCash Topup layer</t>
    <phoneticPr fontId="1"/>
  </si>
  <si>
    <t xml:space="preserve">  - NonMember layout</t>
    <phoneticPr fontId="1"/>
  </si>
  <si>
    <t>Current eCash</t>
    <phoneticPr fontId="1"/>
  </si>
  <si>
    <t>eCash amount</t>
    <phoneticPr fontId="1"/>
  </si>
  <si>
    <t>Use eCash</t>
    <phoneticPr fontId="1"/>
  </si>
  <si>
    <t>eCash Top-up</t>
    <phoneticPr fontId="1"/>
  </si>
  <si>
    <t>Edit</t>
    <phoneticPr fontId="1"/>
  </si>
  <si>
    <t>Member Information(For members)</t>
    <phoneticPr fontId="1"/>
  </si>
  <si>
    <t>Name</t>
    <phoneticPr fontId="1"/>
  </si>
  <si>
    <t>Address</t>
    <phoneticPr fontId="1"/>
  </si>
  <si>
    <t>Tel</t>
    <phoneticPr fontId="1"/>
  </si>
  <si>
    <t>First Name, Last Name</t>
    <phoneticPr fontId="1"/>
  </si>
  <si>
    <t>Address, City, Province, Postal Code, Suite Number</t>
    <phoneticPr fontId="1"/>
  </si>
  <si>
    <t>Password</t>
  </si>
  <si>
    <t>Left</t>
    <phoneticPr fontId="1"/>
  </si>
  <si>
    <t>Blank</t>
  </si>
  <si>
    <t>Trim</t>
    <phoneticPr fontId="1"/>
  </si>
  <si>
    <t>Last Name</t>
    <phoneticPr fontId="1"/>
  </si>
  <si>
    <t>Blank</t>
    <phoneticPr fontId="1"/>
  </si>
  <si>
    <t>While inputing, check if the email exists</t>
    <phoneticPr fontId="1"/>
  </si>
  <si>
    <t>While inputing, check the password is qualified</t>
    <phoneticPr fontId="1"/>
  </si>
  <si>
    <t>Terms and conditions</t>
    <phoneticPr fontId="1"/>
  </si>
  <si>
    <t>Delivery Time</t>
    <phoneticPr fontId="1"/>
  </si>
  <si>
    <t>Pre-Order</t>
    <phoneticPr fontId="1"/>
  </si>
  <si>
    <t>Date</t>
    <phoneticPr fontId="1"/>
  </si>
  <si>
    <t>Time</t>
    <phoneticPr fontId="1"/>
  </si>
  <si>
    <t>Check box</t>
  </si>
  <si>
    <t>Unchecked</t>
    <phoneticPr fontId="1"/>
  </si>
  <si>
    <t>Disable</t>
    <phoneticPr fontId="1"/>
  </si>
  <si>
    <t>MM/DD/YYYY</t>
    <phoneticPr fontId="1"/>
  </si>
  <si>
    <t>HH:mm</t>
    <phoneticPr fontId="1"/>
  </si>
  <si>
    <t>Center</t>
  </si>
  <si>
    <t>Delivery Address</t>
    <phoneticPr fontId="1"/>
  </si>
  <si>
    <t>Take out</t>
    <phoneticPr fontId="1"/>
  </si>
  <si>
    <t>First Name</t>
    <phoneticPr fontId="1"/>
  </si>
  <si>
    <t>Left</t>
    <phoneticPr fontId="1"/>
  </si>
  <si>
    <t>Trim</t>
    <phoneticPr fontId="1"/>
  </si>
  <si>
    <t>Address</t>
    <phoneticPr fontId="1"/>
  </si>
  <si>
    <t>Suite Number</t>
    <phoneticPr fontId="1"/>
  </si>
  <si>
    <t>City</t>
    <phoneticPr fontId="1"/>
  </si>
  <si>
    <t>Drop down</t>
  </si>
  <si>
    <t>-</t>
    <phoneticPr fontId="1"/>
  </si>
  <si>
    <t>-</t>
  </si>
  <si>
    <t>Vancouver</t>
    <phoneticPr fontId="1"/>
  </si>
  <si>
    <t>City list.</t>
    <phoneticPr fontId="1"/>
  </si>
  <si>
    <t>Province</t>
    <phoneticPr fontId="1"/>
  </si>
  <si>
    <t>BC</t>
    <phoneticPr fontId="1"/>
  </si>
  <si>
    <t xml:space="preserve">Province list. </t>
    <phoneticPr fontId="1"/>
  </si>
  <si>
    <t>Postal Code</t>
    <phoneticPr fontId="1"/>
  </si>
  <si>
    <t>Telephone</t>
    <phoneticPr fontId="1"/>
  </si>
  <si>
    <t>Buzzer Number</t>
    <phoneticPr fontId="1"/>
  </si>
  <si>
    <t>Instruction</t>
    <phoneticPr fontId="1"/>
  </si>
  <si>
    <t>Textarea</t>
  </si>
  <si>
    <t>Left</t>
  </si>
  <si>
    <t>Billing Address</t>
    <phoneticPr fontId="1"/>
  </si>
  <si>
    <t>Payment</t>
    <phoneticPr fontId="1"/>
  </si>
  <si>
    <t>Payment Type</t>
    <phoneticPr fontId="1"/>
  </si>
  <si>
    <t>Radio button</t>
  </si>
  <si>
    <t>Credit Card</t>
    <phoneticPr fontId="1"/>
  </si>
  <si>
    <t>Credit Card Type</t>
    <phoneticPr fontId="1"/>
  </si>
  <si>
    <t>Master Card</t>
    <phoneticPr fontId="1"/>
  </si>
  <si>
    <t>Master Card/VISA</t>
    <phoneticPr fontId="1"/>
  </si>
  <si>
    <t>Card Number</t>
    <phoneticPr fontId="1"/>
  </si>
  <si>
    <t>Expiry Date(MM)</t>
    <phoneticPr fontId="1"/>
  </si>
  <si>
    <t>Expiry Date(YY)</t>
    <phoneticPr fontId="1"/>
  </si>
  <si>
    <t>CID Security Code</t>
    <phoneticPr fontId="1"/>
  </si>
  <si>
    <t>What's CID code?</t>
    <phoneticPr fontId="1"/>
  </si>
  <si>
    <t>Name on Card</t>
    <phoneticPr fontId="1"/>
  </si>
  <si>
    <t>Issue SMS code</t>
    <phoneticPr fontId="1"/>
  </si>
  <si>
    <t>Order</t>
    <phoneticPr fontId="1"/>
  </si>
  <si>
    <t>Unit</t>
    <phoneticPr fontId="1"/>
  </si>
  <si>
    <t>1~20</t>
    <phoneticPr fontId="1"/>
  </si>
  <si>
    <t xml:space="preserve">Option </t>
    <phoneticPr fontId="1"/>
  </si>
  <si>
    <t>Unchecked</t>
    <phoneticPr fontId="1"/>
  </si>
  <si>
    <t>Only if a menu has options, show this.</t>
    <phoneticPr fontId="1"/>
  </si>
  <si>
    <t>Special Instruction</t>
    <phoneticPr fontId="1"/>
  </si>
  <si>
    <t>Blank</t>
    <phoneticPr fontId="1"/>
  </si>
  <si>
    <t>Menu Name</t>
    <phoneticPr fontId="1"/>
  </si>
  <si>
    <t>30Wow</t>
    <phoneticPr fontId="1"/>
  </si>
  <si>
    <t>Mastercard</t>
    <phoneticPr fontId="1"/>
  </si>
  <si>
    <t>Mastercard, Visa</t>
    <phoneticPr fontId="1"/>
  </si>
  <si>
    <t>Top-up</t>
    <phoneticPr fontId="1"/>
  </si>
  <si>
    <t>30/50/100/200</t>
    <phoneticPr fontId="1"/>
  </si>
  <si>
    <t>Delivery Fee</t>
    <phoneticPr fontId="1"/>
  </si>
  <si>
    <t>9,999Wow</t>
    <phoneticPr fontId="1"/>
  </si>
  <si>
    <t>Login</t>
    <phoneticPr fontId="1"/>
  </si>
  <si>
    <t>SMS code</t>
    <phoneticPr fontId="1"/>
  </si>
  <si>
    <t>Bottom Button</t>
    <phoneticPr fontId="1"/>
  </si>
  <si>
    <t>Current eCash(Top-up)</t>
    <phoneticPr fontId="1"/>
  </si>
  <si>
    <t>Top-up amount(Top-up)</t>
    <phoneticPr fontId="1"/>
  </si>
  <si>
    <t>Card Type(Top-up)</t>
    <phoneticPr fontId="1"/>
  </si>
  <si>
    <t>Card Number(Top-up)</t>
    <phoneticPr fontId="1"/>
  </si>
  <si>
    <t>Expiry Date(MM)(Top-up)</t>
    <phoneticPr fontId="1"/>
  </si>
  <si>
    <t>Expiry Date(YY)(Top-up)</t>
    <phoneticPr fontId="1"/>
  </si>
  <si>
    <t>CID Security Code(Top-up)</t>
    <phoneticPr fontId="1"/>
  </si>
  <si>
    <t>Telephone</t>
  </si>
  <si>
    <t>Num&amp;Eng</t>
  </si>
  <si>
    <t>a-z,A-Z,0-9,space</t>
    <phoneticPr fontId="1"/>
  </si>
  <si>
    <t>1~50</t>
    <phoneticPr fontId="1"/>
  </si>
  <si>
    <t>Yes</t>
  </si>
  <si>
    <t>Menu Detail Layer</t>
    <phoneticPr fontId="1"/>
  </si>
  <si>
    <t>eCash Top-up Layer</t>
    <phoneticPr fontId="1"/>
  </si>
  <si>
    <t>Login Layer</t>
    <phoneticPr fontId="1"/>
  </si>
  <si>
    <t>Email Address</t>
    <phoneticPr fontId="1"/>
  </si>
  <si>
    <t>Password</t>
    <phoneticPr fontId="1"/>
  </si>
  <si>
    <t>"Take out" is unchecked</t>
    <phoneticPr fontId="1"/>
  </si>
  <si>
    <t>0-9,space,-</t>
    <phoneticPr fontId="1"/>
  </si>
  <si>
    <t>E0003</t>
    <phoneticPr fontId="1"/>
  </si>
  <si>
    <t>E0001, E0003</t>
    <phoneticPr fontId="1"/>
  </si>
  <si>
    <t>E0001</t>
    <phoneticPr fontId="1"/>
  </si>
  <si>
    <t>E0001</t>
    <phoneticPr fontId="1"/>
  </si>
  <si>
    <t>Email</t>
  </si>
  <si>
    <t>E0001, E0003, E0004</t>
    <phoneticPr fontId="1"/>
  </si>
  <si>
    <t>E0001, E0003</t>
    <phoneticPr fontId="1"/>
  </si>
  <si>
    <t>Member Information(For non-members)</t>
    <phoneticPr fontId="1"/>
  </si>
  <si>
    <t>First Name(Non-Member)</t>
    <phoneticPr fontId="1"/>
  </si>
  <si>
    <t>Last Name(Non-Member)</t>
    <phoneticPr fontId="1"/>
  </si>
  <si>
    <t>E-mail(Non-Member)</t>
    <phoneticPr fontId="1"/>
  </si>
  <si>
    <t>Password(Non-Member)</t>
    <phoneticPr fontId="1"/>
  </si>
  <si>
    <t>First Name(Delivery)</t>
    <phoneticPr fontId="1"/>
  </si>
  <si>
    <t>Last Name(Delivery)</t>
    <phoneticPr fontId="1"/>
  </si>
  <si>
    <t>Address(Delivery)</t>
    <phoneticPr fontId="1"/>
  </si>
  <si>
    <t>City(Delivery)</t>
    <phoneticPr fontId="1"/>
  </si>
  <si>
    <t>Province(Delivery)</t>
    <phoneticPr fontId="1"/>
  </si>
  <si>
    <t>Postal Code(Delivery)</t>
    <phoneticPr fontId="1"/>
  </si>
  <si>
    <t>Suite Number(Delivery)</t>
    <phoneticPr fontId="1"/>
  </si>
  <si>
    <t>Buzzer Number(Delivery)</t>
    <phoneticPr fontId="1"/>
  </si>
  <si>
    <t>Telephone(Delivery)</t>
    <phoneticPr fontId="1"/>
  </si>
  <si>
    <t>First Name(Billing)</t>
    <phoneticPr fontId="1"/>
  </si>
  <si>
    <t>Last Name(Billing)</t>
    <phoneticPr fontId="1"/>
  </si>
  <si>
    <t>Address(Billing)</t>
    <phoneticPr fontId="1"/>
  </si>
  <si>
    <t>City(Billing)</t>
    <phoneticPr fontId="1"/>
  </si>
  <si>
    <t>Province(Billing)</t>
    <phoneticPr fontId="1"/>
  </si>
  <si>
    <t>Postal Code(Billing)</t>
    <phoneticPr fontId="1"/>
  </si>
  <si>
    <t>Suite Number(Billing)</t>
    <phoneticPr fontId="1"/>
  </si>
  <si>
    <t>Telephone(Billing)</t>
    <phoneticPr fontId="1"/>
  </si>
  <si>
    <t>Non-member</t>
    <phoneticPr fontId="1"/>
  </si>
  <si>
    <t>Email, Email already exists</t>
    <phoneticPr fontId="1"/>
  </si>
  <si>
    <t>Max 100</t>
    <phoneticPr fontId="1"/>
  </si>
  <si>
    <t>E0006</t>
    <phoneticPr fontId="1"/>
  </si>
  <si>
    <t>"Pre-order" is checked</t>
    <phoneticPr fontId="1"/>
  </si>
  <si>
    <t>Date</t>
  </si>
  <si>
    <t>Time</t>
  </si>
  <si>
    <t>Payment Type - credit card</t>
    <phoneticPr fontId="1"/>
  </si>
  <si>
    <t>01~12</t>
    <phoneticPr fontId="1"/>
  </si>
  <si>
    <t>Current Year's last 2 digit~ 10 later Year's last 2 digit</t>
    <phoneticPr fontId="1"/>
  </si>
  <si>
    <t>01</t>
    <phoneticPr fontId="1"/>
  </si>
  <si>
    <t>Current Year</t>
    <phoneticPr fontId="1"/>
  </si>
  <si>
    <t>Num</t>
  </si>
  <si>
    <t>CID Security Code</t>
    <phoneticPr fontId="1"/>
  </si>
  <si>
    <t>Payment Type - debit card</t>
    <phoneticPr fontId="1"/>
  </si>
  <si>
    <t>E0001</t>
    <phoneticPr fontId="1"/>
  </si>
  <si>
    <t>Payment Type - cash</t>
    <phoneticPr fontId="1"/>
  </si>
  <si>
    <t>SMS checked</t>
    <phoneticPr fontId="1"/>
  </si>
  <si>
    <t>Hidden</t>
  </si>
  <si>
    <t>verified SMS code</t>
    <phoneticPr fontId="1"/>
  </si>
  <si>
    <t>Confirm</t>
    <phoneticPr fontId="1"/>
  </si>
  <si>
    <t>"Confirm" button is clicked</t>
    <phoneticPr fontId="1"/>
  </si>
  <si>
    <t>eCash Top-up Layer-"Top up"button</t>
    <phoneticPr fontId="1"/>
  </si>
  <si>
    <t>Login Layer-"Login"button</t>
    <phoneticPr fontId="1"/>
  </si>
  <si>
    <t>Name on Card(Top-up)</t>
    <phoneticPr fontId="1"/>
  </si>
  <si>
    <t>Close(Top-up)</t>
    <phoneticPr fontId="1"/>
  </si>
  <si>
    <t>Close(Menu Detail)</t>
    <phoneticPr fontId="1"/>
  </si>
  <si>
    <t>Close(Login)</t>
    <phoneticPr fontId="1"/>
  </si>
  <si>
    <t>SMS checked is not blank</t>
    <phoneticPr fontId="1"/>
  </si>
  <si>
    <t>Order Confirm</t>
    <phoneticPr fontId="1"/>
  </si>
  <si>
    <t>Order Complete</t>
    <phoneticPr fontId="1"/>
  </si>
  <si>
    <t>Menu Detail</t>
    <phoneticPr fontId="1"/>
  </si>
  <si>
    <t>eCash Top up</t>
    <phoneticPr fontId="1"/>
  </si>
  <si>
    <t>Look for food</t>
    <phoneticPr fontId="1"/>
  </si>
  <si>
    <t>Edit</t>
    <phoneticPr fontId="1"/>
  </si>
  <si>
    <t>Use eCash</t>
    <phoneticPr fontId="1"/>
  </si>
  <si>
    <t>[eCash Top up] layer</t>
    <phoneticPr fontId="1"/>
  </si>
  <si>
    <t>If checked, clear and disable the delivery address text fields</t>
    <phoneticPr fontId="1"/>
  </si>
  <si>
    <t>If checked, enable the delivery time textfields</t>
    <phoneticPr fontId="1"/>
  </si>
  <si>
    <t xml:space="preserve">    Credit Card Layer</t>
    <phoneticPr fontId="1"/>
  </si>
  <si>
    <t>Credit Card/Debit Card/Cash. If clicked, show each layer selected.</t>
    <phoneticPr fontId="1"/>
  </si>
  <si>
    <t xml:space="preserve">    Debit Card Layer</t>
    <phoneticPr fontId="1"/>
  </si>
  <si>
    <t xml:space="preserve">    Cash Layer</t>
    <phoneticPr fontId="1"/>
  </si>
  <si>
    <t>[Login] layer</t>
  </si>
  <si>
    <t>[Login] layer</t>
    <phoneticPr fontId="1"/>
  </si>
  <si>
    <t>Copy Member Info</t>
    <phoneticPr fontId="1"/>
  </si>
  <si>
    <t>Copy Delivery Info</t>
    <phoneticPr fontId="1"/>
  </si>
  <si>
    <t>[Order Completed] page</t>
    <phoneticPr fontId="1"/>
  </si>
  <si>
    <t>Edit</t>
    <phoneticPr fontId="1"/>
  </si>
  <si>
    <t>[Order Confirm] page</t>
    <phoneticPr fontId="1"/>
  </si>
  <si>
    <t>Hide [Menu Detail] layer</t>
    <phoneticPr fontId="1"/>
  </si>
  <si>
    <t>Edit(Menu Detail)</t>
    <phoneticPr fontId="1"/>
  </si>
  <si>
    <t>Hide [eCash Top up] layer</t>
    <phoneticPr fontId="1"/>
  </si>
  <si>
    <t>Login(Login)</t>
    <phoneticPr fontId="1"/>
  </si>
  <si>
    <t>Hide [Login] layer</t>
    <phoneticPr fontId="1"/>
  </si>
  <si>
    <t>Restaurant Delete Icon</t>
    <phoneticPr fontId="1"/>
  </si>
  <si>
    <t>Menu Name</t>
    <phoneticPr fontId="1"/>
  </si>
  <si>
    <t>Menu detail link</t>
    <phoneticPr fontId="1"/>
  </si>
  <si>
    <t>[Menu Detail] layer</t>
    <phoneticPr fontId="1"/>
  </si>
  <si>
    <t>Menu Delete Icon</t>
    <phoneticPr fontId="1"/>
  </si>
  <si>
    <t>Validation OK</t>
    <phoneticPr fontId="1"/>
  </si>
  <si>
    <t>Validation Error</t>
    <phoneticPr fontId="1"/>
  </si>
  <si>
    <t>3.1 Event Description : Restaurant Delete Icon</t>
    <phoneticPr fontId="1"/>
  </si>
  <si>
    <t>Delete the restaurant order detail</t>
    <phoneticPr fontId="1"/>
  </si>
  <si>
    <t>a) Delete the restaurant order detail.</t>
    <phoneticPr fontId="1"/>
  </si>
  <si>
    <t>b) Re-calculate order price.</t>
    <phoneticPr fontId="1"/>
  </si>
  <si>
    <t>Find the selected menu and show the menu detail</t>
    <phoneticPr fontId="1"/>
  </si>
  <si>
    <t>a) Find the select menu detail and set the data.</t>
    <phoneticPr fontId="1"/>
  </si>
  <si>
    <t>b) Show the menu detail layer.</t>
    <phoneticPr fontId="1"/>
  </si>
  <si>
    <t>3.2 Event Description : Menu detail</t>
    <phoneticPr fontId="1"/>
  </si>
  <si>
    <t>3.3 Event Description : Menu delete</t>
    <phoneticPr fontId="1"/>
  </si>
  <si>
    <t>Delete the selected menu</t>
    <phoneticPr fontId="1"/>
  </si>
  <si>
    <t>a) Delete the selected menu data.</t>
    <phoneticPr fontId="1"/>
  </si>
  <si>
    <t>3.4 Event Description : Look for food</t>
    <phoneticPr fontId="1"/>
  </si>
  <si>
    <t>Move to [Search Restaurant] page.</t>
    <phoneticPr fontId="1"/>
  </si>
  <si>
    <t>1) Overview</t>
    <phoneticPr fontId="1"/>
  </si>
  <si>
    <t>2) Detail</t>
    <phoneticPr fontId="1"/>
  </si>
  <si>
    <t>a) If the member has a postal code, set the postal code as the search postal prefix.</t>
    <phoneticPr fontId="1"/>
  </si>
  <si>
    <t>b) If the member doesn't have a postal code, set default postal code as the search postal prefix.</t>
    <phoneticPr fontId="1"/>
  </si>
  <si>
    <t>c) Move to [Search Restaurant] page.</t>
    <phoneticPr fontId="1"/>
  </si>
  <si>
    <t>3.5 Event Description : Edit</t>
    <phoneticPr fontId="1"/>
  </si>
  <si>
    <t>Re-calculate order price</t>
    <phoneticPr fontId="1"/>
  </si>
  <si>
    <t>3.6 Event Description : Use eCash</t>
    <phoneticPr fontId="1"/>
  </si>
  <si>
    <t xml:space="preserve">Subtract Total price by the amount of eCash and the same amount from the current eCash. </t>
    <phoneticPr fontId="1"/>
  </si>
  <si>
    <t>3.7 Event Description : eCash Top up</t>
    <phoneticPr fontId="1"/>
  </si>
  <si>
    <t>Show [eCash Top up] layer.</t>
    <phoneticPr fontId="1"/>
  </si>
  <si>
    <t>Show [Login] layer.</t>
    <phoneticPr fontId="1"/>
  </si>
  <si>
    <t>3.9 Event Description : Copy Member Info</t>
    <phoneticPr fontId="1"/>
  </si>
  <si>
    <t>Copy the member address information into the delivery/billing address information.</t>
    <phoneticPr fontId="1"/>
  </si>
  <si>
    <t>3.10 Event Description : Copy Delivery Info</t>
    <phoneticPr fontId="1"/>
  </si>
  <si>
    <t>Copy the delivery address information into the billing address information.</t>
    <phoneticPr fontId="1"/>
  </si>
  <si>
    <t>Issue SMS code</t>
    <phoneticPr fontId="1"/>
  </si>
  <si>
    <t>3.11 Event Description : Issue SMS code</t>
    <phoneticPr fontId="1"/>
  </si>
  <si>
    <t>a) Generate random 4 digit code and save it.</t>
    <phoneticPr fontId="1"/>
  </si>
  <si>
    <t>b) Send the code to the SMS gateway.</t>
    <phoneticPr fontId="1"/>
  </si>
  <si>
    <t>Generate random SMS authorization code and send it the gateway.</t>
    <phoneticPr fontId="1"/>
  </si>
  <si>
    <t>Match the inputted SMS code with the saved SMS code.</t>
    <phoneticPr fontId="1"/>
  </si>
  <si>
    <t>3.12 Event Description : SMS code confirm</t>
    <phoneticPr fontId="1"/>
  </si>
  <si>
    <t>3.13 Event Description : Order</t>
    <phoneticPr fontId="1"/>
  </si>
  <si>
    <t>Check the payment information, send invoice mail to the customer and the restaurants , and move the [Order completed] page.</t>
    <phoneticPr fontId="1"/>
  </si>
  <si>
    <t xml:space="preserve">    - If  SMS authorization has been confirmed, set the payment status as "Ordered"</t>
    <phoneticPr fontId="1"/>
  </si>
  <si>
    <t xml:space="preserve">   If the payment type is Cash, check if SMS authorization has been confirmed.</t>
    <phoneticPr fontId="1"/>
  </si>
  <si>
    <t>Delivery</t>
    <phoneticPr fontId="1"/>
  </si>
  <si>
    <t>Order Status</t>
    <phoneticPr fontId="1"/>
  </si>
  <si>
    <t>Pending</t>
    <phoneticPr fontId="1"/>
  </si>
  <si>
    <t>Ordered</t>
    <phoneticPr fontId="1"/>
  </si>
  <si>
    <t>Ordered</t>
    <phoneticPr fontId="1"/>
  </si>
  <si>
    <t>Holding flag</t>
    <phoneticPr fontId="1"/>
  </si>
  <si>
    <t>On</t>
    <phoneticPr fontId="1"/>
  </si>
  <si>
    <t>Off</t>
    <phoneticPr fontId="1"/>
  </si>
  <si>
    <t>-</t>
    <phoneticPr fontId="1"/>
  </si>
  <si>
    <t>Order Type</t>
    <phoneticPr fontId="1"/>
  </si>
  <si>
    <t>Checked</t>
    <phoneticPr fontId="1"/>
  </si>
  <si>
    <t>UnChecked</t>
    <phoneticPr fontId="1"/>
  </si>
  <si>
    <t>Normal</t>
    <phoneticPr fontId="1"/>
  </si>
  <si>
    <t>Delivery/Take out</t>
    <phoneticPr fontId="1"/>
  </si>
  <si>
    <t>Take out</t>
    <phoneticPr fontId="1"/>
  </si>
  <si>
    <t>DeliveryTime</t>
    <phoneticPr fontId="1"/>
  </si>
  <si>
    <t>Inputted Date/Time</t>
    <phoneticPr fontId="1"/>
  </si>
  <si>
    <t>- the other data are inserted as inputted.</t>
    <phoneticPr fontId="1"/>
  </si>
  <si>
    <t>Delivery Type</t>
    <phoneticPr fontId="1"/>
  </si>
  <si>
    <t xml:space="preserve">    - If the response from the transaction is OK, set the payment status as "Ordered" and set the reference number from the the payment system.</t>
    <phoneticPr fontId="1"/>
  </si>
  <si>
    <t>10 % of (Food Total + Delivery Fee) without Tax</t>
    <phoneticPr fontId="1"/>
  </si>
  <si>
    <t xml:space="preserve">Current Date/Time + Restaurant delivery average time </t>
    <phoneticPr fontId="1"/>
  </si>
  <si>
    <t>Change Data</t>
    <phoneticPr fontId="1"/>
  </si>
  <si>
    <t>Change Value</t>
    <phoneticPr fontId="1"/>
  </si>
  <si>
    <t xml:space="preserve">c) If the user logined, get member's information from session and set the member information, delivery address and billing address. </t>
    <phoneticPr fontId="1"/>
  </si>
  <si>
    <t>Show the order detail information.</t>
    <phoneticPr fontId="1"/>
  </si>
  <si>
    <t>Restaurant or Menu invalid</t>
    <phoneticPr fontId="1"/>
  </si>
  <si>
    <t>Invalid Reason</t>
    <phoneticPr fontId="1"/>
  </si>
  <si>
    <t>Only if the menu is not available</t>
    <phoneticPr fontId="1"/>
  </si>
  <si>
    <t>a) Check if the restaurant is open at the moment. If not, show error message.</t>
    <phoneticPr fontId="1"/>
  </si>
  <si>
    <t>b) Check if the menu is available at the moment. If not, show error message.</t>
    <phoneticPr fontId="1"/>
  </si>
  <si>
    <t>c) If the payment type is Credit card or Debit card, send the payment information to the payment transaction system.</t>
    <phoneticPr fontId="1"/>
  </si>
  <si>
    <t>d) Get the holding flag from Wow master table, set "Order status" as the following.</t>
    <phoneticPr fontId="1"/>
  </si>
  <si>
    <t>e) Insert the order's information as the following.</t>
    <phoneticPr fontId="1"/>
  </si>
  <si>
    <t xml:space="preserve">  - Menu is not available</t>
    <phoneticPr fontId="1"/>
  </si>
  <si>
    <t>a) Check if the restaurant is open or the menu are available at the moment, If not, set the menus are in red and change values as follows.</t>
    <phoneticPr fontId="1"/>
  </si>
  <si>
    <t>Menu unit</t>
    <phoneticPr fontId="1"/>
  </si>
  <si>
    <t>Menu unit prices(Tax,Total etc)</t>
    <phoneticPr fontId="1"/>
  </si>
  <si>
    <t>Menu status</t>
    <phoneticPr fontId="1"/>
  </si>
  <si>
    <t>f) Email the invoice to both the customer and each restaurant.</t>
    <phoneticPr fontId="1"/>
  </si>
  <si>
    <t>h) Count up the totalordercnt of restaurant table.</t>
    <phoneticPr fontId="1"/>
  </si>
  <si>
    <r>
      <t xml:space="preserve">g) In case of card payment, send email about the card transaction information </t>
    </r>
    <r>
      <rPr>
        <sz val="10"/>
        <color rgb="FFFF0000"/>
        <rFont val="Times New Roman"/>
        <family val="1"/>
      </rPr>
      <t>(If the card transation tool can do this operation, Wow doesn't need to do this operation)</t>
    </r>
    <r>
      <rPr>
        <sz val="10"/>
        <color theme="1"/>
        <rFont val="Times New Roman"/>
        <family val="1"/>
      </rPr>
      <t>.</t>
    </r>
    <phoneticPr fontId="1"/>
  </si>
  <si>
    <t>3.8 Event Description : Login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</si>
</sst>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3" fillId="2" borderId="22" xfId="0" applyFont="1" applyFill="1" applyBorder="1">
      <alignment vertical="center"/>
    </xf>
    <xf numFmtId="0" fontId="3" fillId="2" borderId="23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3" borderId="33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quotePrefix="1" applyFont="1" applyFill="1" applyBorder="1" applyAlignment="1">
      <alignment horizontal="left" vertical="center"/>
    </xf>
    <xf numFmtId="49" fontId="2" fillId="2" borderId="21" xfId="0" applyNumberFormat="1" applyFont="1" applyFill="1" applyBorder="1" applyAlignment="1">
      <alignment horizontal="right" vertical="center"/>
    </xf>
    <xf numFmtId="49" fontId="2" fillId="2" borderId="23" xfId="0" applyNumberFormat="1" applyFont="1" applyFill="1" applyBorder="1" applyAlignment="1">
      <alignment horizontal="right" vertical="center"/>
    </xf>
    <xf numFmtId="0" fontId="2" fillId="2" borderId="21" xfId="0" quotePrefix="1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0" fontId="2" fillId="2" borderId="23" xfId="0" quotePrefix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>
      <alignment horizontal="left" vertical="center"/>
    </xf>
    <xf numFmtId="49" fontId="2" fillId="2" borderId="23" xfId="0" applyNumberFormat="1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21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268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424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424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424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424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424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424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268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7</xdr:row>
      <xdr:rowOff>0</xdr:rowOff>
    </xdr:from>
    <xdr:to>
      <xdr:col>31</xdr:col>
      <xdr:colOff>231935</xdr:colOff>
      <xdr:row>38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31</xdr:col>
      <xdr:colOff>231935</xdr:colOff>
      <xdr:row>134</xdr:row>
      <xdr:rowOff>64116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522" y="16904804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31</xdr:col>
      <xdr:colOff>231935</xdr:colOff>
      <xdr:row>167</xdr:row>
      <xdr:rowOff>64115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3522" y="22536978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31</xdr:col>
      <xdr:colOff>231935</xdr:colOff>
      <xdr:row>200</xdr:row>
      <xdr:rowOff>64116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13522" y="28003500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31</xdr:col>
      <xdr:colOff>231935</xdr:colOff>
      <xdr:row>233</xdr:row>
      <xdr:rowOff>64116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13522" y="33470022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173934</xdr:colOff>
      <xdr:row>208</xdr:row>
      <xdr:rowOff>157369</xdr:rowOff>
    </xdr:from>
    <xdr:to>
      <xdr:col>15</xdr:col>
      <xdr:colOff>223630</xdr:colOff>
      <xdr:row>216</xdr:row>
      <xdr:rowOff>49696</xdr:rowOff>
    </xdr:to>
    <xdr:sp macro="" textlink="">
      <xdr:nvSpPr>
        <xdr:cNvPr id="21" name="Rectangle 20"/>
        <xdr:cNvSpPr/>
      </xdr:nvSpPr>
      <xdr:spPr>
        <a:xfrm>
          <a:off x="944217" y="34621304"/>
          <a:ext cx="3130826" cy="121754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39</xdr:row>
      <xdr:rowOff>1</xdr:rowOff>
    </xdr:from>
    <xdr:to>
      <xdr:col>31</xdr:col>
      <xdr:colOff>231935</xdr:colOff>
      <xdr:row>70</xdr:row>
      <xdr:rowOff>64116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13522" y="6468718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31</xdr:col>
      <xdr:colOff>231935</xdr:colOff>
      <xdr:row>102</xdr:row>
      <xdr:rowOff>64116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13522" y="11769587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31</xdr:col>
      <xdr:colOff>239269</xdr:colOff>
      <xdr:row>267</xdr:row>
      <xdr:rowOff>64116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13522" y="39102196"/>
          <a:ext cx="7685334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223630</xdr:colOff>
      <xdr:row>253</xdr:row>
      <xdr:rowOff>57978</xdr:rowOff>
    </xdr:from>
    <xdr:to>
      <xdr:col>27</xdr:col>
      <xdr:colOff>124240</xdr:colOff>
      <xdr:row>256</xdr:row>
      <xdr:rowOff>66261</xdr:rowOff>
    </xdr:to>
    <xdr:sp macro="" textlink="">
      <xdr:nvSpPr>
        <xdr:cNvPr id="22" name="Rectangle 21"/>
        <xdr:cNvSpPr/>
      </xdr:nvSpPr>
      <xdr:spPr>
        <a:xfrm>
          <a:off x="3048000" y="41976261"/>
          <a:ext cx="4008783" cy="50523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13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13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36</xdr:row>
      <xdr:rowOff>76200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303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36</xdr:row>
      <xdr:rowOff>76200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36</xdr:row>
      <xdr:rowOff>76200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19</xdr:col>
      <xdr:colOff>28570</xdr:colOff>
      <xdr:row>36</xdr:row>
      <xdr:rowOff>24848</xdr:rowOff>
    </xdr:from>
    <xdr:to>
      <xdr:col>20</xdr:col>
      <xdr:colOff>132522</xdr:colOff>
      <xdr:row>37</xdr:row>
      <xdr:rowOff>109331</xdr:rowOff>
    </xdr:to>
    <xdr:sp macro="" textlink="">
      <xdr:nvSpPr>
        <xdr:cNvPr id="9" name="TextBox 8"/>
        <xdr:cNvSpPr txBox="1"/>
      </xdr:nvSpPr>
      <xdr:spPr>
        <a:xfrm>
          <a:off x="4907027" y="5367131"/>
          <a:ext cx="360712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14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165652</xdr:colOff>
      <xdr:row>37</xdr:row>
      <xdr:rowOff>109331</xdr:rowOff>
    </xdr:from>
    <xdr:to>
      <xdr:col>20</xdr:col>
      <xdr:colOff>175176</xdr:colOff>
      <xdr:row>38</xdr:row>
      <xdr:rowOff>109331</xdr:rowOff>
    </xdr:to>
    <xdr:sp macro="" textlink="">
      <xdr:nvSpPr>
        <xdr:cNvPr id="10" name="Right Arrow 9"/>
        <xdr:cNvSpPr/>
      </xdr:nvSpPr>
      <xdr:spPr>
        <a:xfrm>
          <a:off x="4787348" y="3132483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28571</xdr:colOff>
      <xdr:row>36</xdr:row>
      <xdr:rowOff>24848</xdr:rowOff>
    </xdr:from>
    <xdr:to>
      <xdr:col>11</xdr:col>
      <xdr:colOff>16977</xdr:colOff>
      <xdr:row>37</xdr:row>
      <xdr:rowOff>109331</xdr:rowOff>
    </xdr:to>
    <xdr:sp macro="" textlink="">
      <xdr:nvSpPr>
        <xdr:cNvPr id="12" name="TextBox 11"/>
        <xdr:cNvSpPr txBox="1"/>
      </xdr:nvSpPr>
      <xdr:spPr>
        <a:xfrm>
          <a:off x="2596180" y="2882348"/>
          <a:ext cx="245167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165653</xdr:colOff>
      <xdr:row>37</xdr:row>
      <xdr:rowOff>109331</xdr:rowOff>
    </xdr:from>
    <xdr:to>
      <xdr:col>11</xdr:col>
      <xdr:colOff>175176</xdr:colOff>
      <xdr:row>38</xdr:row>
      <xdr:rowOff>109331</xdr:rowOff>
    </xdr:to>
    <xdr:sp macro="" textlink="">
      <xdr:nvSpPr>
        <xdr:cNvPr id="13" name="Right Arrow 12"/>
        <xdr:cNvSpPr/>
      </xdr:nvSpPr>
      <xdr:spPr>
        <a:xfrm rot="10800000">
          <a:off x="2476501" y="3132483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111398</xdr:colOff>
      <xdr:row>42</xdr:row>
      <xdr:rowOff>57978</xdr:rowOff>
    </xdr:from>
    <xdr:to>
      <xdr:col>14</xdr:col>
      <xdr:colOff>99804</xdr:colOff>
      <xdr:row>43</xdr:row>
      <xdr:rowOff>142461</xdr:rowOff>
    </xdr:to>
    <xdr:sp macro="" textlink="">
      <xdr:nvSpPr>
        <xdr:cNvPr id="15" name="TextBox 14"/>
        <xdr:cNvSpPr txBox="1"/>
      </xdr:nvSpPr>
      <xdr:spPr>
        <a:xfrm>
          <a:off x="3449289" y="3909391"/>
          <a:ext cx="245167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14</xdr:col>
      <xdr:colOff>21328</xdr:colOff>
      <xdr:row>41</xdr:row>
      <xdr:rowOff>145976</xdr:rowOff>
    </xdr:from>
    <xdr:to>
      <xdr:col>14</xdr:col>
      <xdr:colOff>186980</xdr:colOff>
      <xdr:row>45</xdr:row>
      <xdr:rowOff>6412</xdr:rowOff>
    </xdr:to>
    <xdr:sp macro="" textlink="">
      <xdr:nvSpPr>
        <xdr:cNvPr id="16" name="Right Arrow 15"/>
        <xdr:cNvSpPr/>
      </xdr:nvSpPr>
      <xdr:spPr>
        <a:xfrm rot="5400000">
          <a:off x="3437283" y="6992173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20289</xdr:colOff>
      <xdr:row>41</xdr:row>
      <xdr:rowOff>165651</xdr:rowOff>
    </xdr:from>
    <xdr:to>
      <xdr:col>10</xdr:col>
      <xdr:colOff>8695</xdr:colOff>
      <xdr:row>43</xdr:row>
      <xdr:rowOff>84482</xdr:rowOff>
    </xdr:to>
    <xdr:sp macro="" textlink="">
      <xdr:nvSpPr>
        <xdr:cNvPr id="17" name="TextBox 16"/>
        <xdr:cNvSpPr txBox="1"/>
      </xdr:nvSpPr>
      <xdr:spPr>
        <a:xfrm>
          <a:off x="2331137" y="6833151"/>
          <a:ext cx="245167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21328</xdr:colOff>
      <xdr:row>41</xdr:row>
      <xdr:rowOff>137692</xdr:rowOff>
    </xdr:from>
    <xdr:to>
      <xdr:col>10</xdr:col>
      <xdr:colOff>186980</xdr:colOff>
      <xdr:row>44</xdr:row>
      <xdr:rowOff>163780</xdr:rowOff>
    </xdr:to>
    <xdr:sp macro="" textlink="">
      <xdr:nvSpPr>
        <xdr:cNvPr id="18" name="Right Arrow 17"/>
        <xdr:cNvSpPr/>
      </xdr:nvSpPr>
      <xdr:spPr>
        <a:xfrm rot="7926991">
          <a:off x="2410240" y="6983889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20</xdr:col>
      <xdr:colOff>165651</xdr:colOff>
      <xdr:row>42</xdr:row>
      <xdr:rowOff>57981</xdr:rowOff>
    </xdr:from>
    <xdr:to>
      <xdr:col>22</xdr:col>
      <xdr:colOff>116368</xdr:colOff>
      <xdr:row>43</xdr:row>
      <xdr:rowOff>142464</xdr:rowOff>
    </xdr:to>
    <xdr:sp macro="" textlink="">
      <xdr:nvSpPr>
        <xdr:cNvPr id="19" name="TextBox 18"/>
        <xdr:cNvSpPr txBox="1"/>
      </xdr:nvSpPr>
      <xdr:spPr>
        <a:xfrm>
          <a:off x="5300868" y="6891133"/>
          <a:ext cx="464239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8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20</xdr:col>
      <xdr:colOff>46176</xdr:colOff>
      <xdr:row>41</xdr:row>
      <xdr:rowOff>154259</xdr:rowOff>
    </xdr:from>
    <xdr:to>
      <xdr:col>20</xdr:col>
      <xdr:colOff>211828</xdr:colOff>
      <xdr:row>45</xdr:row>
      <xdr:rowOff>14695</xdr:rowOff>
    </xdr:to>
    <xdr:sp macro="" textlink="">
      <xdr:nvSpPr>
        <xdr:cNvPr id="20" name="Right Arrow 19"/>
        <xdr:cNvSpPr/>
      </xdr:nvSpPr>
      <xdr:spPr>
        <a:xfrm rot="2914056">
          <a:off x="5002696" y="7000456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107675</xdr:colOff>
      <xdr:row>52</xdr:row>
      <xdr:rowOff>99391</xdr:rowOff>
    </xdr:from>
    <xdr:to>
      <xdr:col>16</xdr:col>
      <xdr:colOff>183876</xdr:colOff>
      <xdr:row>54</xdr:row>
      <xdr:rowOff>48038</xdr:rowOff>
    </xdr:to>
    <xdr:sp macro="" textlink="">
      <xdr:nvSpPr>
        <xdr:cNvPr id="21" name="U-Turn Arrow 20"/>
        <xdr:cNvSpPr/>
      </xdr:nvSpPr>
      <xdr:spPr>
        <a:xfrm rot="10800000">
          <a:off x="3959088" y="9110869"/>
          <a:ext cx="332962" cy="288234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78265</xdr:colOff>
      <xdr:row>32</xdr:row>
      <xdr:rowOff>57978</xdr:rowOff>
    </xdr:from>
    <xdr:to>
      <xdr:col>22</xdr:col>
      <xdr:colOff>173935</xdr:colOff>
      <xdr:row>33</xdr:row>
      <xdr:rowOff>134178</xdr:rowOff>
    </xdr:to>
    <xdr:sp macro="" textlink="">
      <xdr:nvSpPr>
        <xdr:cNvPr id="22" name="TextBox 21"/>
        <xdr:cNvSpPr txBox="1"/>
      </xdr:nvSpPr>
      <xdr:spPr>
        <a:xfrm>
          <a:off x="4186439" y="5226326"/>
          <a:ext cx="1636235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1,3,5,6,9,10,11,12,13,15,16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11</xdr:col>
      <xdr:colOff>13046</xdr:colOff>
      <xdr:row>41</xdr:row>
      <xdr:rowOff>137692</xdr:rowOff>
    </xdr:from>
    <xdr:to>
      <xdr:col>11</xdr:col>
      <xdr:colOff>178698</xdr:colOff>
      <xdr:row>44</xdr:row>
      <xdr:rowOff>163780</xdr:rowOff>
    </xdr:to>
    <xdr:sp macro="" textlink="">
      <xdr:nvSpPr>
        <xdr:cNvPr id="24" name="Right Arrow 23"/>
        <xdr:cNvSpPr/>
      </xdr:nvSpPr>
      <xdr:spPr>
        <a:xfrm rot="18667178">
          <a:off x="2658719" y="6983889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61702</xdr:colOff>
      <xdr:row>43</xdr:row>
      <xdr:rowOff>16565</xdr:rowOff>
    </xdr:from>
    <xdr:to>
      <xdr:col>13</xdr:col>
      <xdr:colOff>173935</xdr:colOff>
      <xdr:row>44</xdr:row>
      <xdr:rowOff>101047</xdr:rowOff>
    </xdr:to>
    <xdr:sp macro="" textlink="">
      <xdr:nvSpPr>
        <xdr:cNvPr id="25" name="TextBox 24"/>
        <xdr:cNvSpPr txBox="1"/>
      </xdr:nvSpPr>
      <xdr:spPr>
        <a:xfrm>
          <a:off x="2886072" y="7015369"/>
          <a:ext cx="625754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17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14</xdr:col>
      <xdr:colOff>195263</xdr:colOff>
      <xdr:row>41</xdr:row>
      <xdr:rowOff>145977</xdr:rowOff>
    </xdr:from>
    <xdr:to>
      <xdr:col>15</xdr:col>
      <xdr:colOff>104154</xdr:colOff>
      <xdr:row>45</xdr:row>
      <xdr:rowOff>6413</xdr:rowOff>
    </xdr:to>
    <xdr:sp macro="" textlink="">
      <xdr:nvSpPr>
        <xdr:cNvPr id="26" name="Right Arrow 25"/>
        <xdr:cNvSpPr/>
      </xdr:nvSpPr>
      <xdr:spPr>
        <a:xfrm rot="16200000">
          <a:off x="3611218" y="6992174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78268</xdr:colOff>
      <xdr:row>42</xdr:row>
      <xdr:rowOff>74543</xdr:rowOff>
    </xdr:from>
    <xdr:to>
      <xdr:col>17</xdr:col>
      <xdr:colOff>91109</xdr:colOff>
      <xdr:row>43</xdr:row>
      <xdr:rowOff>159026</xdr:rowOff>
    </xdr:to>
    <xdr:sp macro="" textlink="">
      <xdr:nvSpPr>
        <xdr:cNvPr id="27" name="TextBox 26"/>
        <xdr:cNvSpPr txBox="1"/>
      </xdr:nvSpPr>
      <xdr:spPr>
        <a:xfrm>
          <a:off x="3929681" y="6907695"/>
          <a:ext cx="526363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18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19</xdr:col>
      <xdr:colOff>29611</xdr:colOff>
      <xdr:row>41</xdr:row>
      <xdr:rowOff>154259</xdr:rowOff>
    </xdr:from>
    <xdr:to>
      <xdr:col>19</xdr:col>
      <xdr:colOff>195263</xdr:colOff>
      <xdr:row>45</xdr:row>
      <xdr:rowOff>14695</xdr:rowOff>
    </xdr:to>
    <xdr:sp macro="" textlink="">
      <xdr:nvSpPr>
        <xdr:cNvPr id="28" name="Right Arrow 27"/>
        <xdr:cNvSpPr/>
      </xdr:nvSpPr>
      <xdr:spPr>
        <a:xfrm rot="13660431">
          <a:off x="4729371" y="7000456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45137</xdr:colOff>
      <xdr:row>43</xdr:row>
      <xdr:rowOff>124238</xdr:rowOff>
    </xdr:from>
    <xdr:to>
      <xdr:col>19</xdr:col>
      <xdr:colOff>132521</xdr:colOff>
      <xdr:row>45</xdr:row>
      <xdr:rowOff>43068</xdr:rowOff>
    </xdr:to>
    <xdr:sp macro="" textlink="">
      <xdr:nvSpPr>
        <xdr:cNvPr id="29" name="TextBox 28"/>
        <xdr:cNvSpPr txBox="1"/>
      </xdr:nvSpPr>
      <xdr:spPr>
        <a:xfrm>
          <a:off x="4666833" y="7123042"/>
          <a:ext cx="344145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20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22</xdr:col>
      <xdr:colOff>115958</xdr:colOff>
      <xdr:row>52</xdr:row>
      <xdr:rowOff>99391</xdr:rowOff>
    </xdr:from>
    <xdr:to>
      <xdr:col>23</xdr:col>
      <xdr:colOff>192159</xdr:colOff>
      <xdr:row>54</xdr:row>
      <xdr:rowOff>48038</xdr:rowOff>
    </xdr:to>
    <xdr:sp macro="" textlink="">
      <xdr:nvSpPr>
        <xdr:cNvPr id="30" name="U-Turn Arrow 29"/>
        <xdr:cNvSpPr/>
      </xdr:nvSpPr>
      <xdr:spPr>
        <a:xfrm rot="10800000">
          <a:off x="5764697" y="9110869"/>
          <a:ext cx="332962" cy="288234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</xdr:colOff>
      <xdr:row>52</xdr:row>
      <xdr:rowOff>124240</xdr:rowOff>
    </xdr:from>
    <xdr:to>
      <xdr:col>15</xdr:col>
      <xdr:colOff>91522</xdr:colOff>
      <xdr:row>54</xdr:row>
      <xdr:rowOff>34788</xdr:rowOff>
    </xdr:to>
    <xdr:sp macro="" textlink="">
      <xdr:nvSpPr>
        <xdr:cNvPr id="31" name="TextBox 30"/>
        <xdr:cNvSpPr txBox="1"/>
      </xdr:nvSpPr>
      <xdr:spPr>
        <a:xfrm>
          <a:off x="3594653" y="9135718"/>
          <a:ext cx="348282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19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21</xdr:col>
      <xdr:colOff>0</xdr:colOff>
      <xdr:row>52</xdr:row>
      <xdr:rowOff>115956</xdr:rowOff>
    </xdr:from>
    <xdr:to>
      <xdr:col>22</xdr:col>
      <xdr:colOff>74957</xdr:colOff>
      <xdr:row>54</xdr:row>
      <xdr:rowOff>26504</xdr:rowOff>
    </xdr:to>
    <xdr:sp macro="" textlink="">
      <xdr:nvSpPr>
        <xdr:cNvPr id="32" name="TextBox 31"/>
        <xdr:cNvSpPr txBox="1"/>
      </xdr:nvSpPr>
      <xdr:spPr>
        <a:xfrm>
          <a:off x="5391978" y="9127434"/>
          <a:ext cx="33171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15</xdr:col>
      <xdr:colOff>107675</xdr:colOff>
      <xdr:row>32</xdr:row>
      <xdr:rowOff>149087</xdr:rowOff>
    </xdr:from>
    <xdr:to>
      <xdr:col>16</xdr:col>
      <xdr:colOff>183876</xdr:colOff>
      <xdr:row>34</xdr:row>
      <xdr:rowOff>97734</xdr:rowOff>
    </xdr:to>
    <xdr:sp macro="" textlink="">
      <xdr:nvSpPr>
        <xdr:cNvPr id="33" name="U-Turn Arrow 32"/>
        <xdr:cNvSpPr/>
      </xdr:nvSpPr>
      <xdr:spPr>
        <a:xfrm>
          <a:off x="3959088" y="5814391"/>
          <a:ext cx="332962" cy="288234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22835" y="166480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14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22835" y="14991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0439400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426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8" customWidth="1"/>
    <col min="40" max="62" width="3.375" style="6" customWidth="1"/>
    <col min="63" max="16384" width="9" style="6"/>
  </cols>
  <sheetData>
    <row r="1" spans="1:39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  <c r="AL1" s="47"/>
      <c r="AM1" s="47"/>
    </row>
    <row r="2" spans="1:39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73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  <c r="AL2" s="47"/>
      <c r="AM2" s="47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7"/>
      <c r="AM3" s="47"/>
    </row>
    <row r="4" spans="1:39">
      <c r="A4" s="13"/>
      <c r="B4" s="14" t="s">
        <v>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7"/>
      <c r="AM4" s="47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7"/>
      <c r="AM5" s="47"/>
    </row>
    <row r="6" spans="1:39">
      <c r="A6" s="13"/>
      <c r="B6" s="14"/>
      <c r="C6" s="14" t="s">
        <v>53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7"/>
      <c r="AM6" s="47"/>
    </row>
    <row r="7" spans="1:39">
      <c r="A7" s="13"/>
      <c r="B7" s="14"/>
      <c r="C7" s="14" t="s">
        <v>81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7"/>
      <c r="AM7" s="47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7"/>
      <c r="AM8" s="47"/>
    </row>
    <row r="9" spans="1:39">
      <c r="A9" s="13"/>
      <c r="B9" s="14"/>
      <c r="C9" s="14"/>
      <c r="D9" s="16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7"/>
      <c r="AM9" s="47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7"/>
      <c r="AM10" s="47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7"/>
      <c r="AM11" s="47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7"/>
      <c r="AM12" s="47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7"/>
      <c r="AM13" s="47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7"/>
      <c r="AM14" s="47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7"/>
      <c r="AM15" s="47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7"/>
      <c r="AM16" s="47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7"/>
      <c r="AM17" s="47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7"/>
      <c r="AM18" s="47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7"/>
      <c r="AM19" s="47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7"/>
      <c r="AM20" s="47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7"/>
      <c r="AM21" s="47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7"/>
      <c r="AM22" s="47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7"/>
      <c r="AM23" s="47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7"/>
      <c r="AM24" s="47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7"/>
      <c r="AM25" s="47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7"/>
      <c r="AM26" s="47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7"/>
      <c r="AM27" s="47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7"/>
      <c r="AM28" s="47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7"/>
      <c r="AM29" s="47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7"/>
      <c r="AM30" s="47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7"/>
      <c r="AM31" s="47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7"/>
      <c r="AM32" s="47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7"/>
      <c r="AM33" s="47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7"/>
      <c r="AM34" s="47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7"/>
      <c r="AM35" s="47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7"/>
      <c r="AM36" s="47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7"/>
      <c r="AM37" s="47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7"/>
      <c r="AM38" s="47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7"/>
      <c r="AM39" s="47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7"/>
      <c r="AM40" s="47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7"/>
      <c r="AM41" s="47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7"/>
      <c r="AM42" s="47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7"/>
      <c r="AM43" s="47"/>
    </row>
    <row r="44" spans="1:39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7"/>
      <c r="AM44" s="47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7"/>
      <c r="AM45" s="47"/>
    </row>
    <row r="46" spans="1:39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5"/>
      <c r="AL46" s="47"/>
      <c r="AM46" s="47"/>
    </row>
    <row r="47" spans="1:39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5"/>
      <c r="AL47" s="47"/>
      <c r="AM47" s="47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47"/>
      <c r="AM48" s="47"/>
    </row>
    <row r="49" spans="1:39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47"/>
      <c r="AM49" s="47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47"/>
      <c r="AM50" s="47"/>
    </row>
    <row r="51" spans="1:39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47"/>
      <c r="AM51" s="47"/>
    </row>
    <row r="52" spans="1:39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47"/>
      <c r="AM52" s="47"/>
    </row>
    <row r="53" spans="1:39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47"/>
      <c r="AM53" s="47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47"/>
      <c r="AM54" s="47"/>
    </row>
    <row r="55" spans="1:39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47"/>
      <c r="AM55" s="47"/>
    </row>
    <row r="56" spans="1:39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47"/>
      <c r="AM56" s="47"/>
    </row>
    <row r="57" spans="1:39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47"/>
      <c r="AM57" s="47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7"/>
      <c r="AM58" s="47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47"/>
      <c r="AM59" s="47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47"/>
      <c r="AM60" s="47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47"/>
      <c r="AM61" s="47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47"/>
      <c r="AM62" s="47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47"/>
      <c r="AM63" s="47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47"/>
      <c r="AM64" s="47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47"/>
      <c r="AM65" s="47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47"/>
      <c r="AM66" s="47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47"/>
      <c r="AM67" s="47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47"/>
      <c r="AM68" s="47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47"/>
      <c r="AM69" s="47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47"/>
      <c r="AM70" s="47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47"/>
      <c r="AM71" s="47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47"/>
      <c r="AM72" s="47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47"/>
      <c r="AM73" s="47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47"/>
      <c r="AM74" s="47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47"/>
      <c r="AM75" s="47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47"/>
      <c r="AM76" s="47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47"/>
      <c r="AM77" s="47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47"/>
      <c r="AM78" s="47"/>
    </row>
    <row r="79" spans="1:3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47"/>
      <c r="AM79" s="47"/>
    </row>
    <row r="80" spans="1:39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47"/>
      <c r="AM80" s="47"/>
    </row>
    <row r="81" spans="1:39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  <c r="AL81" s="47"/>
      <c r="AM81" s="47"/>
    </row>
    <row r="82" spans="1:39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5"/>
      <c r="AL82" s="47"/>
      <c r="AM82" s="47"/>
    </row>
    <row r="83" spans="1:39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5"/>
      <c r="AL83" s="47"/>
      <c r="AM83" s="47"/>
    </row>
    <row r="84" spans="1:39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5"/>
      <c r="AL84" s="47"/>
      <c r="AM84" s="47"/>
    </row>
    <row r="85" spans="1:39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5"/>
      <c r="AL85" s="47"/>
      <c r="AM85" s="47"/>
    </row>
    <row r="86" spans="1:39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5"/>
      <c r="AL86" s="47"/>
      <c r="AM86" s="47"/>
    </row>
    <row r="87" spans="1:39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5"/>
      <c r="AL87" s="47"/>
      <c r="AM87" s="47"/>
    </row>
    <row r="88" spans="1:39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5"/>
      <c r="AL88" s="47"/>
      <c r="AM88" s="47"/>
    </row>
    <row r="89" spans="1:39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5"/>
      <c r="AL89" s="47"/>
      <c r="AM89" s="47"/>
    </row>
    <row r="90" spans="1:39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5"/>
      <c r="AL90" s="47"/>
      <c r="AM90" s="47"/>
    </row>
    <row r="91" spans="1:39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5"/>
      <c r="AL91" s="47"/>
      <c r="AM91" s="47"/>
    </row>
    <row r="92" spans="1:39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5"/>
      <c r="AL92" s="47"/>
      <c r="AM92" s="47"/>
    </row>
    <row r="93" spans="1:39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5"/>
      <c r="AL93" s="47"/>
      <c r="AM93" s="47"/>
    </row>
    <row r="94" spans="1:39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5"/>
      <c r="AL94" s="47"/>
      <c r="AM94" s="47"/>
    </row>
    <row r="95" spans="1:39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5"/>
      <c r="AL95" s="47"/>
      <c r="AM95" s="47"/>
    </row>
    <row r="96" spans="1:39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5"/>
      <c r="AL96" s="47"/>
      <c r="AM96" s="47"/>
    </row>
    <row r="97" spans="1:39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5"/>
      <c r="AL97" s="47"/>
      <c r="AM97" s="47"/>
    </row>
    <row r="98" spans="1:39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5"/>
      <c r="AL98" s="47"/>
      <c r="AM98" s="47"/>
    </row>
    <row r="99" spans="1:39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5"/>
      <c r="AL99" s="47"/>
      <c r="AM99" s="47"/>
    </row>
    <row r="100" spans="1:39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5"/>
      <c r="AL100" s="47"/>
      <c r="AM100" s="47"/>
    </row>
    <row r="101" spans="1:39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5"/>
      <c r="AL101" s="47"/>
      <c r="AM101" s="47"/>
    </row>
    <row r="102" spans="1:39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5"/>
      <c r="AL102" s="47"/>
      <c r="AM102" s="47"/>
    </row>
    <row r="103" spans="1:39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5"/>
      <c r="AL103" s="47"/>
      <c r="AM103" s="47"/>
    </row>
    <row r="104" spans="1:39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5"/>
      <c r="AL104" s="47"/>
      <c r="AM104" s="47"/>
    </row>
    <row r="105" spans="1:39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5"/>
      <c r="AL105" s="47"/>
      <c r="AM105" s="47"/>
    </row>
    <row r="106" spans="1:39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5"/>
      <c r="AL106" s="47"/>
      <c r="AM106" s="47"/>
    </row>
    <row r="107" spans="1:39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5"/>
      <c r="AL107" s="47"/>
      <c r="AM107" s="47"/>
    </row>
    <row r="108" spans="1:39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5"/>
      <c r="AL108" s="47"/>
      <c r="AM108" s="47"/>
    </row>
    <row r="109" spans="1:39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5"/>
      <c r="AL109" s="47"/>
      <c r="AM109" s="47"/>
    </row>
    <row r="110" spans="1:39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5"/>
      <c r="AL110" s="47"/>
      <c r="AM110" s="47"/>
    </row>
    <row r="111" spans="1:39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5"/>
      <c r="AL111" s="47"/>
      <c r="AM111" s="47"/>
    </row>
    <row r="112" spans="1:39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5"/>
      <c r="AL112" s="47"/>
      <c r="AM112" s="47"/>
    </row>
    <row r="113" spans="1:39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5"/>
      <c r="AL113" s="47"/>
      <c r="AM113" s="47"/>
    </row>
    <row r="114" spans="1:39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5"/>
      <c r="AL114" s="47"/>
      <c r="AM114" s="47"/>
    </row>
    <row r="115" spans="1:39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5"/>
      <c r="AL115" s="47"/>
      <c r="AM115" s="47"/>
    </row>
    <row r="116" spans="1:39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5"/>
      <c r="AL116" s="47"/>
      <c r="AM116" s="47"/>
    </row>
    <row r="117" spans="1:39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5"/>
      <c r="AL117" s="47"/>
      <c r="AM117" s="47"/>
    </row>
    <row r="118" spans="1:39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5"/>
      <c r="AL118" s="47"/>
      <c r="AM118" s="47"/>
    </row>
    <row r="119" spans="1:39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5"/>
      <c r="AL119" s="47"/>
      <c r="AM119" s="47"/>
    </row>
    <row r="120" spans="1:39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5"/>
      <c r="AL120" s="47"/>
      <c r="AM120" s="47"/>
    </row>
    <row r="121" spans="1:39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5"/>
      <c r="AL121" s="47"/>
      <c r="AM121" s="47"/>
    </row>
    <row r="122" spans="1:39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5"/>
      <c r="AL122" s="47"/>
      <c r="AM122" s="47"/>
    </row>
    <row r="123" spans="1:39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5"/>
      <c r="AL123" s="47"/>
      <c r="AM123" s="47"/>
    </row>
    <row r="124" spans="1:39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5"/>
      <c r="AL124" s="47"/>
      <c r="AM124" s="47"/>
    </row>
    <row r="125" spans="1:39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5"/>
      <c r="AL125" s="47"/>
      <c r="AM125" s="47"/>
    </row>
    <row r="126" spans="1:39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5"/>
      <c r="AL126" s="47"/>
      <c r="AM126" s="47"/>
    </row>
    <row r="127" spans="1:39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5"/>
      <c r="AL127" s="47"/>
      <c r="AM127" s="47"/>
    </row>
    <row r="128" spans="1:39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5"/>
      <c r="AL128" s="47"/>
      <c r="AM128" s="47"/>
    </row>
    <row r="129" spans="1:39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5"/>
      <c r="AL129" s="47"/>
      <c r="AM129" s="47"/>
    </row>
    <row r="130" spans="1:39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5"/>
      <c r="AL130" s="47"/>
      <c r="AM130" s="47"/>
    </row>
    <row r="131" spans="1:39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5"/>
      <c r="AL131" s="47"/>
      <c r="AM131" s="47"/>
    </row>
    <row r="132" spans="1:39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5"/>
      <c r="AL132" s="47"/>
      <c r="AM132" s="47"/>
    </row>
    <row r="133" spans="1:39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5"/>
      <c r="AL133" s="47"/>
      <c r="AM133" s="47"/>
    </row>
    <row r="134" spans="1:39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5"/>
      <c r="AL134" s="47"/>
      <c r="AM134" s="47"/>
    </row>
    <row r="135" spans="1:39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5"/>
      <c r="AL135" s="47"/>
      <c r="AM135" s="47"/>
    </row>
    <row r="136" spans="1:39">
      <c r="A136" s="13"/>
      <c r="B136" s="14"/>
      <c r="C136" s="14" t="s">
        <v>82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5"/>
      <c r="AL136" s="47"/>
      <c r="AM136" s="47"/>
    </row>
    <row r="137" spans="1:39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5"/>
      <c r="AL137" s="47"/>
      <c r="AM137" s="47"/>
    </row>
    <row r="138" spans="1:39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5"/>
      <c r="AL138" s="47"/>
      <c r="AM138" s="47"/>
    </row>
    <row r="139" spans="1:39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5"/>
      <c r="AL139" s="47"/>
      <c r="AM139" s="47"/>
    </row>
    <row r="140" spans="1:39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5"/>
      <c r="AL140" s="47"/>
      <c r="AM140" s="47"/>
    </row>
    <row r="141" spans="1:39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5"/>
      <c r="AL141" s="47"/>
      <c r="AM141" s="47"/>
    </row>
    <row r="142" spans="1:39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5"/>
      <c r="AL142" s="47"/>
      <c r="AM142" s="47"/>
    </row>
    <row r="143" spans="1:39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5"/>
      <c r="AL143" s="47"/>
      <c r="AM143" s="47"/>
    </row>
    <row r="144" spans="1:39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5"/>
      <c r="AL144" s="47"/>
      <c r="AM144" s="47"/>
    </row>
    <row r="145" spans="1:39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5"/>
      <c r="AL145" s="47"/>
      <c r="AM145" s="47"/>
    </row>
    <row r="146" spans="1:39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5"/>
      <c r="AL146" s="47"/>
      <c r="AM146" s="47"/>
    </row>
    <row r="147" spans="1:39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5"/>
      <c r="AL147" s="47"/>
      <c r="AM147" s="47"/>
    </row>
    <row r="148" spans="1:39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5"/>
      <c r="AL148" s="47"/>
      <c r="AM148" s="47"/>
    </row>
    <row r="149" spans="1:39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5"/>
      <c r="AL149" s="47"/>
      <c r="AM149" s="47"/>
    </row>
    <row r="150" spans="1:39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5"/>
      <c r="AL150" s="47"/>
      <c r="AM150" s="47"/>
    </row>
    <row r="151" spans="1:39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5"/>
      <c r="AL151" s="47"/>
      <c r="AM151" s="47"/>
    </row>
    <row r="152" spans="1:39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5"/>
      <c r="AL152" s="47"/>
      <c r="AM152" s="47"/>
    </row>
    <row r="153" spans="1:39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5"/>
      <c r="AL153" s="47"/>
      <c r="AM153" s="47"/>
    </row>
    <row r="154" spans="1:39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5"/>
      <c r="AL154" s="47"/>
      <c r="AM154" s="47"/>
    </row>
    <row r="155" spans="1:39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5"/>
      <c r="AL155" s="47"/>
      <c r="AM155" s="47"/>
    </row>
    <row r="156" spans="1:39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5"/>
      <c r="AL156" s="47"/>
      <c r="AM156" s="47"/>
    </row>
    <row r="157" spans="1:39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5"/>
      <c r="AL157" s="47"/>
      <c r="AM157" s="47"/>
    </row>
    <row r="158" spans="1:39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5"/>
      <c r="AL158" s="47"/>
      <c r="AM158" s="47"/>
    </row>
    <row r="159" spans="1:39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5"/>
      <c r="AL159" s="47"/>
      <c r="AM159" s="47"/>
    </row>
    <row r="160" spans="1:39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5"/>
      <c r="AL160" s="47"/>
      <c r="AM160" s="47"/>
    </row>
    <row r="161" spans="1:39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5"/>
      <c r="AL161" s="47"/>
      <c r="AM161" s="47"/>
    </row>
    <row r="162" spans="1:39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5"/>
      <c r="AL162" s="47"/>
      <c r="AM162" s="47"/>
    </row>
    <row r="163" spans="1:39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5"/>
      <c r="AL163" s="47"/>
      <c r="AM163" s="47"/>
    </row>
    <row r="164" spans="1:39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5"/>
      <c r="AL164" s="47"/>
      <c r="AM164" s="47"/>
    </row>
    <row r="165" spans="1:39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5"/>
      <c r="AL165" s="47"/>
      <c r="AM165" s="47"/>
    </row>
    <row r="166" spans="1:39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5"/>
      <c r="AL166" s="47"/>
      <c r="AM166" s="47"/>
    </row>
    <row r="167" spans="1:39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5"/>
      <c r="AL167" s="47"/>
      <c r="AM167" s="47"/>
    </row>
    <row r="168" spans="1:39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5"/>
      <c r="AL168" s="47"/>
      <c r="AM168" s="47"/>
    </row>
    <row r="169" spans="1:39">
      <c r="A169" s="13"/>
      <c r="B169" s="14"/>
      <c r="C169" s="14" t="s">
        <v>83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5"/>
      <c r="AL169" s="47"/>
      <c r="AM169" s="47"/>
    </row>
    <row r="170" spans="1:39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5"/>
      <c r="AL170" s="47"/>
      <c r="AM170" s="47"/>
    </row>
    <row r="171" spans="1:39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5"/>
      <c r="AL171" s="47"/>
      <c r="AM171" s="47"/>
    </row>
    <row r="172" spans="1:39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5"/>
      <c r="AL172" s="47"/>
      <c r="AM172" s="47"/>
    </row>
    <row r="173" spans="1:39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5"/>
      <c r="AL173" s="47"/>
      <c r="AM173" s="47"/>
    </row>
    <row r="174" spans="1:39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5"/>
      <c r="AL174" s="47"/>
      <c r="AM174" s="47"/>
    </row>
    <row r="175" spans="1:39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5"/>
      <c r="AL175" s="47"/>
      <c r="AM175" s="47"/>
    </row>
    <row r="176" spans="1:39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5"/>
      <c r="AL176" s="47"/>
      <c r="AM176" s="47"/>
    </row>
    <row r="177" spans="1:39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5"/>
      <c r="AL177" s="47"/>
      <c r="AM177" s="47"/>
    </row>
    <row r="178" spans="1:39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5"/>
      <c r="AL178" s="47"/>
      <c r="AM178" s="47"/>
    </row>
    <row r="179" spans="1:39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5"/>
      <c r="AL179" s="47"/>
      <c r="AM179" s="47"/>
    </row>
    <row r="180" spans="1:39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5"/>
      <c r="AL180" s="47"/>
      <c r="AM180" s="47"/>
    </row>
    <row r="181" spans="1:39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5"/>
      <c r="AL181" s="47"/>
      <c r="AM181" s="47"/>
    </row>
    <row r="182" spans="1:39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5"/>
      <c r="AL182" s="47"/>
      <c r="AM182" s="47"/>
    </row>
    <row r="183" spans="1:39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5"/>
      <c r="AL183" s="47"/>
      <c r="AM183" s="47"/>
    </row>
    <row r="184" spans="1:39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5"/>
      <c r="AL184" s="47"/>
      <c r="AM184" s="47"/>
    </row>
    <row r="185" spans="1:39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5"/>
      <c r="AL185" s="47"/>
      <c r="AM185" s="47"/>
    </row>
    <row r="186" spans="1:39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5"/>
      <c r="AL186" s="47"/>
      <c r="AM186" s="47"/>
    </row>
    <row r="187" spans="1:39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5"/>
      <c r="AL187" s="47"/>
      <c r="AM187" s="47"/>
    </row>
    <row r="188" spans="1:39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5"/>
      <c r="AL188" s="47"/>
      <c r="AM188" s="47"/>
    </row>
    <row r="189" spans="1:39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5"/>
      <c r="AL189" s="47"/>
      <c r="AM189" s="47"/>
    </row>
    <row r="190" spans="1:39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5"/>
      <c r="AL190" s="47"/>
      <c r="AM190" s="47"/>
    </row>
    <row r="191" spans="1:39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5"/>
      <c r="AL191" s="47"/>
      <c r="AM191" s="47"/>
    </row>
    <row r="192" spans="1:39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5"/>
      <c r="AL192" s="47"/>
      <c r="AM192" s="47"/>
    </row>
    <row r="193" spans="1:39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5"/>
      <c r="AL193" s="47"/>
      <c r="AM193" s="47"/>
    </row>
    <row r="194" spans="1:39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5"/>
      <c r="AL194" s="47"/>
      <c r="AM194" s="47"/>
    </row>
    <row r="195" spans="1:39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5"/>
      <c r="AL195" s="47"/>
      <c r="AM195" s="47"/>
    </row>
    <row r="196" spans="1:39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5"/>
      <c r="AL196" s="47"/>
      <c r="AM196" s="47"/>
    </row>
    <row r="197" spans="1:39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5"/>
      <c r="AL197" s="47"/>
      <c r="AM197" s="47"/>
    </row>
    <row r="198" spans="1:39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5"/>
      <c r="AL198" s="47"/>
      <c r="AM198" s="47"/>
    </row>
    <row r="199" spans="1:39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5"/>
      <c r="AL199" s="47"/>
      <c r="AM199" s="47"/>
    </row>
    <row r="200" spans="1:39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5"/>
      <c r="AL200" s="47"/>
      <c r="AM200" s="47"/>
    </row>
    <row r="201" spans="1:39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5"/>
      <c r="AL201" s="47"/>
      <c r="AM201" s="47"/>
    </row>
    <row r="202" spans="1:39">
      <c r="A202" s="13"/>
      <c r="B202" s="14"/>
      <c r="C202" s="14" t="s">
        <v>84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5"/>
      <c r="AL202" s="47"/>
      <c r="AM202" s="47"/>
    </row>
    <row r="203" spans="1:39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5"/>
      <c r="AL203" s="47"/>
      <c r="AM203" s="47"/>
    </row>
    <row r="204" spans="1:39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5"/>
      <c r="AL204" s="47"/>
      <c r="AM204" s="47"/>
    </row>
    <row r="205" spans="1:39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5"/>
      <c r="AL205" s="47"/>
      <c r="AM205" s="47"/>
    </row>
    <row r="206" spans="1:39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5"/>
      <c r="AL206" s="47"/>
      <c r="AM206" s="47"/>
    </row>
    <row r="207" spans="1:39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5"/>
      <c r="AL207" s="47"/>
      <c r="AM207" s="47"/>
    </row>
    <row r="208" spans="1:39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5"/>
      <c r="AL208" s="47"/>
      <c r="AM208" s="47"/>
    </row>
    <row r="209" spans="1:39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5"/>
      <c r="AL209" s="47"/>
      <c r="AM209" s="47"/>
    </row>
    <row r="210" spans="1:39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5"/>
      <c r="AL210" s="47"/>
      <c r="AM210" s="47"/>
    </row>
    <row r="211" spans="1:39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5"/>
      <c r="AL211" s="47"/>
      <c r="AM211" s="47"/>
    </row>
    <row r="212" spans="1:39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5"/>
      <c r="AL212" s="47"/>
      <c r="AM212" s="47"/>
    </row>
    <row r="213" spans="1:39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5"/>
      <c r="AL213" s="47"/>
      <c r="AM213" s="47"/>
    </row>
    <row r="214" spans="1:39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5"/>
      <c r="AL214" s="47"/>
      <c r="AM214" s="47"/>
    </row>
    <row r="215" spans="1:39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5"/>
      <c r="AL215" s="47"/>
      <c r="AM215" s="47"/>
    </row>
    <row r="216" spans="1:39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5"/>
      <c r="AL216" s="47"/>
      <c r="AM216" s="47"/>
    </row>
    <row r="217" spans="1:39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5"/>
      <c r="AL217" s="47"/>
      <c r="AM217" s="47"/>
    </row>
    <row r="218" spans="1:39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5"/>
      <c r="AL218" s="47"/>
      <c r="AM218" s="47"/>
    </row>
    <row r="219" spans="1:39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5"/>
      <c r="AL219" s="47"/>
      <c r="AM219" s="47"/>
    </row>
    <row r="220" spans="1:39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5"/>
      <c r="AL220" s="47"/>
      <c r="AM220" s="47"/>
    </row>
    <row r="221" spans="1:39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5"/>
      <c r="AL221" s="47"/>
      <c r="AM221" s="47"/>
    </row>
    <row r="222" spans="1:39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5"/>
      <c r="AL222" s="47"/>
      <c r="AM222" s="47"/>
    </row>
    <row r="223" spans="1:39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5"/>
      <c r="AL223" s="47"/>
      <c r="AM223" s="47"/>
    </row>
    <row r="224" spans="1:39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5"/>
      <c r="AL224" s="47"/>
      <c r="AM224" s="47"/>
    </row>
    <row r="225" spans="1:39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5"/>
      <c r="AL225" s="47"/>
      <c r="AM225" s="47"/>
    </row>
    <row r="226" spans="1:39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5"/>
      <c r="AL226" s="47"/>
      <c r="AM226" s="47"/>
    </row>
    <row r="227" spans="1:39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5"/>
      <c r="AL227" s="47"/>
      <c r="AM227" s="47"/>
    </row>
    <row r="228" spans="1:39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5"/>
      <c r="AL228" s="47"/>
      <c r="AM228" s="47"/>
    </row>
    <row r="229" spans="1:39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5"/>
      <c r="AL229" s="47"/>
      <c r="AM229" s="47"/>
    </row>
    <row r="230" spans="1:39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5"/>
      <c r="AL230" s="47"/>
      <c r="AM230" s="47"/>
    </row>
    <row r="231" spans="1:39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5"/>
      <c r="AL231" s="47"/>
      <c r="AM231" s="47"/>
    </row>
    <row r="232" spans="1:39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5"/>
      <c r="AL232" s="47"/>
      <c r="AM232" s="47"/>
    </row>
    <row r="233" spans="1:39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5"/>
      <c r="AL233" s="47"/>
      <c r="AM233" s="47"/>
    </row>
    <row r="234" spans="1:39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5"/>
      <c r="AL234" s="47"/>
      <c r="AM234" s="47"/>
    </row>
    <row r="235" spans="1:39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5"/>
      <c r="AL235" s="47"/>
      <c r="AM235" s="47"/>
    </row>
    <row r="236" spans="1:39">
      <c r="A236" s="13"/>
      <c r="B236" s="14"/>
      <c r="C236" s="14" t="s">
        <v>355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5"/>
      <c r="AL236" s="47"/>
      <c r="AM236" s="47"/>
    </row>
    <row r="237" spans="1:39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5"/>
      <c r="AL237" s="47"/>
      <c r="AM237" s="47"/>
    </row>
    <row r="238" spans="1:39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5"/>
      <c r="AL238" s="47"/>
      <c r="AM238" s="47"/>
    </row>
    <row r="239" spans="1:39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5"/>
      <c r="AL239" s="47"/>
      <c r="AM239" s="47"/>
    </row>
    <row r="240" spans="1:39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5"/>
      <c r="AL240" s="47"/>
      <c r="AM240" s="47"/>
    </row>
    <row r="241" spans="1:39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5"/>
      <c r="AL241" s="47"/>
      <c r="AM241" s="47"/>
    </row>
    <row r="242" spans="1:39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5"/>
      <c r="AL242" s="47"/>
      <c r="AM242" s="47"/>
    </row>
    <row r="243" spans="1:39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5"/>
      <c r="AL243" s="47"/>
      <c r="AM243" s="47"/>
    </row>
    <row r="244" spans="1:39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5"/>
      <c r="AL244" s="47"/>
      <c r="AM244" s="47"/>
    </row>
    <row r="245" spans="1:39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5"/>
      <c r="AL245" s="47"/>
      <c r="AM245" s="47"/>
    </row>
    <row r="246" spans="1:39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5"/>
      <c r="AL246" s="47"/>
      <c r="AM246" s="47"/>
    </row>
    <row r="247" spans="1:39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5"/>
      <c r="AL247" s="47"/>
      <c r="AM247" s="47"/>
    </row>
    <row r="248" spans="1:39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5"/>
      <c r="AL248" s="47"/>
      <c r="AM248" s="47"/>
    </row>
    <row r="249" spans="1:39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5"/>
      <c r="AL249" s="47"/>
      <c r="AM249" s="47"/>
    </row>
    <row r="250" spans="1:39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5"/>
      <c r="AL250" s="47"/>
      <c r="AM250" s="47"/>
    </row>
    <row r="251" spans="1:39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5"/>
      <c r="AL251" s="47"/>
      <c r="AM251" s="47"/>
    </row>
    <row r="252" spans="1:39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5"/>
      <c r="AL252" s="47"/>
      <c r="AM252" s="47"/>
    </row>
    <row r="253" spans="1:39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5"/>
      <c r="AL253" s="47"/>
      <c r="AM253" s="47"/>
    </row>
    <row r="254" spans="1:39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5"/>
      <c r="AL254" s="47"/>
      <c r="AM254" s="47"/>
    </row>
    <row r="255" spans="1:39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5"/>
      <c r="AL255" s="47"/>
      <c r="AM255" s="47"/>
    </row>
    <row r="256" spans="1:39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5"/>
      <c r="AL256" s="47"/>
      <c r="AM256" s="47"/>
    </row>
    <row r="257" spans="1:39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5"/>
      <c r="AL257" s="47"/>
      <c r="AM257" s="47"/>
    </row>
    <row r="258" spans="1:39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5"/>
      <c r="AL258" s="47"/>
      <c r="AM258" s="47"/>
    </row>
    <row r="259" spans="1:39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5"/>
      <c r="AL259" s="47"/>
      <c r="AM259" s="47"/>
    </row>
    <row r="260" spans="1:39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5"/>
      <c r="AL260" s="47"/>
      <c r="AM260" s="47"/>
    </row>
    <row r="261" spans="1:39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5"/>
      <c r="AL261" s="47"/>
      <c r="AM261" s="47"/>
    </row>
    <row r="262" spans="1:39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5"/>
      <c r="AL262" s="47"/>
      <c r="AM262" s="47"/>
    </row>
    <row r="263" spans="1:39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5"/>
      <c r="AL263" s="47"/>
      <c r="AM263" s="47"/>
    </row>
    <row r="264" spans="1:39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5"/>
      <c r="AL264" s="47"/>
      <c r="AM264" s="47"/>
    </row>
    <row r="265" spans="1:39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5"/>
      <c r="AL265" s="47"/>
      <c r="AM265" s="47"/>
    </row>
    <row r="266" spans="1:39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5"/>
      <c r="AL266" s="47"/>
      <c r="AM266" s="47"/>
    </row>
    <row r="267" spans="1:39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5"/>
      <c r="AL267" s="47"/>
      <c r="AM267" s="47"/>
    </row>
    <row r="268" spans="1:39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5"/>
      <c r="AL268" s="47"/>
      <c r="AM268" s="47"/>
    </row>
    <row r="269" spans="1:39">
      <c r="A269" s="13"/>
      <c r="B269" s="14"/>
      <c r="C269" s="14" t="s">
        <v>2</v>
      </c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5"/>
      <c r="AL269" s="47"/>
      <c r="AM269" s="47"/>
    </row>
    <row r="270" spans="1:39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5"/>
      <c r="AL270" s="47"/>
      <c r="AM270" s="47"/>
    </row>
    <row r="271" spans="1:39">
      <c r="A271" s="13"/>
      <c r="B271" s="14"/>
      <c r="C271" s="17" t="s">
        <v>8</v>
      </c>
      <c r="D271" s="18" t="s">
        <v>9</v>
      </c>
      <c r="E271" s="19"/>
      <c r="F271" s="19"/>
      <c r="G271" s="19"/>
      <c r="H271" s="19"/>
      <c r="I271" s="19"/>
      <c r="J271" s="19"/>
      <c r="K271" s="20"/>
      <c r="L271" s="18" t="s">
        <v>1</v>
      </c>
      <c r="M271" s="19"/>
      <c r="N271" s="20"/>
      <c r="O271" s="18" t="s">
        <v>29</v>
      </c>
      <c r="P271" s="18" t="s">
        <v>30</v>
      </c>
      <c r="Q271" s="19"/>
      <c r="R271" s="18" t="s">
        <v>31</v>
      </c>
      <c r="S271" s="19"/>
      <c r="T271" s="18" t="s">
        <v>11</v>
      </c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20"/>
      <c r="AG271" s="14"/>
      <c r="AH271" s="14"/>
      <c r="AI271" s="14"/>
      <c r="AJ271" s="14"/>
      <c r="AK271" s="15"/>
      <c r="AL271" s="47"/>
      <c r="AM271" s="47"/>
    </row>
    <row r="272" spans="1:39">
      <c r="A272" s="13"/>
      <c r="B272" s="14"/>
      <c r="C272" s="18" t="s">
        <v>74</v>
      </c>
      <c r="D272" s="19"/>
      <c r="E272" s="19"/>
      <c r="F272" s="19"/>
      <c r="G272" s="19"/>
      <c r="H272" s="19"/>
      <c r="I272" s="19"/>
      <c r="J272" s="19"/>
      <c r="K272" s="19"/>
      <c r="L272" s="55"/>
      <c r="M272" s="55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20"/>
      <c r="AG272" s="14"/>
      <c r="AH272" s="14"/>
      <c r="AI272" s="14"/>
      <c r="AJ272" s="14"/>
      <c r="AK272" s="15"/>
      <c r="AL272" s="6"/>
      <c r="AM272" s="6"/>
    </row>
    <row r="273" spans="1:39" ht="12.75" customHeight="1">
      <c r="A273" s="13"/>
      <c r="B273" s="14"/>
      <c r="C273" s="21">
        <f>ROW()-272</f>
        <v>1</v>
      </c>
      <c r="D273" s="25" t="s">
        <v>58</v>
      </c>
      <c r="E273" s="26"/>
      <c r="F273" s="26"/>
      <c r="G273" s="26"/>
      <c r="H273" s="26"/>
      <c r="I273" s="26"/>
      <c r="J273" s="26"/>
      <c r="K273" s="27"/>
      <c r="L273" s="80" t="s">
        <v>54</v>
      </c>
      <c r="M273" s="81"/>
      <c r="N273" s="82"/>
      <c r="O273" s="25"/>
      <c r="P273" s="80"/>
      <c r="Q273" s="82"/>
      <c r="R273" s="93"/>
      <c r="S273" s="95"/>
      <c r="T273" s="93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5"/>
      <c r="AG273" s="14"/>
      <c r="AH273" s="14"/>
      <c r="AI273" s="14"/>
      <c r="AJ273" s="14"/>
      <c r="AK273" s="15"/>
      <c r="AL273" s="47"/>
      <c r="AM273" s="47"/>
    </row>
    <row r="274" spans="1:39" ht="12.75" customHeight="1">
      <c r="A274" s="13"/>
      <c r="B274" s="14"/>
      <c r="C274" s="21">
        <f t="shared" ref="C274:C292" si="0">ROW()-272</f>
        <v>2</v>
      </c>
      <c r="D274" s="25" t="s">
        <v>274</v>
      </c>
      <c r="E274" s="26"/>
      <c r="F274" s="26"/>
      <c r="G274" s="26"/>
      <c r="H274" s="26"/>
      <c r="I274" s="26"/>
      <c r="J274" s="26"/>
      <c r="K274" s="27"/>
      <c r="L274" s="80" t="s">
        <v>75</v>
      </c>
      <c r="M274" s="81"/>
      <c r="N274" s="82"/>
      <c r="O274" s="25"/>
      <c r="P274" s="80"/>
      <c r="Q274" s="82"/>
      <c r="R274" s="25"/>
      <c r="S274" s="26"/>
      <c r="T274" s="25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7"/>
      <c r="AG274" s="14"/>
      <c r="AH274" s="14"/>
      <c r="AI274" s="14"/>
      <c r="AJ274" s="14"/>
      <c r="AK274" s="15"/>
      <c r="AL274" s="47"/>
      <c r="AM274" s="47"/>
    </row>
    <row r="275" spans="1:39" ht="12.75" customHeight="1">
      <c r="A275" s="13"/>
      <c r="B275" s="14"/>
      <c r="C275" s="21">
        <f t="shared" si="0"/>
        <v>3</v>
      </c>
      <c r="D275" s="25" t="s">
        <v>77</v>
      </c>
      <c r="E275" s="26"/>
      <c r="F275" s="26"/>
      <c r="G275" s="26"/>
      <c r="H275" s="26"/>
      <c r="I275" s="26"/>
      <c r="J275" s="26"/>
      <c r="K275" s="27"/>
      <c r="L275" s="80" t="s">
        <v>76</v>
      </c>
      <c r="M275" s="81"/>
      <c r="N275" s="82"/>
      <c r="O275" s="25"/>
      <c r="P275" s="80"/>
      <c r="Q275" s="82"/>
      <c r="R275" s="25"/>
      <c r="S275" s="26"/>
      <c r="T275" s="25" t="s">
        <v>78</v>
      </c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7"/>
      <c r="AG275" s="14"/>
      <c r="AH275" s="14"/>
      <c r="AI275" s="14"/>
      <c r="AJ275" s="14"/>
      <c r="AK275" s="15"/>
      <c r="AL275" s="47"/>
      <c r="AM275" s="47"/>
    </row>
    <row r="276" spans="1:39">
      <c r="A276" s="13"/>
      <c r="B276" s="14"/>
      <c r="C276" s="21">
        <f t="shared" si="0"/>
        <v>4</v>
      </c>
      <c r="D276" s="25" t="s">
        <v>275</v>
      </c>
      <c r="E276" s="26"/>
      <c r="F276" s="26"/>
      <c r="G276" s="26"/>
      <c r="H276" s="26"/>
      <c r="I276" s="26"/>
      <c r="J276" s="26"/>
      <c r="K276" s="27"/>
      <c r="L276" s="80" t="s">
        <v>75</v>
      </c>
      <c r="M276" s="81"/>
      <c r="N276" s="82"/>
      <c r="O276" s="25"/>
      <c r="P276" s="80"/>
      <c r="Q276" s="82"/>
      <c r="R276" s="25"/>
      <c r="S276" s="26"/>
      <c r="T276" s="25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7"/>
      <c r="AG276" s="14"/>
      <c r="AH276" s="14"/>
      <c r="AI276" s="14"/>
      <c r="AJ276" s="14"/>
      <c r="AK276" s="15"/>
      <c r="AL276" s="47"/>
      <c r="AM276" s="47"/>
    </row>
    <row r="277" spans="1:39">
      <c r="A277" s="13"/>
      <c r="B277" s="14"/>
      <c r="C277" s="21">
        <f t="shared" si="0"/>
        <v>5</v>
      </c>
      <c r="D277" s="25" t="s">
        <v>59</v>
      </c>
      <c r="E277" s="26"/>
      <c r="F277" s="26"/>
      <c r="G277" s="26"/>
      <c r="H277" s="26"/>
      <c r="I277" s="26"/>
      <c r="J277" s="26"/>
      <c r="K277" s="27"/>
      <c r="L277" s="80" t="s">
        <v>75</v>
      </c>
      <c r="M277" s="81"/>
      <c r="N277" s="82"/>
      <c r="O277" s="25"/>
      <c r="P277" s="80"/>
      <c r="Q277" s="82"/>
      <c r="R277" s="84"/>
      <c r="S277" s="85"/>
      <c r="T277" s="25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7"/>
      <c r="AG277" s="14"/>
      <c r="AH277" s="14"/>
      <c r="AI277" s="14"/>
      <c r="AJ277" s="14"/>
      <c r="AK277" s="15"/>
      <c r="AL277" s="47"/>
      <c r="AM277" s="47"/>
    </row>
    <row r="278" spans="1:39">
      <c r="A278" s="13"/>
      <c r="B278" s="14"/>
      <c r="C278" s="21">
        <f t="shared" si="0"/>
        <v>6</v>
      </c>
      <c r="D278" s="25" t="s">
        <v>72</v>
      </c>
      <c r="E278" s="26"/>
      <c r="F278" s="26"/>
      <c r="G278" s="26"/>
      <c r="H278" s="26"/>
      <c r="I278" s="26"/>
      <c r="J278" s="26"/>
      <c r="K278" s="27"/>
      <c r="L278" s="80" t="s">
        <v>76</v>
      </c>
      <c r="M278" s="81"/>
      <c r="N278" s="82"/>
      <c r="O278" s="25"/>
      <c r="P278" s="80"/>
      <c r="Q278" s="82"/>
      <c r="R278" s="25"/>
      <c r="S278" s="26"/>
      <c r="T278" s="25" t="s">
        <v>181</v>
      </c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7"/>
      <c r="AG278" s="14"/>
      <c r="AH278" s="14"/>
      <c r="AI278" s="14"/>
      <c r="AJ278" s="14"/>
      <c r="AK278" s="15"/>
      <c r="AL278" s="47"/>
      <c r="AM278" s="47"/>
    </row>
    <row r="279" spans="1:39">
      <c r="A279" s="13"/>
      <c r="B279" s="14"/>
      <c r="C279" s="21">
        <f t="shared" si="0"/>
        <v>7</v>
      </c>
      <c r="D279" s="25" t="s">
        <v>348</v>
      </c>
      <c r="E279" s="26"/>
      <c r="F279" s="26"/>
      <c r="G279" s="26"/>
      <c r="H279" s="26"/>
      <c r="I279" s="26"/>
      <c r="J279" s="26"/>
      <c r="K279" s="27"/>
      <c r="L279" s="80" t="s">
        <v>54</v>
      </c>
      <c r="M279" s="81"/>
      <c r="N279" s="82"/>
      <c r="O279" s="25"/>
      <c r="P279" s="80"/>
      <c r="Q279" s="82"/>
      <c r="R279" s="25"/>
      <c r="S279" s="26"/>
      <c r="T279" s="25" t="s">
        <v>349</v>
      </c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7"/>
      <c r="AG279" s="14"/>
      <c r="AH279" s="14"/>
      <c r="AI279" s="14"/>
      <c r="AJ279" s="14"/>
      <c r="AK279" s="15"/>
      <c r="AL279" s="47"/>
      <c r="AM279" s="47"/>
    </row>
    <row r="280" spans="1:39">
      <c r="A280" s="13"/>
      <c r="B280" s="14"/>
      <c r="C280" s="21">
        <f t="shared" si="0"/>
        <v>8</v>
      </c>
      <c r="D280" s="25" t="s">
        <v>60</v>
      </c>
      <c r="E280" s="26"/>
      <c r="F280" s="26"/>
      <c r="G280" s="26"/>
      <c r="H280" s="26"/>
      <c r="I280" s="26"/>
      <c r="J280" s="26"/>
      <c r="K280" s="27"/>
      <c r="L280" s="80" t="s">
        <v>75</v>
      </c>
      <c r="M280" s="81"/>
      <c r="N280" s="82"/>
      <c r="O280" s="25"/>
      <c r="P280" s="80"/>
      <c r="Q280" s="82"/>
      <c r="R280" s="25"/>
      <c r="S280" s="26"/>
      <c r="T280" s="25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7"/>
      <c r="AG280" s="14"/>
      <c r="AH280" s="14"/>
      <c r="AI280" s="14"/>
      <c r="AJ280" s="14"/>
      <c r="AK280" s="15"/>
      <c r="AL280" s="47"/>
      <c r="AM280" s="47"/>
    </row>
    <row r="281" spans="1:39" ht="12.75" customHeight="1">
      <c r="A281" s="13"/>
      <c r="B281" s="14"/>
      <c r="C281" s="21">
        <f t="shared" si="0"/>
        <v>9</v>
      </c>
      <c r="D281" s="25" t="s">
        <v>80</v>
      </c>
      <c r="E281" s="26"/>
      <c r="F281" s="26"/>
      <c r="G281" s="26"/>
      <c r="H281" s="26"/>
      <c r="I281" s="26"/>
      <c r="J281" s="26"/>
      <c r="K281" s="27"/>
      <c r="L281" s="80" t="s">
        <v>75</v>
      </c>
      <c r="M281" s="81"/>
      <c r="N281" s="82"/>
      <c r="O281" s="25"/>
      <c r="P281" s="80"/>
      <c r="Q281" s="82"/>
      <c r="R281" s="25"/>
      <c r="S281" s="26"/>
      <c r="T281" s="25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7"/>
      <c r="AG281" s="14"/>
      <c r="AH281" s="14"/>
      <c r="AI281" s="14"/>
      <c r="AJ281" s="14"/>
      <c r="AK281" s="15"/>
      <c r="AL281" s="47"/>
      <c r="AM281" s="47"/>
    </row>
    <row r="282" spans="1:39">
      <c r="A282" s="13"/>
      <c r="B282" s="14"/>
      <c r="C282" s="21">
        <f t="shared" si="0"/>
        <v>10</v>
      </c>
      <c r="D282" s="25" t="s">
        <v>61</v>
      </c>
      <c r="E282" s="26"/>
      <c r="F282" s="26"/>
      <c r="G282" s="26"/>
      <c r="H282" s="26"/>
      <c r="I282" s="26"/>
      <c r="J282" s="26"/>
      <c r="K282" s="27"/>
      <c r="L282" s="80" t="s">
        <v>54</v>
      </c>
      <c r="M282" s="81"/>
      <c r="N282" s="82"/>
      <c r="O282" s="25"/>
      <c r="P282" s="80"/>
      <c r="Q282" s="82"/>
      <c r="R282" s="86"/>
      <c r="S282" s="96"/>
      <c r="T282" s="25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7"/>
      <c r="AG282" s="14"/>
      <c r="AH282" s="14"/>
      <c r="AI282" s="14"/>
      <c r="AJ282" s="14"/>
      <c r="AK282" s="15"/>
      <c r="AL282" s="47"/>
      <c r="AM282" s="47"/>
    </row>
    <row r="283" spans="1:39">
      <c r="A283" s="13"/>
      <c r="B283" s="14"/>
      <c r="C283" s="21">
        <f t="shared" si="0"/>
        <v>11</v>
      </c>
      <c r="D283" s="25" t="s">
        <v>166</v>
      </c>
      <c r="E283" s="26"/>
      <c r="F283" s="26"/>
      <c r="G283" s="26"/>
      <c r="H283" s="26"/>
      <c r="I283" s="26"/>
      <c r="J283" s="26"/>
      <c r="K283" s="27"/>
      <c r="L283" s="80" t="s">
        <v>54</v>
      </c>
      <c r="M283" s="81"/>
      <c r="N283" s="82"/>
      <c r="O283" s="25"/>
      <c r="P283" s="80"/>
      <c r="Q283" s="82"/>
      <c r="R283" s="86"/>
      <c r="S283" s="96"/>
      <c r="T283" s="25" t="s">
        <v>55</v>
      </c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7"/>
      <c r="AG283" s="14"/>
      <c r="AH283" s="14"/>
      <c r="AI283" s="14"/>
      <c r="AJ283" s="14"/>
      <c r="AK283" s="15"/>
      <c r="AL283" s="47"/>
      <c r="AM283" s="47"/>
    </row>
    <row r="284" spans="1:39">
      <c r="A284" s="13"/>
      <c r="B284" s="14"/>
      <c r="C284" s="21">
        <f t="shared" si="0"/>
        <v>12</v>
      </c>
      <c r="D284" s="25" t="s">
        <v>62</v>
      </c>
      <c r="E284" s="26"/>
      <c r="F284" s="26"/>
      <c r="G284" s="26"/>
      <c r="H284" s="26"/>
      <c r="I284" s="26"/>
      <c r="J284" s="26"/>
      <c r="K284" s="27"/>
      <c r="L284" s="80" t="s">
        <v>54</v>
      </c>
      <c r="M284" s="81"/>
      <c r="N284" s="82"/>
      <c r="O284" s="25"/>
      <c r="P284" s="80"/>
      <c r="Q284" s="82"/>
      <c r="R284" s="86"/>
      <c r="S284" s="96"/>
      <c r="T284" s="25" t="s">
        <v>55</v>
      </c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7"/>
      <c r="AG284" s="14"/>
      <c r="AH284" s="14"/>
      <c r="AI284" s="14"/>
      <c r="AJ284" s="14"/>
      <c r="AK284" s="15"/>
      <c r="AL284" s="47"/>
      <c r="AM284" s="47"/>
    </row>
    <row r="285" spans="1:39">
      <c r="A285" s="13"/>
      <c r="B285" s="14"/>
      <c r="C285" s="21">
        <f t="shared" si="0"/>
        <v>13</v>
      </c>
      <c r="D285" s="25" t="s">
        <v>63</v>
      </c>
      <c r="E285" s="26"/>
      <c r="F285" s="26"/>
      <c r="G285" s="26"/>
      <c r="H285" s="26"/>
      <c r="I285" s="26"/>
      <c r="J285" s="26"/>
      <c r="K285" s="27"/>
      <c r="L285" s="80" t="s">
        <v>79</v>
      </c>
      <c r="M285" s="81"/>
      <c r="N285" s="82"/>
      <c r="O285" s="25"/>
      <c r="P285" s="80"/>
      <c r="Q285" s="82"/>
      <c r="R285" s="97" t="s">
        <v>341</v>
      </c>
      <c r="S285" s="98"/>
      <c r="T285" s="25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7"/>
      <c r="AG285" s="14"/>
      <c r="AH285" s="14"/>
      <c r="AI285" s="14"/>
      <c r="AJ285" s="14"/>
      <c r="AK285" s="15"/>
      <c r="AL285" s="47"/>
      <c r="AM285" s="47"/>
    </row>
    <row r="286" spans="1:39">
      <c r="A286" s="13"/>
      <c r="B286" s="14"/>
      <c r="C286" s="21">
        <f t="shared" si="0"/>
        <v>14</v>
      </c>
      <c r="D286" s="25" t="s">
        <v>56</v>
      </c>
      <c r="E286" s="26"/>
      <c r="F286" s="26"/>
      <c r="G286" s="26"/>
      <c r="H286" s="26"/>
      <c r="I286" s="26"/>
      <c r="J286" s="26"/>
      <c r="K286" s="27"/>
      <c r="L286" s="80" t="s">
        <v>54</v>
      </c>
      <c r="M286" s="81"/>
      <c r="N286" s="82"/>
      <c r="O286" s="25"/>
      <c r="P286" s="80"/>
      <c r="Q286" s="82"/>
      <c r="R286" s="84"/>
      <c r="S286" s="85"/>
      <c r="T286" s="25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7"/>
      <c r="AG286" s="14"/>
      <c r="AH286" s="14"/>
      <c r="AI286" s="14"/>
      <c r="AJ286" s="14"/>
      <c r="AK286" s="15"/>
      <c r="AL286" s="47"/>
      <c r="AM286" s="47"/>
    </row>
    <row r="287" spans="1:39">
      <c r="A287" s="13"/>
      <c r="B287" s="14"/>
      <c r="C287" s="21">
        <f t="shared" si="0"/>
        <v>15</v>
      </c>
      <c r="D287" s="25" t="s">
        <v>57</v>
      </c>
      <c r="E287" s="26"/>
      <c r="F287" s="26"/>
      <c r="G287" s="26"/>
      <c r="H287" s="26"/>
      <c r="I287" s="26"/>
      <c r="J287" s="26"/>
      <c r="K287" s="27"/>
      <c r="L287" s="80" t="s">
        <v>54</v>
      </c>
      <c r="M287" s="81"/>
      <c r="N287" s="82"/>
      <c r="O287" s="25"/>
      <c r="P287" s="80"/>
      <c r="Q287" s="82"/>
      <c r="R287" s="84"/>
      <c r="S287" s="85"/>
      <c r="T287" s="25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7"/>
      <c r="AG287" s="14"/>
      <c r="AH287" s="14"/>
      <c r="AI287" s="14"/>
      <c r="AJ287" s="14"/>
      <c r="AK287" s="15"/>
      <c r="AL287" s="47"/>
      <c r="AM287" s="47"/>
    </row>
    <row r="288" spans="1:39">
      <c r="A288" s="13"/>
      <c r="B288" s="14"/>
      <c r="C288" s="21">
        <f t="shared" si="0"/>
        <v>16</v>
      </c>
      <c r="D288" s="25" t="s">
        <v>85</v>
      </c>
      <c r="E288" s="26"/>
      <c r="F288" s="26"/>
      <c r="G288" s="26"/>
      <c r="H288" s="26"/>
      <c r="I288" s="26"/>
      <c r="J288" s="26"/>
      <c r="K288" s="27"/>
      <c r="L288" s="80" t="s">
        <v>54</v>
      </c>
      <c r="M288" s="81"/>
      <c r="N288" s="82"/>
      <c r="O288" s="25"/>
      <c r="P288" s="80"/>
      <c r="Q288" s="82"/>
      <c r="R288" s="86"/>
      <c r="S288" s="87"/>
      <c r="T288" s="25" t="s">
        <v>167</v>
      </c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7"/>
      <c r="AG288" s="14"/>
      <c r="AH288" s="14"/>
      <c r="AI288" s="14"/>
      <c r="AJ288" s="14"/>
      <c r="AK288" s="15"/>
      <c r="AL288" s="47"/>
      <c r="AM288" s="47"/>
    </row>
    <row r="289" spans="1:39">
      <c r="A289" s="13"/>
      <c r="B289" s="14"/>
      <c r="C289" s="21">
        <f t="shared" si="0"/>
        <v>17</v>
      </c>
      <c r="D289" s="25" t="s">
        <v>86</v>
      </c>
      <c r="E289" s="26"/>
      <c r="F289" s="26"/>
      <c r="G289" s="26"/>
      <c r="H289" s="26"/>
      <c r="I289" s="26"/>
      <c r="J289" s="26"/>
      <c r="K289" s="27"/>
      <c r="L289" s="80" t="s">
        <v>79</v>
      </c>
      <c r="M289" s="81"/>
      <c r="N289" s="82"/>
      <c r="O289" s="25">
        <v>4</v>
      </c>
      <c r="P289" s="80"/>
      <c r="Q289" s="82"/>
      <c r="R289" s="86">
        <v>0</v>
      </c>
      <c r="S289" s="87"/>
      <c r="T289" s="25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7"/>
      <c r="AG289" s="14"/>
      <c r="AH289" s="14"/>
      <c r="AI289" s="14"/>
      <c r="AJ289" s="14"/>
      <c r="AK289" s="15"/>
      <c r="AL289" s="47"/>
      <c r="AM289" s="47"/>
    </row>
    <row r="290" spans="1:39">
      <c r="A290" s="13"/>
      <c r="B290" s="14"/>
      <c r="C290" s="21">
        <f t="shared" si="0"/>
        <v>18</v>
      </c>
      <c r="D290" s="25" t="s">
        <v>87</v>
      </c>
      <c r="E290" s="26"/>
      <c r="F290" s="26"/>
      <c r="G290" s="26"/>
      <c r="H290" s="26"/>
      <c r="I290" s="26"/>
      <c r="J290" s="26"/>
      <c r="K290" s="27"/>
      <c r="L290" s="80" t="s">
        <v>65</v>
      </c>
      <c r="M290" s="81"/>
      <c r="N290" s="82"/>
      <c r="O290" s="25"/>
      <c r="P290" s="80"/>
      <c r="Q290" s="82"/>
      <c r="R290" s="86"/>
      <c r="S290" s="87"/>
      <c r="T290" s="25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7"/>
      <c r="AG290" s="14"/>
      <c r="AH290" s="14"/>
      <c r="AI290" s="14"/>
      <c r="AJ290" s="14"/>
      <c r="AK290" s="15"/>
      <c r="AL290" s="47"/>
      <c r="AM290" s="47"/>
    </row>
    <row r="291" spans="1:39">
      <c r="A291" s="13"/>
      <c r="B291" s="14"/>
      <c r="C291" s="21">
        <f t="shared" si="0"/>
        <v>19</v>
      </c>
      <c r="D291" s="25" t="s">
        <v>88</v>
      </c>
      <c r="E291" s="26"/>
      <c r="F291" s="26"/>
      <c r="G291" s="26"/>
      <c r="H291" s="26"/>
      <c r="I291" s="26"/>
      <c r="J291" s="26"/>
      <c r="K291" s="27"/>
      <c r="L291" s="80" t="s">
        <v>65</v>
      </c>
      <c r="M291" s="81"/>
      <c r="N291" s="82"/>
      <c r="O291" s="25"/>
      <c r="P291" s="80"/>
      <c r="Q291" s="82"/>
      <c r="R291" s="86"/>
      <c r="S291" s="87"/>
      <c r="T291" s="25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7"/>
      <c r="AG291" s="14"/>
      <c r="AH291" s="14"/>
      <c r="AI291" s="14"/>
      <c r="AJ291" s="14"/>
      <c r="AK291" s="15"/>
      <c r="AL291" s="47"/>
      <c r="AM291" s="47"/>
    </row>
    <row r="292" spans="1:39">
      <c r="A292" s="13"/>
      <c r="B292" s="14"/>
      <c r="C292" s="21">
        <f t="shared" si="0"/>
        <v>20</v>
      </c>
      <c r="D292" s="25" t="s">
        <v>64</v>
      </c>
      <c r="E292" s="26"/>
      <c r="F292" s="26"/>
      <c r="G292" s="26"/>
      <c r="H292" s="26"/>
      <c r="I292" s="26"/>
      <c r="J292" s="26"/>
      <c r="K292" s="27"/>
      <c r="L292" s="80" t="s">
        <v>65</v>
      </c>
      <c r="M292" s="81"/>
      <c r="N292" s="82"/>
      <c r="O292" s="25"/>
      <c r="P292" s="80"/>
      <c r="Q292" s="82"/>
      <c r="R292" s="86"/>
      <c r="S292" s="87"/>
      <c r="T292" s="25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7"/>
      <c r="AG292" s="14"/>
      <c r="AH292" s="14"/>
      <c r="AI292" s="14"/>
      <c r="AJ292" s="14"/>
      <c r="AK292" s="15"/>
      <c r="AL292" s="47"/>
      <c r="AM292" s="47"/>
    </row>
    <row r="293" spans="1:39">
      <c r="A293" s="13"/>
      <c r="B293" s="14"/>
      <c r="C293" s="21">
        <f>ROW()-272</f>
        <v>21</v>
      </c>
      <c r="D293" s="25" t="s">
        <v>89</v>
      </c>
      <c r="E293" s="26"/>
      <c r="F293" s="26"/>
      <c r="G293" s="26"/>
      <c r="H293" s="26"/>
      <c r="I293" s="26"/>
      <c r="J293" s="26"/>
      <c r="K293" s="27"/>
      <c r="L293" s="80" t="s">
        <v>65</v>
      </c>
      <c r="M293" s="81"/>
      <c r="N293" s="82"/>
      <c r="O293" s="25"/>
      <c r="P293" s="80"/>
      <c r="Q293" s="82"/>
      <c r="R293" s="86"/>
      <c r="S293" s="87"/>
      <c r="T293" s="25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7"/>
      <c r="AG293" s="14"/>
      <c r="AH293" s="14"/>
      <c r="AI293" s="14"/>
      <c r="AJ293" s="14"/>
      <c r="AK293" s="15"/>
      <c r="AL293" s="47"/>
      <c r="AM293" s="47"/>
    </row>
    <row r="294" spans="1:39">
      <c r="A294" s="13"/>
      <c r="B294" s="14"/>
      <c r="C294" s="18" t="s">
        <v>90</v>
      </c>
      <c r="D294" s="19"/>
      <c r="E294" s="19"/>
      <c r="F294" s="19"/>
      <c r="G294" s="19"/>
      <c r="H294" s="19"/>
      <c r="I294" s="19"/>
      <c r="J294" s="19"/>
      <c r="K294" s="19"/>
      <c r="L294" s="55"/>
      <c r="M294" s="55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20"/>
      <c r="AG294" s="14"/>
      <c r="AH294" s="14"/>
      <c r="AI294" s="14"/>
      <c r="AJ294" s="14"/>
      <c r="AK294" s="15"/>
      <c r="AL294" s="6"/>
      <c r="AM294" s="6"/>
    </row>
    <row r="295" spans="1:39">
      <c r="A295" s="13"/>
      <c r="B295" s="14"/>
      <c r="C295" s="21">
        <f>ROW()-273</f>
        <v>22</v>
      </c>
      <c r="D295" s="25" t="s">
        <v>91</v>
      </c>
      <c r="E295" s="26"/>
      <c r="F295" s="26"/>
      <c r="G295" s="26"/>
      <c r="H295" s="26"/>
      <c r="I295" s="26"/>
      <c r="J295" s="26"/>
      <c r="K295" s="27"/>
      <c r="L295" s="80" t="s">
        <v>54</v>
      </c>
      <c r="M295" s="81"/>
      <c r="N295" s="82"/>
      <c r="O295" s="25"/>
      <c r="P295" s="80"/>
      <c r="Q295" s="82"/>
      <c r="R295" s="86"/>
      <c r="S295" s="87"/>
      <c r="T295" s="25" t="s">
        <v>94</v>
      </c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7"/>
      <c r="AG295" s="14"/>
      <c r="AH295" s="14"/>
      <c r="AI295" s="14"/>
      <c r="AJ295" s="14"/>
      <c r="AK295" s="15"/>
      <c r="AL295" s="47"/>
      <c r="AM295" s="47"/>
    </row>
    <row r="296" spans="1:39">
      <c r="A296" s="13"/>
      <c r="B296" s="14"/>
      <c r="C296" s="21">
        <f t="shared" ref="C296:C297" si="1">ROW()-273</f>
        <v>23</v>
      </c>
      <c r="D296" s="25" t="s">
        <v>92</v>
      </c>
      <c r="E296" s="26"/>
      <c r="F296" s="26"/>
      <c r="G296" s="26"/>
      <c r="H296" s="26"/>
      <c r="I296" s="26"/>
      <c r="J296" s="26"/>
      <c r="K296" s="27"/>
      <c r="L296" s="80" t="s">
        <v>54</v>
      </c>
      <c r="M296" s="81"/>
      <c r="N296" s="82"/>
      <c r="O296" s="25"/>
      <c r="P296" s="80"/>
      <c r="Q296" s="82"/>
      <c r="R296" s="86"/>
      <c r="S296" s="87"/>
      <c r="T296" s="25" t="s">
        <v>95</v>
      </c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7"/>
      <c r="AG296" s="14"/>
      <c r="AH296" s="14"/>
      <c r="AI296" s="14"/>
      <c r="AJ296" s="14"/>
      <c r="AK296" s="15"/>
      <c r="AL296" s="47"/>
      <c r="AM296" s="47"/>
    </row>
    <row r="297" spans="1:39">
      <c r="A297" s="13"/>
      <c r="B297" s="14"/>
      <c r="C297" s="21">
        <f t="shared" si="1"/>
        <v>24</v>
      </c>
      <c r="D297" s="25" t="s">
        <v>93</v>
      </c>
      <c r="E297" s="26"/>
      <c r="F297" s="26"/>
      <c r="G297" s="26"/>
      <c r="H297" s="26"/>
      <c r="I297" s="26"/>
      <c r="J297" s="26"/>
      <c r="K297" s="27"/>
      <c r="L297" s="80" t="s">
        <v>54</v>
      </c>
      <c r="M297" s="81"/>
      <c r="N297" s="82"/>
      <c r="O297" s="25"/>
      <c r="P297" s="80"/>
      <c r="Q297" s="82"/>
      <c r="R297" s="86"/>
      <c r="S297" s="87"/>
      <c r="T297" s="25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7"/>
      <c r="AG297" s="14"/>
      <c r="AH297" s="14"/>
      <c r="AI297" s="14"/>
      <c r="AJ297" s="14"/>
      <c r="AK297" s="15"/>
      <c r="AL297" s="47"/>
      <c r="AM297" s="47"/>
    </row>
    <row r="298" spans="1:39">
      <c r="A298" s="13"/>
      <c r="B298" s="14"/>
      <c r="C298" s="18" t="s">
        <v>197</v>
      </c>
      <c r="D298" s="19"/>
      <c r="E298" s="19"/>
      <c r="F298" s="19"/>
      <c r="G298" s="19"/>
      <c r="H298" s="19"/>
      <c r="I298" s="19"/>
      <c r="J298" s="19"/>
      <c r="K298" s="19"/>
      <c r="L298" s="55"/>
      <c r="M298" s="55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20"/>
      <c r="AG298" s="14"/>
      <c r="AH298" s="14"/>
      <c r="AI298" s="14"/>
      <c r="AJ298" s="14"/>
      <c r="AK298" s="15"/>
      <c r="AL298" s="6"/>
      <c r="AM298" s="6"/>
    </row>
    <row r="299" spans="1:39">
      <c r="A299" s="13"/>
      <c r="B299" s="14"/>
      <c r="C299" s="21">
        <f>ROW()-274</f>
        <v>25</v>
      </c>
      <c r="D299" s="56" t="s">
        <v>168</v>
      </c>
      <c r="E299" s="29"/>
      <c r="F299" s="29"/>
      <c r="G299" s="29"/>
      <c r="H299" s="29"/>
      <c r="I299" s="29"/>
      <c r="J299" s="29"/>
      <c r="K299" s="30"/>
      <c r="L299" s="80" t="s">
        <v>65</v>
      </c>
      <c r="M299" s="81"/>
      <c r="N299" s="82"/>
      <c r="O299" s="25"/>
      <c r="P299" s="80"/>
      <c r="Q299" s="82"/>
      <c r="R299" s="80"/>
      <c r="S299" s="82"/>
      <c r="T299" s="25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7"/>
      <c r="AG299" s="14"/>
      <c r="AH299" s="14"/>
      <c r="AI299" s="14"/>
      <c r="AJ299" s="14"/>
      <c r="AK299" s="15"/>
      <c r="AL299" s="47"/>
      <c r="AM299" s="47"/>
    </row>
    <row r="300" spans="1:39">
      <c r="A300" s="13"/>
      <c r="B300" s="14"/>
      <c r="C300" s="21">
        <f t="shared" ref="C300:C304" si="2">ROW()-274</f>
        <v>26</v>
      </c>
      <c r="D300" s="56" t="s">
        <v>198</v>
      </c>
      <c r="E300" s="29"/>
      <c r="F300" s="29"/>
      <c r="G300" s="29"/>
      <c r="H300" s="29"/>
      <c r="I300" s="29"/>
      <c r="J300" s="29"/>
      <c r="K300" s="30"/>
      <c r="L300" s="80" t="s">
        <v>79</v>
      </c>
      <c r="M300" s="81"/>
      <c r="N300" s="82"/>
      <c r="O300" s="25">
        <v>50</v>
      </c>
      <c r="P300" s="80" t="s">
        <v>97</v>
      </c>
      <c r="Q300" s="82"/>
      <c r="R300" s="80" t="s">
        <v>98</v>
      </c>
      <c r="S300" s="82"/>
      <c r="T300" s="25" t="s">
        <v>99</v>
      </c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7"/>
      <c r="AG300" s="14"/>
      <c r="AH300" s="14"/>
      <c r="AI300" s="14"/>
      <c r="AJ300" s="14"/>
      <c r="AK300" s="15"/>
      <c r="AL300" s="47"/>
      <c r="AM300" s="47"/>
    </row>
    <row r="301" spans="1:39">
      <c r="A301" s="13"/>
      <c r="B301" s="14"/>
      <c r="C301" s="21">
        <f t="shared" si="2"/>
        <v>27</v>
      </c>
      <c r="D301" s="56" t="s">
        <v>199</v>
      </c>
      <c r="E301" s="29"/>
      <c r="F301" s="29"/>
      <c r="G301" s="29"/>
      <c r="H301" s="29"/>
      <c r="I301" s="29"/>
      <c r="J301" s="29"/>
      <c r="K301" s="30"/>
      <c r="L301" s="80" t="s">
        <v>79</v>
      </c>
      <c r="M301" s="81"/>
      <c r="N301" s="82"/>
      <c r="O301" s="25">
        <v>50</v>
      </c>
      <c r="P301" s="80" t="s">
        <v>97</v>
      </c>
      <c r="Q301" s="82"/>
      <c r="R301" s="80" t="s">
        <v>98</v>
      </c>
      <c r="S301" s="82"/>
      <c r="T301" s="25" t="s">
        <v>99</v>
      </c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7"/>
      <c r="AG301" s="14"/>
      <c r="AH301" s="14"/>
      <c r="AI301" s="14"/>
      <c r="AJ301" s="14"/>
      <c r="AK301" s="15"/>
      <c r="AL301" s="47"/>
      <c r="AM301" s="47"/>
    </row>
    <row r="302" spans="1:39">
      <c r="A302" s="13"/>
      <c r="B302" s="14"/>
      <c r="C302" s="21">
        <f t="shared" si="2"/>
        <v>28</v>
      </c>
      <c r="D302" s="22" t="s">
        <v>200</v>
      </c>
      <c r="E302" s="23"/>
      <c r="F302" s="23"/>
      <c r="G302" s="23"/>
      <c r="H302" s="23"/>
      <c r="I302" s="23"/>
      <c r="J302" s="23"/>
      <c r="K302" s="24"/>
      <c r="L302" s="80" t="s">
        <v>79</v>
      </c>
      <c r="M302" s="81"/>
      <c r="N302" s="82"/>
      <c r="O302" s="25">
        <v>256</v>
      </c>
      <c r="P302" s="80" t="s">
        <v>97</v>
      </c>
      <c r="Q302" s="82"/>
      <c r="R302" s="25" t="s">
        <v>101</v>
      </c>
      <c r="S302" s="26"/>
      <c r="T302" s="25" t="s">
        <v>102</v>
      </c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7"/>
      <c r="AG302" s="14"/>
      <c r="AH302" s="14"/>
      <c r="AI302" s="14"/>
      <c r="AJ302" s="14"/>
      <c r="AK302" s="15"/>
      <c r="AL302" s="47"/>
      <c r="AM302" s="47"/>
    </row>
    <row r="303" spans="1:39">
      <c r="A303" s="13"/>
      <c r="B303" s="14"/>
      <c r="C303" s="21">
        <f t="shared" si="2"/>
        <v>29</v>
      </c>
      <c r="D303" s="56" t="s">
        <v>201</v>
      </c>
      <c r="E303" s="26"/>
      <c r="F303" s="26"/>
      <c r="G303" s="26"/>
      <c r="H303" s="26"/>
      <c r="I303" s="26"/>
      <c r="J303" s="26"/>
      <c r="K303" s="27"/>
      <c r="L303" s="80" t="s">
        <v>96</v>
      </c>
      <c r="M303" s="81"/>
      <c r="N303" s="82"/>
      <c r="O303" s="25">
        <v>20</v>
      </c>
      <c r="P303" s="80" t="s">
        <v>97</v>
      </c>
      <c r="Q303" s="82"/>
      <c r="R303" s="80" t="s">
        <v>98</v>
      </c>
      <c r="S303" s="82"/>
      <c r="T303" s="25" t="s">
        <v>103</v>
      </c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7"/>
      <c r="AG303" s="14"/>
      <c r="AH303" s="14"/>
      <c r="AI303" s="14"/>
      <c r="AJ303" s="14"/>
      <c r="AK303" s="15"/>
      <c r="AL303" s="47"/>
      <c r="AM303" s="47"/>
    </row>
    <row r="304" spans="1:39">
      <c r="A304" s="13"/>
      <c r="B304" s="14"/>
      <c r="C304" s="21">
        <f t="shared" si="2"/>
        <v>30</v>
      </c>
      <c r="D304" s="56" t="s">
        <v>104</v>
      </c>
      <c r="E304" s="26"/>
      <c r="F304" s="26"/>
      <c r="G304" s="26"/>
      <c r="H304" s="26"/>
      <c r="I304" s="26"/>
      <c r="J304" s="26"/>
      <c r="K304" s="27"/>
      <c r="L304" s="80" t="s">
        <v>75</v>
      </c>
      <c r="M304" s="81"/>
      <c r="N304" s="82"/>
      <c r="O304" s="25"/>
      <c r="P304" s="80"/>
      <c r="Q304" s="82"/>
      <c r="R304" s="80"/>
      <c r="S304" s="82"/>
      <c r="T304" s="25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7"/>
      <c r="AG304" s="14"/>
      <c r="AH304" s="14"/>
      <c r="AI304" s="14"/>
      <c r="AJ304" s="14"/>
      <c r="AK304" s="15"/>
      <c r="AL304" s="47"/>
      <c r="AM304" s="47"/>
    </row>
    <row r="305" spans="1:39">
      <c r="A305" s="13"/>
      <c r="B305" s="14"/>
      <c r="C305" s="18" t="s">
        <v>105</v>
      </c>
      <c r="D305" s="19"/>
      <c r="E305" s="19"/>
      <c r="F305" s="19"/>
      <c r="G305" s="19"/>
      <c r="H305" s="19"/>
      <c r="I305" s="19"/>
      <c r="J305" s="19"/>
      <c r="K305" s="19"/>
      <c r="L305" s="55"/>
      <c r="M305" s="55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20"/>
      <c r="AG305" s="14"/>
      <c r="AH305" s="14"/>
      <c r="AI305" s="14"/>
      <c r="AJ305" s="14"/>
      <c r="AK305" s="15"/>
      <c r="AL305" s="6"/>
      <c r="AM305" s="6"/>
    </row>
    <row r="306" spans="1:39">
      <c r="A306" s="13"/>
      <c r="B306" s="14"/>
      <c r="C306" s="21">
        <f>ROW()-275</f>
        <v>31</v>
      </c>
      <c r="D306" s="25" t="s">
        <v>106</v>
      </c>
      <c r="E306" s="26"/>
      <c r="F306" s="26"/>
      <c r="G306" s="26"/>
      <c r="H306" s="26"/>
      <c r="I306" s="26"/>
      <c r="J306" s="26"/>
      <c r="K306" s="27"/>
      <c r="L306" s="80" t="s">
        <v>109</v>
      </c>
      <c r="M306" s="81"/>
      <c r="N306" s="82"/>
      <c r="O306" s="25"/>
      <c r="P306" s="80"/>
      <c r="Q306" s="82"/>
      <c r="R306" s="80" t="s">
        <v>110</v>
      </c>
      <c r="S306" s="82"/>
      <c r="T306" s="25" t="s">
        <v>257</v>
      </c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7"/>
      <c r="AG306" s="14"/>
      <c r="AH306" s="14"/>
      <c r="AI306" s="14"/>
      <c r="AJ306" s="14"/>
      <c r="AK306" s="15"/>
      <c r="AL306" s="47"/>
      <c r="AM306" s="47"/>
    </row>
    <row r="307" spans="1:39">
      <c r="A307" s="13"/>
      <c r="B307" s="14"/>
      <c r="C307" s="21">
        <f t="shared" ref="C307:C308" si="3">ROW()-275</f>
        <v>32</v>
      </c>
      <c r="D307" s="25" t="s">
        <v>107</v>
      </c>
      <c r="E307" s="26"/>
      <c r="F307" s="26"/>
      <c r="G307" s="26"/>
      <c r="H307" s="26"/>
      <c r="I307" s="26"/>
      <c r="J307" s="26"/>
      <c r="K307" s="27"/>
      <c r="L307" s="80" t="s">
        <v>79</v>
      </c>
      <c r="M307" s="81"/>
      <c r="N307" s="82"/>
      <c r="O307" s="25">
        <v>10</v>
      </c>
      <c r="P307" s="80" t="s">
        <v>114</v>
      </c>
      <c r="Q307" s="82"/>
      <c r="R307" s="80" t="s">
        <v>111</v>
      </c>
      <c r="S307" s="82"/>
      <c r="T307" s="25" t="s">
        <v>112</v>
      </c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7"/>
      <c r="AG307" s="14"/>
      <c r="AH307" s="14"/>
      <c r="AI307" s="14"/>
      <c r="AJ307" s="14"/>
      <c r="AK307" s="15"/>
      <c r="AL307" s="47"/>
      <c r="AM307" s="47"/>
    </row>
    <row r="308" spans="1:39">
      <c r="A308" s="13"/>
      <c r="B308" s="14"/>
      <c r="C308" s="21">
        <f t="shared" si="3"/>
        <v>33</v>
      </c>
      <c r="D308" s="25" t="s">
        <v>108</v>
      </c>
      <c r="E308" s="26"/>
      <c r="F308" s="26"/>
      <c r="G308" s="26"/>
      <c r="H308" s="26"/>
      <c r="I308" s="26"/>
      <c r="J308" s="26"/>
      <c r="K308" s="27"/>
      <c r="L308" s="80" t="s">
        <v>79</v>
      </c>
      <c r="M308" s="81"/>
      <c r="N308" s="82"/>
      <c r="O308" s="25">
        <v>5</v>
      </c>
      <c r="P308" s="80" t="s">
        <v>114</v>
      </c>
      <c r="Q308" s="82"/>
      <c r="R308" s="80" t="s">
        <v>111</v>
      </c>
      <c r="S308" s="82"/>
      <c r="T308" s="25" t="s">
        <v>113</v>
      </c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7"/>
      <c r="AG308" s="14"/>
      <c r="AH308" s="14"/>
      <c r="AI308" s="14"/>
      <c r="AJ308" s="14"/>
      <c r="AK308" s="15"/>
      <c r="AL308" s="47"/>
      <c r="AM308" s="47"/>
    </row>
    <row r="309" spans="1:39">
      <c r="A309" s="13"/>
      <c r="B309" s="14"/>
      <c r="C309" s="18" t="s">
        <v>115</v>
      </c>
      <c r="D309" s="19"/>
      <c r="E309" s="19"/>
      <c r="F309" s="19"/>
      <c r="G309" s="19"/>
      <c r="H309" s="19"/>
      <c r="I309" s="19"/>
      <c r="J309" s="19"/>
      <c r="K309" s="19"/>
      <c r="L309" s="55"/>
      <c r="M309" s="55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20"/>
      <c r="AG309" s="14"/>
      <c r="AH309" s="14"/>
      <c r="AI309" s="14"/>
      <c r="AJ309" s="14"/>
      <c r="AK309" s="15"/>
      <c r="AL309" s="6"/>
      <c r="AM309" s="6"/>
    </row>
    <row r="310" spans="1:39">
      <c r="A310" s="13"/>
      <c r="B310" s="14"/>
      <c r="C310" s="21">
        <f>ROW()-276</f>
        <v>34</v>
      </c>
      <c r="D310" s="25" t="s">
        <v>116</v>
      </c>
      <c r="E310" s="26"/>
      <c r="F310" s="26"/>
      <c r="G310" s="26"/>
      <c r="H310" s="26"/>
      <c r="I310" s="26"/>
      <c r="J310" s="26"/>
      <c r="K310" s="27"/>
      <c r="L310" s="80" t="s">
        <v>109</v>
      </c>
      <c r="M310" s="81"/>
      <c r="N310" s="82"/>
      <c r="O310" s="25"/>
      <c r="P310" s="80"/>
      <c r="Q310" s="82"/>
      <c r="R310" s="80" t="s">
        <v>110</v>
      </c>
      <c r="S310" s="82"/>
      <c r="T310" s="25" t="s">
        <v>256</v>
      </c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7"/>
      <c r="AG310" s="14"/>
      <c r="AH310" s="14"/>
      <c r="AI310" s="14"/>
      <c r="AJ310" s="14"/>
      <c r="AK310" s="15"/>
      <c r="AL310" s="47"/>
      <c r="AM310" s="47"/>
    </row>
    <row r="311" spans="1:39">
      <c r="A311" s="13"/>
      <c r="B311" s="14"/>
      <c r="C311" s="21">
        <f t="shared" ref="C311:C321" si="4">ROW()-276</f>
        <v>35</v>
      </c>
      <c r="D311" s="25" t="s">
        <v>264</v>
      </c>
      <c r="E311" s="26"/>
      <c r="F311" s="26"/>
      <c r="G311" s="26"/>
      <c r="H311" s="26"/>
      <c r="I311" s="26"/>
      <c r="J311" s="26"/>
      <c r="K311" s="27"/>
      <c r="L311" s="80" t="s">
        <v>65</v>
      </c>
      <c r="M311" s="81"/>
      <c r="N311" s="82"/>
      <c r="O311" s="25"/>
      <c r="P311" s="80"/>
      <c r="Q311" s="82"/>
      <c r="R311" s="80"/>
      <c r="S311" s="82"/>
      <c r="T311" s="25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7"/>
      <c r="AG311" s="14"/>
      <c r="AH311" s="14"/>
      <c r="AI311" s="14"/>
      <c r="AJ311" s="14"/>
      <c r="AK311" s="15"/>
      <c r="AL311" s="47"/>
      <c r="AM311" s="47"/>
    </row>
    <row r="312" spans="1:39">
      <c r="A312" s="13"/>
      <c r="B312" s="14"/>
      <c r="C312" s="21">
        <f t="shared" si="4"/>
        <v>36</v>
      </c>
      <c r="D312" s="56" t="s">
        <v>202</v>
      </c>
      <c r="E312" s="29"/>
      <c r="F312" s="29"/>
      <c r="G312" s="29"/>
      <c r="H312" s="29"/>
      <c r="I312" s="29"/>
      <c r="J312" s="29"/>
      <c r="K312" s="30"/>
      <c r="L312" s="80" t="s">
        <v>79</v>
      </c>
      <c r="M312" s="81"/>
      <c r="N312" s="82"/>
      <c r="O312" s="25">
        <v>50</v>
      </c>
      <c r="P312" s="80" t="s">
        <v>118</v>
      </c>
      <c r="Q312" s="82"/>
      <c r="R312" s="80" t="s">
        <v>98</v>
      </c>
      <c r="S312" s="82"/>
      <c r="T312" s="25" t="s">
        <v>119</v>
      </c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7"/>
      <c r="AG312" s="14"/>
      <c r="AH312" s="14"/>
      <c r="AI312" s="14"/>
      <c r="AJ312" s="14"/>
      <c r="AK312" s="15"/>
      <c r="AL312" s="6"/>
      <c r="AM312" s="6"/>
    </row>
    <row r="313" spans="1:39">
      <c r="A313" s="13"/>
      <c r="B313" s="14"/>
      <c r="C313" s="21">
        <f t="shared" si="4"/>
        <v>37</v>
      </c>
      <c r="D313" s="56" t="s">
        <v>203</v>
      </c>
      <c r="E313" s="29"/>
      <c r="F313" s="29"/>
      <c r="G313" s="29"/>
      <c r="H313" s="29"/>
      <c r="I313" s="29"/>
      <c r="J313" s="29"/>
      <c r="K313" s="30"/>
      <c r="L313" s="80" t="s">
        <v>79</v>
      </c>
      <c r="M313" s="81"/>
      <c r="N313" s="82"/>
      <c r="O313" s="25">
        <v>50</v>
      </c>
      <c r="P313" s="80" t="s">
        <v>118</v>
      </c>
      <c r="Q313" s="82"/>
      <c r="R313" s="80" t="s">
        <v>98</v>
      </c>
      <c r="S313" s="82"/>
      <c r="T313" s="25" t="s">
        <v>119</v>
      </c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/>
      <c r="AG313" s="14"/>
      <c r="AH313" s="14"/>
      <c r="AI313" s="14"/>
      <c r="AJ313" s="14"/>
      <c r="AK313" s="15"/>
      <c r="AL313" s="6"/>
      <c r="AM313" s="6"/>
    </row>
    <row r="314" spans="1:39">
      <c r="A314" s="13"/>
      <c r="B314" s="14"/>
      <c r="C314" s="21">
        <f t="shared" si="4"/>
        <v>38</v>
      </c>
      <c r="D314" s="56" t="s">
        <v>204</v>
      </c>
      <c r="E314" s="29"/>
      <c r="F314" s="29"/>
      <c r="G314" s="29"/>
      <c r="H314" s="29"/>
      <c r="I314" s="29"/>
      <c r="J314" s="29"/>
      <c r="K314" s="30"/>
      <c r="L314" s="80" t="s">
        <v>79</v>
      </c>
      <c r="M314" s="81"/>
      <c r="N314" s="82"/>
      <c r="O314" s="25">
        <v>100</v>
      </c>
      <c r="P314" s="80" t="s">
        <v>118</v>
      </c>
      <c r="Q314" s="82"/>
      <c r="R314" s="80" t="s">
        <v>98</v>
      </c>
      <c r="S314" s="82"/>
      <c r="T314" s="25" t="s">
        <v>119</v>
      </c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7"/>
      <c r="AG314" s="14"/>
      <c r="AH314" s="14"/>
      <c r="AI314" s="14"/>
      <c r="AJ314" s="14"/>
      <c r="AK314" s="15"/>
      <c r="AL314" s="6"/>
      <c r="AM314" s="6"/>
    </row>
    <row r="315" spans="1:39">
      <c r="A315" s="13"/>
      <c r="B315" s="14"/>
      <c r="C315" s="21">
        <f t="shared" si="4"/>
        <v>39</v>
      </c>
      <c r="D315" s="57" t="s">
        <v>205</v>
      </c>
      <c r="E315" s="29"/>
      <c r="F315" s="29"/>
      <c r="G315" s="29"/>
      <c r="H315" s="29"/>
      <c r="I315" s="29"/>
      <c r="J315" s="29"/>
      <c r="K315" s="30"/>
      <c r="L315" s="80" t="s">
        <v>123</v>
      </c>
      <c r="M315" s="81"/>
      <c r="N315" s="82"/>
      <c r="O315" s="58" t="s">
        <v>124</v>
      </c>
      <c r="P315" s="88" t="s">
        <v>125</v>
      </c>
      <c r="Q315" s="89"/>
      <c r="R315" s="80" t="s">
        <v>126</v>
      </c>
      <c r="S315" s="82"/>
      <c r="T315" s="25" t="s">
        <v>127</v>
      </c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4"/>
      <c r="AG315" s="14"/>
      <c r="AH315" s="14"/>
      <c r="AI315" s="14"/>
      <c r="AJ315" s="14"/>
      <c r="AK315" s="15"/>
      <c r="AL315" s="6"/>
      <c r="AM315" s="6"/>
    </row>
    <row r="316" spans="1:39">
      <c r="A316" s="13"/>
      <c r="B316" s="14"/>
      <c r="C316" s="21">
        <f t="shared" si="4"/>
        <v>40</v>
      </c>
      <c r="D316" s="57" t="s">
        <v>206</v>
      </c>
      <c r="E316" s="29"/>
      <c r="F316" s="29"/>
      <c r="G316" s="29"/>
      <c r="H316" s="29"/>
      <c r="I316" s="29"/>
      <c r="J316" s="29"/>
      <c r="K316" s="30"/>
      <c r="L316" s="80" t="s">
        <v>123</v>
      </c>
      <c r="M316" s="81"/>
      <c r="N316" s="82"/>
      <c r="O316" s="58" t="s">
        <v>124</v>
      </c>
      <c r="P316" s="88" t="s">
        <v>125</v>
      </c>
      <c r="Q316" s="89"/>
      <c r="R316" s="80" t="s">
        <v>129</v>
      </c>
      <c r="S316" s="82"/>
      <c r="T316" s="25" t="s">
        <v>130</v>
      </c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7"/>
      <c r="AG316" s="14"/>
      <c r="AH316" s="14"/>
      <c r="AI316" s="14"/>
      <c r="AJ316" s="14"/>
      <c r="AK316" s="15"/>
      <c r="AL316" s="6"/>
      <c r="AM316" s="6"/>
    </row>
    <row r="317" spans="1:39">
      <c r="A317" s="13"/>
      <c r="B317" s="14"/>
      <c r="C317" s="21">
        <f t="shared" si="4"/>
        <v>41</v>
      </c>
      <c r="D317" s="57" t="s">
        <v>207</v>
      </c>
      <c r="E317" s="29"/>
      <c r="F317" s="29"/>
      <c r="G317" s="29"/>
      <c r="H317" s="29"/>
      <c r="I317" s="29"/>
      <c r="J317" s="29"/>
      <c r="K317" s="30"/>
      <c r="L317" s="80" t="s">
        <v>79</v>
      </c>
      <c r="M317" s="81"/>
      <c r="N317" s="82"/>
      <c r="O317" s="25">
        <v>7</v>
      </c>
      <c r="P317" s="80" t="s">
        <v>118</v>
      </c>
      <c r="Q317" s="82"/>
      <c r="R317" s="80" t="s">
        <v>98</v>
      </c>
      <c r="S317" s="82"/>
      <c r="T317" s="25" t="s">
        <v>119</v>
      </c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4"/>
      <c r="AG317" s="14"/>
      <c r="AH317" s="14"/>
      <c r="AI317" s="14"/>
      <c r="AJ317" s="14"/>
      <c r="AK317" s="15"/>
      <c r="AL317" s="6"/>
      <c r="AM317" s="6"/>
    </row>
    <row r="318" spans="1:39">
      <c r="A318" s="13"/>
      <c r="B318" s="14"/>
      <c r="C318" s="21">
        <f t="shared" si="4"/>
        <v>42</v>
      </c>
      <c r="D318" s="56" t="s">
        <v>208</v>
      </c>
      <c r="E318" s="29"/>
      <c r="F318" s="29"/>
      <c r="G318" s="29"/>
      <c r="H318" s="29"/>
      <c r="I318" s="29"/>
      <c r="J318" s="29"/>
      <c r="K318" s="30"/>
      <c r="L318" s="80" t="s">
        <v>79</v>
      </c>
      <c r="M318" s="81"/>
      <c r="N318" s="82"/>
      <c r="O318" s="25">
        <v>10</v>
      </c>
      <c r="P318" s="80" t="s">
        <v>118</v>
      </c>
      <c r="Q318" s="82"/>
      <c r="R318" s="80" t="s">
        <v>98</v>
      </c>
      <c r="S318" s="82"/>
      <c r="T318" s="25" t="s">
        <v>119</v>
      </c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7"/>
      <c r="AG318" s="14"/>
      <c r="AH318" s="14"/>
      <c r="AI318" s="14"/>
      <c r="AJ318" s="14"/>
      <c r="AK318" s="15"/>
      <c r="AL318" s="6"/>
      <c r="AM318" s="6"/>
    </row>
    <row r="319" spans="1:39">
      <c r="A319" s="13"/>
      <c r="B319" s="14"/>
      <c r="C319" s="21">
        <f t="shared" si="4"/>
        <v>43</v>
      </c>
      <c r="D319" s="56" t="s">
        <v>209</v>
      </c>
      <c r="E319" s="29"/>
      <c r="F319" s="29"/>
      <c r="G319" s="29"/>
      <c r="H319" s="29"/>
      <c r="I319" s="29"/>
      <c r="J319" s="29"/>
      <c r="K319" s="30"/>
      <c r="L319" s="80" t="s">
        <v>79</v>
      </c>
      <c r="M319" s="81"/>
      <c r="N319" s="82"/>
      <c r="O319" s="25">
        <v>10</v>
      </c>
      <c r="P319" s="80" t="s">
        <v>118</v>
      </c>
      <c r="Q319" s="82"/>
      <c r="R319" s="80" t="s">
        <v>98</v>
      </c>
      <c r="S319" s="82"/>
      <c r="T319" s="25" t="s">
        <v>119</v>
      </c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7"/>
      <c r="AG319" s="14"/>
      <c r="AH319" s="14"/>
      <c r="AI319" s="14"/>
      <c r="AJ319" s="14"/>
      <c r="AK319" s="15"/>
      <c r="AL319" s="6"/>
      <c r="AM319" s="6"/>
    </row>
    <row r="320" spans="1:39">
      <c r="A320" s="13"/>
      <c r="B320" s="14"/>
      <c r="C320" s="21">
        <f t="shared" si="4"/>
        <v>44</v>
      </c>
      <c r="D320" s="56" t="s">
        <v>210</v>
      </c>
      <c r="E320" s="29"/>
      <c r="F320" s="29"/>
      <c r="G320" s="29"/>
      <c r="H320" s="29"/>
      <c r="I320" s="29"/>
      <c r="J320" s="29"/>
      <c r="K320" s="30"/>
      <c r="L320" s="80" t="s">
        <v>79</v>
      </c>
      <c r="M320" s="81"/>
      <c r="N320" s="82"/>
      <c r="O320" s="25">
        <v>20</v>
      </c>
      <c r="P320" s="80" t="s">
        <v>118</v>
      </c>
      <c r="Q320" s="82"/>
      <c r="R320" s="80" t="s">
        <v>98</v>
      </c>
      <c r="S320" s="82"/>
      <c r="T320" s="25" t="s">
        <v>119</v>
      </c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7"/>
      <c r="AG320" s="14"/>
      <c r="AH320" s="14"/>
      <c r="AI320" s="14"/>
      <c r="AJ320" s="14"/>
      <c r="AK320" s="15"/>
      <c r="AL320" s="6"/>
      <c r="AM320" s="6"/>
    </row>
    <row r="321" spans="1:39">
      <c r="A321" s="13"/>
      <c r="B321" s="14"/>
      <c r="C321" s="21">
        <f t="shared" si="4"/>
        <v>45</v>
      </c>
      <c r="D321" s="25" t="s">
        <v>134</v>
      </c>
      <c r="E321" s="26"/>
      <c r="F321" s="26"/>
      <c r="G321" s="26"/>
      <c r="H321" s="26"/>
      <c r="I321" s="26"/>
      <c r="J321" s="26"/>
      <c r="K321" s="27"/>
      <c r="L321" s="80" t="s">
        <v>135</v>
      </c>
      <c r="M321" s="81"/>
      <c r="N321" s="82"/>
      <c r="O321" s="25">
        <v>100</v>
      </c>
      <c r="P321" s="80" t="s">
        <v>136</v>
      </c>
      <c r="Q321" s="82"/>
      <c r="R321" s="80" t="s">
        <v>98</v>
      </c>
      <c r="S321" s="82"/>
      <c r="T321" s="25" t="s">
        <v>119</v>
      </c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7"/>
      <c r="AG321" s="14"/>
      <c r="AH321" s="14"/>
      <c r="AI321" s="14"/>
      <c r="AJ321" s="14"/>
      <c r="AK321" s="15"/>
      <c r="AL321" s="47"/>
      <c r="AM321" s="47"/>
    </row>
    <row r="322" spans="1:39">
      <c r="A322" s="13"/>
      <c r="B322" s="14"/>
      <c r="C322" s="18" t="s">
        <v>137</v>
      </c>
      <c r="D322" s="19"/>
      <c r="E322" s="19"/>
      <c r="F322" s="19"/>
      <c r="G322" s="19"/>
      <c r="H322" s="19"/>
      <c r="I322" s="19"/>
      <c r="J322" s="19"/>
      <c r="K322" s="19"/>
      <c r="L322" s="55"/>
      <c r="M322" s="55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20"/>
      <c r="AG322" s="14"/>
      <c r="AH322" s="14"/>
      <c r="AI322" s="14"/>
      <c r="AJ322" s="14"/>
      <c r="AK322" s="15"/>
      <c r="AL322" s="6"/>
      <c r="AM322" s="6"/>
    </row>
    <row r="323" spans="1:39">
      <c r="A323" s="13"/>
      <c r="B323" s="14"/>
      <c r="C323" s="21">
        <f>ROW()-277</f>
        <v>46</v>
      </c>
      <c r="D323" s="25" t="s">
        <v>264</v>
      </c>
      <c r="E323" s="26"/>
      <c r="F323" s="26"/>
      <c r="G323" s="26"/>
      <c r="H323" s="26"/>
      <c r="I323" s="26"/>
      <c r="J323" s="26"/>
      <c r="K323" s="27"/>
      <c r="L323" s="80" t="s">
        <v>65</v>
      </c>
      <c r="M323" s="81"/>
      <c r="N323" s="82"/>
      <c r="O323" s="25"/>
      <c r="P323" s="80"/>
      <c r="Q323" s="82"/>
      <c r="R323" s="80"/>
      <c r="S323" s="82"/>
      <c r="T323" s="25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7"/>
      <c r="AG323" s="14"/>
      <c r="AH323" s="14"/>
      <c r="AI323" s="14"/>
      <c r="AJ323" s="14"/>
      <c r="AK323" s="15"/>
      <c r="AL323" s="47"/>
      <c r="AM323" s="47"/>
    </row>
    <row r="324" spans="1:39">
      <c r="A324" s="13"/>
      <c r="B324" s="14"/>
      <c r="C324" s="21">
        <f t="shared" ref="C324:C332" si="5">ROW()-277</f>
        <v>47</v>
      </c>
      <c r="D324" s="25" t="s">
        <v>265</v>
      </c>
      <c r="E324" s="26"/>
      <c r="F324" s="26"/>
      <c r="G324" s="26"/>
      <c r="H324" s="26"/>
      <c r="I324" s="26"/>
      <c r="J324" s="26"/>
      <c r="K324" s="27"/>
      <c r="L324" s="80" t="s">
        <v>65</v>
      </c>
      <c r="M324" s="81"/>
      <c r="N324" s="82"/>
      <c r="O324" s="25"/>
      <c r="P324" s="80"/>
      <c r="Q324" s="82"/>
      <c r="R324" s="80"/>
      <c r="S324" s="82"/>
      <c r="T324" s="25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7"/>
      <c r="AG324" s="14"/>
      <c r="AH324" s="14"/>
      <c r="AI324" s="14"/>
      <c r="AJ324" s="14"/>
      <c r="AK324" s="15"/>
      <c r="AL324" s="47"/>
      <c r="AM324" s="47"/>
    </row>
    <row r="325" spans="1:39">
      <c r="A325" s="13"/>
      <c r="B325" s="14"/>
      <c r="C325" s="21">
        <f t="shared" si="5"/>
        <v>48</v>
      </c>
      <c r="D325" s="56" t="s">
        <v>211</v>
      </c>
      <c r="E325" s="29"/>
      <c r="F325" s="29"/>
      <c r="G325" s="29"/>
      <c r="H325" s="29"/>
      <c r="I325" s="29"/>
      <c r="J325" s="29"/>
      <c r="K325" s="30"/>
      <c r="L325" s="80" t="s">
        <v>79</v>
      </c>
      <c r="M325" s="81"/>
      <c r="N325" s="82"/>
      <c r="O325" s="25">
        <v>50</v>
      </c>
      <c r="P325" s="80" t="s">
        <v>118</v>
      </c>
      <c r="Q325" s="82"/>
      <c r="R325" s="80" t="s">
        <v>98</v>
      </c>
      <c r="S325" s="82"/>
      <c r="T325" s="25" t="s">
        <v>119</v>
      </c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7"/>
      <c r="AG325" s="14"/>
      <c r="AH325" s="14"/>
      <c r="AI325" s="14"/>
      <c r="AJ325" s="14"/>
      <c r="AK325" s="15"/>
      <c r="AL325" s="6"/>
      <c r="AM325" s="6"/>
    </row>
    <row r="326" spans="1:39">
      <c r="A326" s="13"/>
      <c r="B326" s="14"/>
      <c r="C326" s="21">
        <f t="shared" si="5"/>
        <v>49</v>
      </c>
      <c r="D326" s="56" t="s">
        <v>212</v>
      </c>
      <c r="E326" s="29"/>
      <c r="F326" s="29"/>
      <c r="G326" s="29"/>
      <c r="H326" s="29"/>
      <c r="I326" s="29"/>
      <c r="J326" s="29"/>
      <c r="K326" s="30"/>
      <c r="L326" s="80" t="s">
        <v>79</v>
      </c>
      <c r="M326" s="81"/>
      <c r="N326" s="82"/>
      <c r="O326" s="25">
        <v>50</v>
      </c>
      <c r="P326" s="80" t="s">
        <v>118</v>
      </c>
      <c r="Q326" s="82"/>
      <c r="R326" s="80" t="s">
        <v>98</v>
      </c>
      <c r="S326" s="82"/>
      <c r="T326" s="25" t="s">
        <v>119</v>
      </c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7"/>
      <c r="AG326" s="14"/>
      <c r="AH326" s="14"/>
      <c r="AI326" s="14"/>
      <c r="AJ326" s="14"/>
      <c r="AK326" s="15"/>
      <c r="AL326" s="6"/>
      <c r="AM326" s="6"/>
    </row>
    <row r="327" spans="1:39">
      <c r="A327" s="13"/>
      <c r="B327" s="14"/>
      <c r="C327" s="21">
        <f t="shared" si="5"/>
        <v>50</v>
      </c>
      <c r="D327" s="56" t="s">
        <v>213</v>
      </c>
      <c r="E327" s="29"/>
      <c r="F327" s="29"/>
      <c r="G327" s="29"/>
      <c r="H327" s="29"/>
      <c r="I327" s="29"/>
      <c r="J327" s="29"/>
      <c r="K327" s="30"/>
      <c r="L327" s="80" t="s">
        <v>79</v>
      </c>
      <c r="M327" s="81"/>
      <c r="N327" s="82"/>
      <c r="O327" s="25">
        <v>100</v>
      </c>
      <c r="P327" s="80" t="s">
        <v>118</v>
      </c>
      <c r="Q327" s="82"/>
      <c r="R327" s="80" t="s">
        <v>98</v>
      </c>
      <c r="S327" s="82"/>
      <c r="T327" s="25" t="s">
        <v>119</v>
      </c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7"/>
      <c r="AG327" s="14"/>
      <c r="AH327" s="14"/>
      <c r="AI327" s="14"/>
      <c r="AJ327" s="14"/>
      <c r="AK327" s="15"/>
      <c r="AL327" s="6"/>
      <c r="AM327" s="6"/>
    </row>
    <row r="328" spans="1:39">
      <c r="A328" s="13"/>
      <c r="B328" s="14"/>
      <c r="C328" s="21">
        <f t="shared" si="5"/>
        <v>51</v>
      </c>
      <c r="D328" s="57" t="s">
        <v>214</v>
      </c>
      <c r="E328" s="29"/>
      <c r="F328" s="29"/>
      <c r="G328" s="29"/>
      <c r="H328" s="29"/>
      <c r="I328" s="29"/>
      <c r="J328" s="29"/>
      <c r="K328" s="30"/>
      <c r="L328" s="80" t="s">
        <v>123</v>
      </c>
      <c r="M328" s="81"/>
      <c r="N328" s="82"/>
      <c r="O328" s="58" t="s">
        <v>124</v>
      </c>
      <c r="P328" s="88" t="s">
        <v>125</v>
      </c>
      <c r="Q328" s="89"/>
      <c r="R328" s="80" t="s">
        <v>126</v>
      </c>
      <c r="S328" s="82"/>
      <c r="T328" s="25" t="s">
        <v>127</v>
      </c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4"/>
      <c r="AG328" s="14"/>
      <c r="AH328" s="14"/>
      <c r="AI328" s="14"/>
      <c r="AJ328" s="14"/>
      <c r="AK328" s="15"/>
      <c r="AL328" s="6"/>
      <c r="AM328" s="6"/>
    </row>
    <row r="329" spans="1:39">
      <c r="A329" s="13"/>
      <c r="B329" s="14"/>
      <c r="C329" s="21">
        <f t="shared" si="5"/>
        <v>52</v>
      </c>
      <c r="D329" s="57" t="s">
        <v>215</v>
      </c>
      <c r="E329" s="29"/>
      <c r="F329" s="29"/>
      <c r="G329" s="29"/>
      <c r="H329" s="29"/>
      <c r="I329" s="29"/>
      <c r="J329" s="29"/>
      <c r="K329" s="30"/>
      <c r="L329" s="80" t="s">
        <v>123</v>
      </c>
      <c r="M329" s="81"/>
      <c r="N329" s="82"/>
      <c r="O329" s="58" t="s">
        <v>124</v>
      </c>
      <c r="P329" s="88" t="s">
        <v>125</v>
      </c>
      <c r="Q329" s="89"/>
      <c r="R329" s="80" t="s">
        <v>129</v>
      </c>
      <c r="S329" s="82"/>
      <c r="T329" s="25" t="s">
        <v>130</v>
      </c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7"/>
      <c r="AG329" s="14"/>
      <c r="AH329" s="14"/>
      <c r="AI329" s="14"/>
      <c r="AJ329" s="14"/>
      <c r="AK329" s="15"/>
      <c r="AL329" s="6"/>
      <c r="AM329" s="6"/>
    </row>
    <row r="330" spans="1:39">
      <c r="A330" s="13"/>
      <c r="B330" s="14"/>
      <c r="C330" s="21">
        <f t="shared" si="5"/>
        <v>53</v>
      </c>
      <c r="D330" s="57" t="s">
        <v>216</v>
      </c>
      <c r="E330" s="29"/>
      <c r="F330" s="29"/>
      <c r="G330" s="29"/>
      <c r="H330" s="29"/>
      <c r="I330" s="29"/>
      <c r="J330" s="29"/>
      <c r="K330" s="30"/>
      <c r="L330" s="80" t="s">
        <v>79</v>
      </c>
      <c r="M330" s="81"/>
      <c r="N330" s="82"/>
      <c r="O330" s="25">
        <v>7</v>
      </c>
      <c r="P330" s="80" t="s">
        <v>118</v>
      </c>
      <c r="Q330" s="82"/>
      <c r="R330" s="80" t="s">
        <v>98</v>
      </c>
      <c r="S330" s="82"/>
      <c r="T330" s="25" t="s">
        <v>119</v>
      </c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4"/>
      <c r="AG330" s="14"/>
      <c r="AH330" s="14"/>
      <c r="AI330" s="14"/>
      <c r="AJ330" s="14"/>
      <c r="AK330" s="15"/>
      <c r="AL330" s="6"/>
      <c r="AM330" s="6"/>
    </row>
    <row r="331" spans="1:39">
      <c r="A331" s="13"/>
      <c r="B331" s="14"/>
      <c r="C331" s="21">
        <f t="shared" si="5"/>
        <v>54</v>
      </c>
      <c r="D331" s="56" t="s">
        <v>217</v>
      </c>
      <c r="E331" s="29"/>
      <c r="F331" s="29"/>
      <c r="G331" s="29"/>
      <c r="H331" s="29"/>
      <c r="I331" s="29"/>
      <c r="J331" s="29"/>
      <c r="K331" s="30"/>
      <c r="L331" s="80" t="s">
        <v>79</v>
      </c>
      <c r="M331" s="81"/>
      <c r="N331" s="82"/>
      <c r="O331" s="25">
        <v>10</v>
      </c>
      <c r="P331" s="80" t="s">
        <v>118</v>
      </c>
      <c r="Q331" s="82"/>
      <c r="R331" s="80" t="s">
        <v>98</v>
      </c>
      <c r="S331" s="82"/>
      <c r="T331" s="25" t="s">
        <v>119</v>
      </c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7"/>
      <c r="AG331" s="14"/>
      <c r="AH331" s="14"/>
      <c r="AI331" s="14"/>
      <c r="AJ331" s="14"/>
      <c r="AK331" s="15"/>
      <c r="AL331" s="6"/>
      <c r="AM331" s="6"/>
    </row>
    <row r="332" spans="1:39">
      <c r="A332" s="13"/>
      <c r="B332" s="14"/>
      <c r="C332" s="21">
        <f t="shared" si="5"/>
        <v>55</v>
      </c>
      <c r="D332" s="56" t="s">
        <v>218</v>
      </c>
      <c r="E332" s="29"/>
      <c r="F332" s="29"/>
      <c r="G332" s="29"/>
      <c r="H332" s="29"/>
      <c r="I332" s="29"/>
      <c r="J332" s="29"/>
      <c r="K332" s="30"/>
      <c r="L332" s="80" t="s">
        <v>79</v>
      </c>
      <c r="M332" s="81"/>
      <c r="N332" s="82"/>
      <c r="O332" s="25">
        <v>20</v>
      </c>
      <c r="P332" s="80" t="s">
        <v>118</v>
      </c>
      <c r="Q332" s="82"/>
      <c r="R332" s="80" t="s">
        <v>98</v>
      </c>
      <c r="S332" s="82"/>
      <c r="T332" s="25" t="s">
        <v>119</v>
      </c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7"/>
      <c r="AG332" s="14"/>
      <c r="AH332" s="14"/>
      <c r="AI332" s="14"/>
      <c r="AJ332" s="14"/>
      <c r="AK332" s="15"/>
      <c r="AL332" s="6"/>
      <c r="AM332" s="6"/>
    </row>
    <row r="333" spans="1:39">
      <c r="A333" s="13"/>
      <c r="B333" s="14"/>
      <c r="C333" s="18" t="s">
        <v>138</v>
      </c>
      <c r="D333" s="19"/>
      <c r="E333" s="19"/>
      <c r="F333" s="19"/>
      <c r="G333" s="19"/>
      <c r="H333" s="19"/>
      <c r="I333" s="19"/>
      <c r="J333" s="19"/>
      <c r="K333" s="19"/>
      <c r="L333" s="55"/>
      <c r="M333" s="55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20"/>
      <c r="AG333" s="14"/>
      <c r="AH333" s="14"/>
      <c r="AI333" s="14"/>
      <c r="AJ333" s="14"/>
      <c r="AK333" s="15"/>
      <c r="AL333" s="6"/>
      <c r="AM333" s="6"/>
    </row>
    <row r="334" spans="1:39">
      <c r="A334" s="13"/>
      <c r="B334" s="14"/>
      <c r="C334" s="21">
        <f>ROW()-278</f>
        <v>56</v>
      </c>
      <c r="D334" s="25" t="s">
        <v>139</v>
      </c>
      <c r="E334" s="26"/>
      <c r="F334" s="26"/>
      <c r="G334" s="26"/>
      <c r="H334" s="26"/>
      <c r="I334" s="26"/>
      <c r="J334" s="26"/>
      <c r="K334" s="27"/>
      <c r="L334" s="80" t="s">
        <v>140</v>
      </c>
      <c r="M334" s="81"/>
      <c r="N334" s="82"/>
      <c r="O334" s="25"/>
      <c r="P334" s="80"/>
      <c r="Q334" s="82"/>
      <c r="R334" s="80" t="s">
        <v>141</v>
      </c>
      <c r="S334" s="82"/>
      <c r="T334" s="25" t="s">
        <v>259</v>
      </c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7"/>
      <c r="AG334" s="14"/>
      <c r="AH334" s="14"/>
      <c r="AI334" s="14"/>
      <c r="AJ334" s="14"/>
      <c r="AK334" s="15"/>
      <c r="AL334" s="47"/>
      <c r="AM334" s="47"/>
    </row>
    <row r="335" spans="1:39">
      <c r="A335" s="13"/>
      <c r="B335" s="14"/>
      <c r="C335" s="18" t="s">
        <v>258</v>
      </c>
      <c r="D335" s="19"/>
      <c r="E335" s="19"/>
      <c r="F335" s="19"/>
      <c r="G335" s="19"/>
      <c r="H335" s="19"/>
      <c r="I335" s="19"/>
      <c r="J335" s="19"/>
      <c r="K335" s="19"/>
      <c r="L335" s="55"/>
      <c r="M335" s="55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20"/>
      <c r="AG335" s="14"/>
      <c r="AH335" s="14"/>
      <c r="AI335" s="14"/>
      <c r="AJ335" s="14"/>
      <c r="AK335" s="15"/>
      <c r="AL335" s="6"/>
      <c r="AM335" s="6"/>
    </row>
    <row r="336" spans="1:39">
      <c r="A336" s="13"/>
      <c r="B336" s="14"/>
      <c r="C336" s="21">
        <f>ROW()-279</f>
        <v>57</v>
      </c>
      <c r="D336" s="25" t="s">
        <v>142</v>
      </c>
      <c r="E336" s="26"/>
      <c r="F336" s="26"/>
      <c r="G336" s="26"/>
      <c r="H336" s="26"/>
      <c r="I336" s="26"/>
      <c r="J336" s="26"/>
      <c r="K336" s="27"/>
      <c r="L336" s="80" t="s">
        <v>140</v>
      </c>
      <c r="M336" s="81"/>
      <c r="N336" s="82"/>
      <c r="O336" s="25"/>
      <c r="P336" s="80"/>
      <c r="Q336" s="82"/>
      <c r="R336" s="80" t="s">
        <v>143</v>
      </c>
      <c r="S336" s="82"/>
      <c r="T336" s="25" t="s">
        <v>144</v>
      </c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7"/>
      <c r="AG336" s="14"/>
      <c r="AH336" s="14"/>
      <c r="AI336" s="14"/>
      <c r="AJ336" s="14"/>
      <c r="AK336" s="15"/>
      <c r="AL336" s="47"/>
      <c r="AM336" s="47"/>
    </row>
    <row r="337" spans="1:39">
      <c r="A337" s="13"/>
      <c r="B337" s="14"/>
      <c r="C337" s="21">
        <f t="shared" ref="C337:C342" si="6">ROW()-279</f>
        <v>58</v>
      </c>
      <c r="D337" s="25" t="s">
        <v>145</v>
      </c>
      <c r="E337" s="26"/>
      <c r="F337" s="26"/>
      <c r="G337" s="26"/>
      <c r="H337" s="26"/>
      <c r="I337" s="26"/>
      <c r="J337" s="26"/>
      <c r="K337" s="27"/>
      <c r="L337" s="80" t="s">
        <v>79</v>
      </c>
      <c r="M337" s="81"/>
      <c r="N337" s="82"/>
      <c r="O337" s="25">
        <v>16</v>
      </c>
      <c r="P337" s="80" t="s">
        <v>118</v>
      </c>
      <c r="Q337" s="82"/>
      <c r="R337" s="80" t="s">
        <v>98</v>
      </c>
      <c r="S337" s="82"/>
      <c r="T337" s="25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7"/>
      <c r="AG337" s="14"/>
      <c r="AH337" s="14"/>
      <c r="AI337" s="14"/>
      <c r="AJ337" s="14"/>
      <c r="AK337" s="15"/>
      <c r="AL337" s="47"/>
      <c r="AM337" s="47"/>
    </row>
    <row r="338" spans="1:39">
      <c r="A338" s="13"/>
      <c r="B338" s="14"/>
      <c r="C338" s="21">
        <f t="shared" si="6"/>
        <v>59</v>
      </c>
      <c r="D338" s="25" t="s">
        <v>146</v>
      </c>
      <c r="E338" s="26"/>
      <c r="F338" s="26"/>
      <c r="G338" s="26"/>
      <c r="H338" s="26"/>
      <c r="I338" s="26"/>
      <c r="J338" s="26"/>
      <c r="K338" s="27"/>
      <c r="L338" s="80" t="s">
        <v>76</v>
      </c>
      <c r="M338" s="81"/>
      <c r="N338" s="82"/>
      <c r="O338" s="25">
        <v>2</v>
      </c>
      <c r="P338" s="80" t="s">
        <v>136</v>
      </c>
      <c r="Q338" s="82"/>
      <c r="R338" s="83" t="s">
        <v>229</v>
      </c>
      <c r="S338" s="82"/>
      <c r="T338" s="25" t="s">
        <v>227</v>
      </c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7"/>
      <c r="AG338" s="14"/>
      <c r="AH338" s="14"/>
      <c r="AI338" s="14"/>
      <c r="AJ338" s="14"/>
      <c r="AK338" s="15"/>
      <c r="AL338" s="47"/>
      <c r="AM338" s="47"/>
    </row>
    <row r="339" spans="1:39">
      <c r="A339" s="13"/>
      <c r="B339" s="14"/>
      <c r="C339" s="21">
        <f t="shared" si="6"/>
        <v>60</v>
      </c>
      <c r="D339" s="25" t="s">
        <v>147</v>
      </c>
      <c r="E339" s="26"/>
      <c r="F339" s="26"/>
      <c r="G339" s="26"/>
      <c r="H339" s="26"/>
      <c r="I339" s="26"/>
      <c r="J339" s="26"/>
      <c r="K339" s="27"/>
      <c r="L339" s="80" t="s">
        <v>76</v>
      </c>
      <c r="M339" s="81"/>
      <c r="N339" s="82"/>
      <c r="O339" s="25">
        <v>2</v>
      </c>
      <c r="P339" s="80" t="s">
        <v>136</v>
      </c>
      <c r="Q339" s="82"/>
      <c r="R339" s="80" t="s">
        <v>230</v>
      </c>
      <c r="S339" s="82"/>
      <c r="T339" s="25" t="s">
        <v>228</v>
      </c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7"/>
      <c r="AG339" s="14"/>
      <c r="AH339" s="14"/>
      <c r="AI339" s="14"/>
      <c r="AJ339" s="14"/>
      <c r="AK339" s="15"/>
      <c r="AL339" s="47"/>
      <c r="AM339" s="47"/>
    </row>
    <row r="340" spans="1:39">
      <c r="A340" s="13"/>
      <c r="B340" s="14"/>
      <c r="C340" s="21">
        <f t="shared" si="6"/>
        <v>61</v>
      </c>
      <c r="D340" s="25" t="s">
        <v>148</v>
      </c>
      <c r="E340" s="26"/>
      <c r="F340" s="26"/>
      <c r="G340" s="26"/>
      <c r="H340" s="26"/>
      <c r="I340" s="26"/>
      <c r="J340" s="26"/>
      <c r="K340" s="27"/>
      <c r="L340" s="80" t="s">
        <v>79</v>
      </c>
      <c r="M340" s="81"/>
      <c r="N340" s="82"/>
      <c r="O340" s="25">
        <v>4</v>
      </c>
      <c r="P340" s="80" t="s">
        <v>136</v>
      </c>
      <c r="Q340" s="82"/>
      <c r="R340" s="80" t="s">
        <v>98</v>
      </c>
      <c r="S340" s="82"/>
      <c r="T340" s="25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7"/>
      <c r="AG340" s="14"/>
      <c r="AH340" s="14"/>
      <c r="AI340" s="14"/>
      <c r="AJ340" s="14"/>
      <c r="AK340" s="15"/>
      <c r="AL340" s="47"/>
      <c r="AM340" s="47"/>
    </row>
    <row r="341" spans="1:39">
      <c r="A341" s="13"/>
      <c r="B341" s="14"/>
      <c r="C341" s="21">
        <f t="shared" si="6"/>
        <v>62</v>
      </c>
      <c r="D341" s="25" t="s">
        <v>149</v>
      </c>
      <c r="E341" s="26"/>
      <c r="F341" s="26"/>
      <c r="G341" s="26"/>
      <c r="H341" s="26"/>
      <c r="I341" s="26"/>
      <c r="J341" s="26"/>
      <c r="K341" s="27"/>
      <c r="L341" s="80" t="s">
        <v>75</v>
      </c>
      <c r="M341" s="81"/>
      <c r="N341" s="82"/>
      <c r="O341" s="25"/>
      <c r="P341" s="80"/>
      <c r="Q341" s="82"/>
      <c r="R341" s="86"/>
      <c r="S341" s="87"/>
      <c r="T341" s="25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7"/>
      <c r="AG341" s="14"/>
      <c r="AH341" s="14"/>
      <c r="AI341" s="14"/>
      <c r="AJ341" s="14"/>
      <c r="AK341" s="15"/>
      <c r="AL341" s="47"/>
      <c r="AM341" s="47"/>
    </row>
    <row r="342" spans="1:39">
      <c r="A342" s="13"/>
      <c r="B342" s="14"/>
      <c r="C342" s="21">
        <f t="shared" si="6"/>
        <v>63</v>
      </c>
      <c r="D342" s="25" t="s">
        <v>150</v>
      </c>
      <c r="E342" s="26"/>
      <c r="F342" s="26"/>
      <c r="G342" s="26"/>
      <c r="H342" s="26"/>
      <c r="I342" s="26"/>
      <c r="J342" s="26"/>
      <c r="K342" s="27"/>
      <c r="L342" s="80" t="s">
        <v>79</v>
      </c>
      <c r="M342" s="81"/>
      <c r="N342" s="82"/>
      <c r="O342" s="25">
        <v>100</v>
      </c>
      <c r="P342" s="80" t="s">
        <v>136</v>
      </c>
      <c r="Q342" s="82"/>
      <c r="R342" s="80" t="s">
        <v>98</v>
      </c>
      <c r="S342" s="82"/>
      <c r="T342" s="25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7"/>
      <c r="AG342" s="14"/>
      <c r="AH342" s="14"/>
      <c r="AI342" s="14"/>
      <c r="AJ342" s="14"/>
      <c r="AK342" s="15"/>
      <c r="AL342" s="47"/>
      <c r="AM342" s="47"/>
    </row>
    <row r="343" spans="1:39">
      <c r="A343" s="13"/>
      <c r="B343" s="14"/>
      <c r="C343" s="18" t="s">
        <v>260</v>
      </c>
      <c r="D343" s="19"/>
      <c r="E343" s="19"/>
      <c r="F343" s="19"/>
      <c r="G343" s="19"/>
      <c r="H343" s="19"/>
      <c r="I343" s="19"/>
      <c r="J343" s="19"/>
      <c r="K343" s="19"/>
      <c r="L343" s="55"/>
      <c r="M343" s="55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20"/>
      <c r="AG343" s="14"/>
      <c r="AH343" s="14"/>
      <c r="AI343" s="14"/>
      <c r="AJ343" s="14"/>
      <c r="AK343" s="15"/>
      <c r="AL343" s="6"/>
      <c r="AM343" s="6"/>
    </row>
    <row r="344" spans="1:39">
      <c r="A344" s="13"/>
      <c r="B344" s="14"/>
      <c r="C344" s="59">
        <f>ROW()-280</f>
        <v>64</v>
      </c>
      <c r="D344" s="60" t="s">
        <v>145</v>
      </c>
      <c r="E344" s="61"/>
      <c r="F344" s="61"/>
      <c r="G344" s="61"/>
      <c r="H344" s="61"/>
      <c r="I344" s="61"/>
      <c r="J344" s="61"/>
      <c r="K344" s="62"/>
      <c r="L344" s="90" t="s">
        <v>79</v>
      </c>
      <c r="M344" s="91"/>
      <c r="N344" s="92"/>
      <c r="O344" s="60">
        <v>16</v>
      </c>
      <c r="P344" s="90" t="s">
        <v>118</v>
      </c>
      <c r="Q344" s="92"/>
      <c r="R344" s="90" t="s">
        <v>98</v>
      </c>
      <c r="S344" s="92"/>
      <c r="T344" s="60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2"/>
      <c r="AG344" s="14"/>
      <c r="AH344" s="14"/>
      <c r="AI344" s="14"/>
      <c r="AJ344" s="14"/>
      <c r="AK344" s="15"/>
      <c r="AL344" s="47"/>
      <c r="AM344" s="47"/>
    </row>
    <row r="345" spans="1:39">
      <c r="A345" s="13"/>
      <c r="B345" s="14"/>
      <c r="C345" s="18" t="s">
        <v>261</v>
      </c>
      <c r="D345" s="19"/>
      <c r="E345" s="19"/>
      <c r="F345" s="19"/>
      <c r="G345" s="19"/>
      <c r="H345" s="19"/>
      <c r="I345" s="19"/>
      <c r="J345" s="19"/>
      <c r="K345" s="19"/>
      <c r="L345" s="55"/>
      <c r="M345" s="55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20"/>
      <c r="AG345" s="14"/>
      <c r="AH345" s="14"/>
      <c r="AI345" s="14"/>
      <c r="AJ345" s="14"/>
      <c r="AK345" s="15"/>
      <c r="AL345" s="6"/>
      <c r="AM345" s="6"/>
    </row>
    <row r="346" spans="1:39">
      <c r="A346" s="13"/>
      <c r="B346" s="14"/>
      <c r="C346" s="21">
        <f>ROW()-281</f>
        <v>65</v>
      </c>
      <c r="D346" s="25" t="s">
        <v>151</v>
      </c>
      <c r="E346" s="26"/>
      <c r="F346" s="26"/>
      <c r="G346" s="26"/>
      <c r="H346" s="26"/>
      <c r="I346" s="26"/>
      <c r="J346" s="26"/>
      <c r="K346" s="27"/>
      <c r="L346" s="80" t="s">
        <v>65</v>
      </c>
      <c r="M346" s="81"/>
      <c r="N346" s="82"/>
      <c r="O346" s="25"/>
      <c r="P346" s="80"/>
      <c r="Q346" s="82"/>
      <c r="R346" s="86"/>
      <c r="S346" s="87"/>
      <c r="T346" s="25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7"/>
      <c r="AG346" s="14"/>
      <c r="AH346" s="14"/>
      <c r="AI346" s="14"/>
      <c r="AJ346" s="14"/>
      <c r="AK346" s="15"/>
      <c r="AL346" s="47"/>
      <c r="AM346" s="47"/>
    </row>
    <row r="347" spans="1:39">
      <c r="A347" s="13"/>
      <c r="B347" s="14"/>
      <c r="C347" s="21">
        <f t="shared" ref="C347:C349" si="7">ROW()-281</f>
        <v>66</v>
      </c>
      <c r="D347" s="25" t="s">
        <v>169</v>
      </c>
      <c r="E347" s="26"/>
      <c r="F347" s="26"/>
      <c r="G347" s="26"/>
      <c r="H347" s="26"/>
      <c r="I347" s="26"/>
      <c r="J347" s="26"/>
      <c r="K347" s="27"/>
      <c r="L347" s="80" t="s">
        <v>79</v>
      </c>
      <c r="M347" s="81"/>
      <c r="N347" s="82"/>
      <c r="O347" s="25">
        <v>4</v>
      </c>
      <c r="P347" s="80" t="s">
        <v>136</v>
      </c>
      <c r="Q347" s="82"/>
      <c r="R347" s="80" t="s">
        <v>98</v>
      </c>
      <c r="S347" s="82"/>
      <c r="T347" s="25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7"/>
      <c r="AG347" s="14"/>
      <c r="AH347" s="14"/>
      <c r="AI347" s="14"/>
      <c r="AJ347" s="14"/>
      <c r="AK347" s="15"/>
      <c r="AL347" s="47"/>
      <c r="AM347" s="47"/>
    </row>
    <row r="348" spans="1:39">
      <c r="A348" s="13"/>
      <c r="B348" s="14"/>
      <c r="C348" s="21">
        <f t="shared" si="7"/>
        <v>67</v>
      </c>
      <c r="D348" s="25" t="s">
        <v>239</v>
      </c>
      <c r="E348" s="26"/>
      <c r="F348" s="26"/>
      <c r="G348" s="26"/>
      <c r="H348" s="26"/>
      <c r="I348" s="26"/>
      <c r="J348" s="26"/>
      <c r="K348" s="27"/>
      <c r="L348" s="80" t="s">
        <v>65</v>
      </c>
      <c r="M348" s="81"/>
      <c r="N348" s="82"/>
      <c r="O348" s="25"/>
      <c r="P348" s="80"/>
      <c r="Q348" s="82"/>
      <c r="R348" s="86"/>
      <c r="S348" s="87"/>
      <c r="T348" s="25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7"/>
      <c r="AG348" s="14"/>
      <c r="AH348" s="14"/>
      <c r="AI348" s="14"/>
      <c r="AJ348" s="14"/>
      <c r="AK348" s="15"/>
      <c r="AL348" s="47"/>
      <c r="AM348" s="47"/>
    </row>
    <row r="349" spans="1:39">
      <c r="A349" s="13"/>
      <c r="B349" s="14"/>
      <c r="C349" s="21">
        <f t="shared" si="7"/>
        <v>68</v>
      </c>
      <c r="D349" s="25" t="s">
        <v>236</v>
      </c>
      <c r="E349" s="26"/>
      <c r="F349" s="26"/>
      <c r="G349" s="26"/>
      <c r="H349" s="26"/>
      <c r="I349" s="26"/>
      <c r="J349" s="26"/>
      <c r="K349" s="27"/>
      <c r="L349" s="80" t="s">
        <v>237</v>
      </c>
      <c r="M349" s="81"/>
      <c r="N349" s="82"/>
      <c r="O349" s="25"/>
      <c r="P349" s="80"/>
      <c r="Q349" s="82"/>
      <c r="R349" s="80" t="s">
        <v>98</v>
      </c>
      <c r="S349" s="82"/>
      <c r="T349" s="25" t="s">
        <v>238</v>
      </c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7"/>
      <c r="AG349" s="14"/>
      <c r="AH349" s="14"/>
      <c r="AI349" s="14"/>
      <c r="AJ349" s="14"/>
      <c r="AK349" s="15"/>
      <c r="AL349" s="47"/>
      <c r="AM349" s="47"/>
    </row>
    <row r="350" spans="1:39">
      <c r="A350" s="13"/>
      <c r="B350" s="14"/>
      <c r="C350" s="18" t="s">
        <v>170</v>
      </c>
      <c r="D350" s="19"/>
      <c r="E350" s="19"/>
      <c r="F350" s="19"/>
      <c r="G350" s="19"/>
      <c r="H350" s="19"/>
      <c r="I350" s="19"/>
      <c r="J350" s="19"/>
      <c r="K350" s="19"/>
      <c r="L350" s="55"/>
      <c r="M350" s="55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20"/>
      <c r="AG350" s="14"/>
      <c r="AH350" s="14"/>
      <c r="AI350" s="14"/>
      <c r="AJ350" s="14"/>
      <c r="AK350" s="15"/>
      <c r="AL350" s="6"/>
      <c r="AM350" s="6"/>
    </row>
    <row r="351" spans="1:39">
      <c r="A351" s="13"/>
      <c r="B351" s="14"/>
      <c r="C351" s="21">
        <f>ROW()-282</f>
        <v>69</v>
      </c>
      <c r="D351" s="25" t="s">
        <v>64</v>
      </c>
      <c r="E351" s="26"/>
      <c r="F351" s="26"/>
      <c r="G351" s="26"/>
      <c r="H351" s="26"/>
      <c r="I351" s="26"/>
      <c r="J351" s="26"/>
      <c r="K351" s="27"/>
      <c r="L351" s="80" t="s">
        <v>65</v>
      </c>
      <c r="M351" s="81"/>
      <c r="N351" s="82"/>
      <c r="O351" s="25"/>
      <c r="P351" s="80"/>
      <c r="Q351" s="82"/>
      <c r="R351" s="86"/>
      <c r="S351" s="87"/>
      <c r="T351" s="25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7"/>
      <c r="AG351" s="14"/>
      <c r="AH351" s="14"/>
      <c r="AI351" s="14"/>
      <c r="AJ351" s="14"/>
      <c r="AK351" s="15"/>
      <c r="AL351" s="47"/>
      <c r="AM351" s="47"/>
    </row>
    <row r="352" spans="1:39">
      <c r="A352" s="13"/>
      <c r="B352" s="14"/>
      <c r="C352" s="21">
        <f>ROW()-282</f>
        <v>70</v>
      </c>
      <c r="D352" s="25" t="s">
        <v>152</v>
      </c>
      <c r="E352" s="26"/>
      <c r="F352" s="26"/>
      <c r="G352" s="26"/>
      <c r="H352" s="26"/>
      <c r="I352" s="26"/>
      <c r="J352" s="26"/>
      <c r="K352" s="27"/>
      <c r="L352" s="80" t="s">
        <v>65</v>
      </c>
      <c r="M352" s="81"/>
      <c r="N352" s="82"/>
      <c r="O352" s="25"/>
      <c r="P352" s="80"/>
      <c r="Q352" s="82"/>
      <c r="R352" s="86"/>
      <c r="S352" s="87"/>
      <c r="T352" s="25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7"/>
      <c r="AG352" s="14"/>
      <c r="AH352" s="14"/>
      <c r="AI352" s="14"/>
      <c r="AJ352" s="14"/>
      <c r="AK352" s="15"/>
      <c r="AL352" s="47"/>
      <c r="AM352" s="47"/>
    </row>
    <row r="353" spans="1:39">
      <c r="A353" s="13"/>
      <c r="B353" s="14"/>
      <c r="C353" s="18" t="s">
        <v>183</v>
      </c>
      <c r="D353" s="19"/>
      <c r="E353" s="19"/>
      <c r="F353" s="19"/>
      <c r="G353" s="19"/>
      <c r="H353" s="19"/>
      <c r="I353" s="19"/>
      <c r="J353" s="19"/>
      <c r="K353" s="19"/>
      <c r="L353" s="55"/>
      <c r="M353" s="55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20"/>
      <c r="AG353" s="14"/>
      <c r="AH353" s="14"/>
      <c r="AI353" s="14"/>
      <c r="AJ353" s="14"/>
      <c r="AK353" s="15"/>
      <c r="AL353" s="6"/>
      <c r="AM353" s="6"/>
    </row>
    <row r="354" spans="1:39">
      <c r="A354" s="13"/>
      <c r="B354" s="14"/>
      <c r="C354" s="21">
        <f>ROW()-283</f>
        <v>71</v>
      </c>
      <c r="D354" s="25" t="s">
        <v>160</v>
      </c>
      <c r="E354" s="26"/>
      <c r="F354" s="26"/>
      <c r="G354" s="26"/>
      <c r="H354" s="26"/>
      <c r="I354" s="26"/>
      <c r="J354" s="26"/>
      <c r="K354" s="27"/>
      <c r="L354" s="80" t="s">
        <v>54</v>
      </c>
      <c r="M354" s="81"/>
      <c r="N354" s="82"/>
      <c r="O354" s="25"/>
      <c r="P354" s="80"/>
      <c r="Q354" s="82"/>
      <c r="R354" s="25"/>
      <c r="S354" s="26"/>
      <c r="T354" s="25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7"/>
      <c r="AG354" s="14"/>
      <c r="AH354" s="14"/>
      <c r="AI354" s="14"/>
      <c r="AJ354" s="14"/>
      <c r="AK354" s="15"/>
      <c r="AL354" s="47"/>
      <c r="AM354" s="47"/>
    </row>
    <row r="355" spans="1:39">
      <c r="A355" s="13"/>
      <c r="B355" s="14"/>
      <c r="C355" s="21">
        <f t="shared" ref="C355:C359" si="8">ROW()-283</f>
        <v>72</v>
      </c>
      <c r="D355" s="25" t="s">
        <v>153</v>
      </c>
      <c r="E355" s="26"/>
      <c r="F355" s="26"/>
      <c r="G355" s="26"/>
      <c r="H355" s="26"/>
      <c r="I355" s="26"/>
      <c r="J355" s="26"/>
      <c r="K355" s="27"/>
      <c r="L355" s="80" t="s">
        <v>76</v>
      </c>
      <c r="M355" s="81"/>
      <c r="N355" s="82"/>
      <c r="O355" s="25"/>
      <c r="P355" s="80"/>
      <c r="Q355" s="82"/>
      <c r="R355" s="25"/>
      <c r="S355" s="26">
        <v>1</v>
      </c>
      <c r="T355" s="25" t="s">
        <v>154</v>
      </c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7"/>
      <c r="AG355" s="14"/>
      <c r="AH355" s="14"/>
      <c r="AI355" s="14"/>
      <c r="AJ355" s="14"/>
      <c r="AK355" s="15"/>
      <c r="AL355" s="47"/>
      <c r="AM355" s="47"/>
    </row>
    <row r="356" spans="1:39">
      <c r="A356" s="13"/>
      <c r="B356" s="14"/>
      <c r="C356" s="21">
        <f t="shared" si="8"/>
        <v>73</v>
      </c>
      <c r="D356" s="25" t="s">
        <v>155</v>
      </c>
      <c r="E356" s="26"/>
      <c r="F356" s="26"/>
      <c r="G356" s="26"/>
      <c r="H356" s="26"/>
      <c r="I356" s="26"/>
      <c r="J356" s="26"/>
      <c r="K356" s="27"/>
      <c r="L356" s="80" t="s">
        <v>109</v>
      </c>
      <c r="M356" s="81"/>
      <c r="N356" s="82"/>
      <c r="O356" s="25"/>
      <c r="P356" s="80"/>
      <c r="Q356" s="82"/>
      <c r="R356" s="25" t="s">
        <v>156</v>
      </c>
      <c r="S356" s="26"/>
      <c r="T356" s="25" t="s">
        <v>157</v>
      </c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7"/>
      <c r="AG356" s="14"/>
      <c r="AH356" s="14"/>
      <c r="AI356" s="14"/>
      <c r="AJ356" s="14"/>
      <c r="AK356" s="15"/>
      <c r="AL356" s="47"/>
      <c r="AM356" s="47"/>
    </row>
    <row r="357" spans="1:39">
      <c r="A357" s="13"/>
      <c r="B357" s="14"/>
      <c r="C357" s="21">
        <f t="shared" si="8"/>
        <v>74</v>
      </c>
      <c r="D357" s="25" t="s">
        <v>158</v>
      </c>
      <c r="E357" s="26"/>
      <c r="F357" s="26"/>
      <c r="G357" s="26"/>
      <c r="H357" s="26"/>
      <c r="I357" s="26"/>
      <c r="J357" s="26"/>
      <c r="K357" s="27"/>
      <c r="L357" s="80" t="s">
        <v>135</v>
      </c>
      <c r="M357" s="81"/>
      <c r="N357" s="82"/>
      <c r="O357" s="25"/>
      <c r="P357" s="80"/>
      <c r="Q357" s="82"/>
      <c r="R357" s="25" t="s">
        <v>159</v>
      </c>
      <c r="S357" s="26"/>
      <c r="T357" s="25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7"/>
      <c r="AG357" s="14"/>
      <c r="AH357" s="14"/>
      <c r="AI357" s="14"/>
      <c r="AJ357" s="14"/>
      <c r="AK357" s="15"/>
      <c r="AL357" s="47"/>
      <c r="AM357" s="47"/>
    </row>
    <row r="358" spans="1:39">
      <c r="A358" s="13"/>
      <c r="B358" s="14"/>
      <c r="C358" s="21">
        <f t="shared" si="8"/>
        <v>75</v>
      </c>
      <c r="D358" s="25" t="s">
        <v>267</v>
      </c>
      <c r="E358" s="26"/>
      <c r="F358" s="26"/>
      <c r="G358" s="26"/>
      <c r="H358" s="26"/>
      <c r="I358" s="26"/>
      <c r="J358" s="26"/>
      <c r="K358" s="27"/>
      <c r="L358" s="80" t="s">
        <v>65</v>
      </c>
      <c r="M358" s="81"/>
      <c r="N358" s="82"/>
      <c r="O358" s="25"/>
      <c r="P358" s="80"/>
      <c r="Q358" s="82"/>
      <c r="R358" s="84"/>
      <c r="S358" s="85"/>
      <c r="T358" s="25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7"/>
      <c r="AG358" s="14"/>
      <c r="AH358" s="14"/>
      <c r="AI358" s="14"/>
      <c r="AJ358" s="14"/>
      <c r="AK358" s="15"/>
      <c r="AL358" s="47"/>
      <c r="AM358" s="47"/>
    </row>
    <row r="359" spans="1:39">
      <c r="A359" s="13"/>
      <c r="B359" s="14"/>
      <c r="C359" s="21">
        <f t="shared" si="8"/>
        <v>76</v>
      </c>
      <c r="D359" s="25" t="s">
        <v>245</v>
      </c>
      <c r="E359" s="26"/>
      <c r="F359" s="26"/>
      <c r="G359" s="26"/>
      <c r="H359" s="26"/>
      <c r="I359" s="26"/>
      <c r="J359" s="26"/>
      <c r="K359" s="27"/>
      <c r="L359" s="80" t="s">
        <v>65</v>
      </c>
      <c r="M359" s="81"/>
      <c r="N359" s="82"/>
      <c r="O359" s="25"/>
      <c r="P359" s="80"/>
      <c r="Q359" s="82"/>
      <c r="R359" s="25"/>
      <c r="S359" s="26"/>
      <c r="T359" s="25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7"/>
      <c r="AG359" s="14"/>
      <c r="AH359" s="14"/>
      <c r="AI359" s="14"/>
      <c r="AJ359" s="14"/>
      <c r="AK359" s="15"/>
      <c r="AL359" s="47"/>
      <c r="AM359" s="47"/>
    </row>
    <row r="360" spans="1:39">
      <c r="A360" s="13"/>
      <c r="B360" s="14"/>
      <c r="C360" s="18" t="s">
        <v>184</v>
      </c>
      <c r="D360" s="19"/>
      <c r="E360" s="19"/>
      <c r="F360" s="19"/>
      <c r="G360" s="19"/>
      <c r="H360" s="19"/>
      <c r="I360" s="19"/>
      <c r="J360" s="19"/>
      <c r="K360" s="19"/>
      <c r="L360" s="55"/>
      <c r="M360" s="55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20"/>
      <c r="AG360" s="14"/>
      <c r="AH360" s="14"/>
      <c r="AI360" s="14"/>
      <c r="AJ360" s="14"/>
      <c r="AK360" s="15"/>
      <c r="AL360" s="6"/>
      <c r="AM360" s="6"/>
    </row>
    <row r="361" spans="1:39">
      <c r="A361" s="13"/>
      <c r="B361" s="14"/>
      <c r="C361" s="21">
        <f>ROW()-284</f>
        <v>77</v>
      </c>
      <c r="D361" s="22" t="s">
        <v>171</v>
      </c>
      <c r="E361" s="23"/>
      <c r="F361" s="23"/>
      <c r="G361" s="23"/>
      <c r="H361" s="23"/>
      <c r="I361" s="23"/>
      <c r="J361" s="23"/>
      <c r="K361" s="24"/>
      <c r="L361" s="80" t="s">
        <v>54</v>
      </c>
      <c r="M361" s="81"/>
      <c r="N361" s="82"/>
      <c r="O361" s="25"/>
      <c r="P361" s="80"/>
      <c r="Q361" s="82"/>
      <c r="R361" s="51"/>
      <c r="S361" s="26">
        <v>0</v>
      </c>
      <c r="T361" s="25" t="s">
        <v>167</v>
      </c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7"/>
      <c r="AG361" s="14"/>
      <c r="AH361" s="14"/>
      <c r="AI361" s="14"/>
      <c r="AJ361" s="14"/>
      <c r="AK361" s="15"/>
      <c r="AL361" s="47"/>
      <c r="AM361" s="47"/>
    </row>
    <row r="362" spans="1:39">
      <c r="A362" s="13"/>
      <c r="B362" s="14"/>
      <c r="C362" s="21">
        <f t="shared" ref="C362:C370" si="9">ROW()-284</f>
        <v>78</v>
      </c>
      <c r="D362" s="22" t="s">
        <v>172</v>
      </c>
      <c r="E362" s="23"/>
      <c r="F362" s="23"/>
      <c r="G362" s="23"/>
      <c r="H362" s="23"/>
      <c r="I362" s="23"/>
      <c r="J362" s="23"/>
      <c r="K362" s="24"/>
      <c r="L362" s="80" t="s">
        <v>140</v>
      </c>
      <c r="M362" s="81"/>
      <c r="N362" s="82"/>
      <c r="O362" s="25"/>
      <c r="P362" s="80"/>
      <c r="Q362" s="82"/>
      <c r="R362" s="25" t="s">
        <v>161</v>
      </c>
      <c r="S362" s="26"/>
      <c r="T362" s="25" t="s">
        <v>165</v>
      </c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7"/>
      <c r="AG362" s="14"/>
      <c r="AH362" s="14"/>
      <c r="AI362" s="14"/>
      <c r="AJ362" s="14"/>
      <c r="AK362" s="15"/>
      <c r="AL362" s="47"/>
      <c r="AM362" s="47"/>
    </row>
    <row r="363" spans="1:39">
      <c r="A363" s="13"/>
      <c r="B363" s="14"/>
      <c r="C363" s="21">
        <f t="shared" si="9"/>
        <v>79</v>
      </c>
      <c r="D363" s="25" t="s">
        <v>173</v>
      </c>
      <c r="E363" s="26"/>
      <c r="F363" s="26"/>
      <c r="G363" s="26"/>
      <c r="H363" s="26"/>
      <c r="I363" s="26"/>
      <c r="J363" s="26"/>
      <c r="K363" s="27"/>
      <c r="L363" s="80" t="s">
        <v>140</v>
      </c>
      <c r="M363" s="81"/>
      <c r="N363" s="82"/>
      <c r="O363" s="25"/>
      <c r="P363" s="80"/>
      <c r="Q363" s="82"/>
      <c r="R363" s="25" t="s">
        <v>162</v>
      </c>
      <c r="S363" s="26"/>
      <c r="T363" s="25" t="s">
        <v>163</v>
      </c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7"/>
      <c r="AG363" s="14"/>
      <c r="AH363" s="14"/>
      <c r="AI363" s="14"/>
      <c r="AJ363" s="14"/>
      <c r="AK363" s="15"/>
      <c r="AL363" s="47"/>
      <c r="AM363" s="47"/>
    </row>
    <row r="364" spans="1:39">
      <c r="A364" s="13"/>
      <c r="B364" s="14"/>
      <c r="C364" s="21">
        <f t="shared" si="9"/>
        <v>80</v>
      </c>
      <c r="D364" s="57" t="s">
        <v>174</v>
      </c>
      <c r="E364" s="29"/>
      <c r="F364" s="29"/>
      <c r="G364" s="29"/>
      <c r="H364" s="29"/>
      <c r="I364" s="29"/>
      <c r="J364" s="29"/>
      <c r="K364" s="30"/>
      <c r="L364" s="80" t="s">
        <v>79</v>
      </c>
      <c r="M364" s="81"/>
      <c r="N364" s="82"/>
      <c r="O364" s="25">
        <v>16</v>
      </c>
      <c r="P364" s="80" t="s">
        <v>118</v>
      </c>
      <c r="Q364" s="82"/>
      <c r="R364" s="80" t="s">
        <v>98</v>
      </c>
      <c r="S364" s="82"/>
      <c r="T364" s="25" t="s">
        <v>119</v>
      </c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7"/>
      <c r="AG364" s="14"/>
      <c r="AH364" s="14"/>
      <c r="AI364" s="14"/>
      <c r="AJ364" s="14"/>
      <c r="AK364" s="15"/>
      <c r="AL364" s="6"/>
      <c r="AM364" s="6"/>
    </row>
    <row r="365" spans="1:39">
      <c r="A365" s="13"/>
      <c r="B365" s="14"/>
      <c r="C365" s="21">
        <f t="shared" si="9"/>
        <v>81</v>
      </c>
      <c r="D365" s="57" t="s">
        <v>175</v>
      </c>
      <c r="E365" s="29"/>
      <c r="F365" s="29"/>
      <c r="G365" s="29"/>
      <c r="H365" s="29"/>
      <c r="I365" s="29"/>
      <c r="J365" s="29"/>
      <c r="K365" s="30"/>
      <c r="L365" s="80" t="s">
        <v>76</v>
      </c>
      <c r="M365" s="81"/>
      <c r="N365" s="82"/>
      <c r="O365" s="25">
        <v>2</v>
      </c>
      <c r="P365" s="80" t="s">
        <v>136</v>
      </c>
      <c r="Q365" s="82"/>
      <c r="R365" s="83" t="s">
        <v>229</v>
      </c>
      <c r="S365" s="82"/>
      <c r="T365" s="25" t="s">
        <v>227</v>
      </c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7"/>
      <c r="AG365" s="14"/>
      <c r="AH365" s="14"/>
      <c r="AI365" s="14"/>
      <c r="AJ365" s="14"/>
      <c r="AK365" s="15"/>
      <c r="AL365" s="6"/>
      <c r="AM365" s="6"/>
    </row>
    <row r="366" spans="1:39">
      <c r="A366" s="13"/>
      <c r="B366" s="14"/>
      <c r="C366" s="21">
        <f t="shared" si="9"/>
        <v>82</v>
      </c>
      <c r="D366" s="57" t="s">
        <v>176</v>
      </c>
      <c r="E366" s="29"/>
      <c r="F366" s="29"/>
      <c r="G366" s="29"/>
      <c r="H366" s="29"/>
      <c r="I366" s="29"/>
      <c r="J366" s="29"/>
      <c r="K366" s="30"/>
      <c r="L366" s="80" t="s">
        <v>76</v>
      </c>
      <c r="M366" s="81"/>
      <c r="N366" s="82"/>
      <c r="O366" s="25">
        <v>2</v>
      </c>
      <c r="P366" s="80" t="s">
        <v>136</v>
      </c>
      <c r="Q366" s="82"/>
      <c r="R366" s="80" t="s">
        <v>230</v>
      </c>
      <c r="S366" s="82"/>
      <c r="T366" s="25" t="s">
        <v>228</v>
      </c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7"/>
      <c r="AG366" s="14"/>
      <c r="AH366" s="14"/>
      <c r="AI366" s="14"/>
      <c r="AJ366" s="14"/>
      <c r="AK366" s="15"/>
      <c r="AL366" s="6"/>
      <c r="AM366" s="6"/>
    </row>
    <row r="367" spans="1:39">
      <c r="A367" s="13"/>
      <c r="B367" s="14"/>
      <c r="C367" s="21">
        <f t="shared" si="9"/>
        <v>83</v>
      </c>
      <c r="D367" s="56" t="s">
        <v>177</v>
      </c>
      <c r="E367" s="29"/>
      <c r="F367" s="29"/>
      <c r="G367" s="29"/>
      <c r="H367" s="29"/>
      <c r="I367" s="29"/>
      <c r="J367" s="29"/>
      <c r="K367" s="30"/>
      <c r="L367" s="80" t="s">
        <v>79</v>
      </c>
      <c r="M367" s="81"/>
      <c r="N367" s="82"/>
      <c r="O367" s="25">
        <v>4</v>
      </c>
      <c r="P367" s="80" t="s">
        <v>118</v>
      </c>
      <c r="Q367" s="82"/>
      <c r="R367" s="80" t="s">
        <v>98</v>
      </c>
      <c r="S367" s="82"/>
      <c r="T367" s="25" t="s">
        <v>119</v>
      </c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7"/>
      <c r="AG367" s="14"/>
      <c r="AH367" s="14"/>
      <c r="AI367" s="14"/>
      <c r="AJ367" s="14"/>
      <c r="AK367" s="15"/>
      <c r="AL367" s="6"/>
      <c r="AM367" s="6"/>
    </row>
    <row r="368" spans="1:39">
      <c r="A368" s="13"/>
      <c r="B368" s="14"/>
      <c r="C368" s="21">
        <f t="shared" si="9"/>
        <v>84</v>
      </c>
      <c r="D368" s="56" t="s">
        <v>243</v>
      </c>
      <c r="E368" s="29"/>
      <c r="F368" s="29"/>
      <c r="G368" s="29"/>
      <c r="H368" s="29"/>
      <c r="I368" s="29"/>
      <c r="J368" s="29"/>
      <c r="K368" s="30"/>
      <c r="L368" s="80" t="s">
        <v>79</v>
      </c>
      <c r="M368" s="81"/>
      <c r="N368" s="82"/>
      <c r="O368" s="25">
        <v>100</v>
      </c>
      <c r="P368" s="80" t="s">
        <v>118</v>
      </c>
      <c r="Q368" s="82"/>
      <c r="R368" s="80" t="s">
        <v>98</v>
      </c>
      <c r="S368" s="82"/>
      <c r="T368" s="25" t="s">
        <v>119</v>
      </c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7"/>
      <c r="AG368" s="14"/>
      <c r="AH368" s="14"/>
      <c r="AI368" s="14"/>
      <c r="AJ368" s="14"/>
      <c r="AK368" s="15"/>
      <c r="AL368" s="6"/>
      <c r="AM368" s="6"/>
    </row>
    <row r="369" spans="1:40">
      <c r="A369" s="13"/>
      <c r="B369" s="14"/>
      <c r="C369" s="21">
        <f t="shared" si="9"/>
        <v>85</v>
      </c>
      <c r="D369" s="25" t="s">
        <v>164</v>
      </c>
      <c r="E369" s="26"/>
      <c r="F369" s="26"/>
      <c r="G369" s="26"/>
      <c r="H369" s="26"/>
      <c r="I369" s="26"/>
      <c r="J369" s="26"/>
      <c r="K369" s="27"/>
      <c r="L369" s="80" t="s">
        <v>65</v>
      </c>
      <c r="M369" s="81"/>
      <c r="N369" s="82"/>
      <c r="O369" s="25"/>
      <c r="P369" s="80"/>
      <c r="Q369" s="82"/>
      <c r="R369" s="25"/>
      <c r="S369" s="26"/>
      <c r="T369" s="25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7"/>
      <c r="AG369" s="14"/>
      <c r="AH369" s="14"/>
      <c r="AI369" s="14"/>
      <c r="AJ369" s="14"/>
      <c r="AK369" s="15"/>
      <c r="AL369" s="47"/>
      <c r="AM369" s="47"/>
    </row>
    <row r="370" spans="1:40">
      <c r="A370" s="13"/>
      <c r="B370" s="14"/>
      <c r="C370" s="21">
        <f t="shared" si="9"/>
        <v>86</v>
      </c>
      <c r="D370" s="25" t="s">
        <v>244</v>
      </c>
      <c r="E370" s="26"/>
      <c r="F370" s="26"/>
      <c r="G370" s="26"/>
      <c r="H370" s="26"/>
      <c r="I370" s="26"/>
      <c r="J370" s="26"/>
      <c r="K370" s="27"/>
      <c r="L370" s="80" t="s">
        <v>65</v>
      </c>
      <c r="M370" s="81"/>
      <c r="N370" s="82"/>
      <c r="O370" s="25"/>
      <c r="P370" s="80"/>
      <c r="Q370" s="82"/>
      <c r="R370" s="25"/>
      <c r="S370" s="26"/>
      <c r="T370" s="25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7"/>
      <c r="AG370" s="14"/>
      <c r="AH370" s="14"/>
      <c r="AI370" s="14"/>
      <c r="AJ370" s="14"/>
      <c r="AK370" s="15"/>
      <c r="AL370" s="47"/>
      <c r="AM370" s="47"/>
    </row>
    <row r="371" spans="1:40">
      <c r="A371" s="13"/>
      <c r="B371" s="14"/>
      <c r="C371" s="18" t="s">
        <v>185</v>
      </c>
      <c r="D371" s="19"/>
      <c r="E371" s="19"/>
      <c r="F371" s="19"/>
      <c r="G371" s="19"/>
      <c r="H371" s="19"/>
      <c r="I371" s="19"/>
      <c r="J371" s="19"/>
      <c r="K371" s="19"/>
      <c r="L371" s="55"/>
      <c r="M371" s="55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20"/>
      <c r="AG371" s="14"/>
      <c r="AH371" s="14"/>
      <c r="AI371" s="14"/>
      <c r="AJ371" s="14"/>
      <c r="AK371" s="15"/>
      <c r="AL371" s="6"/>
      <c r="AM371" s="6"/>
    </row>
    <row r="372" spans="1:40">
      <c r="A372" s="13"/>
      <c r="B372" s="14"/>
      <c r="C372" s="21">
        <f>ROW()-285</f>
        <v>87</v>
      </c>
      <c r="D372" s="22" t="s">
        <v>186</v>
      </c>
      <c r="E372" s="23"/>
      <c r="F372" s="23"/>
      <c r="G372" s="23"/>
      <c r="H372" s="23"/>
      <c r="I372" s="23"/>
      <c r="J372" s="23"/>
      <c r="K372" s="24"/>
      <c r="L372" s="80" t="s">
        <v>79</v>
      </c>
      <c r="M372" s="81"/>
      <c r="N372" s="82"/>
      <c r="O372" s="25">
        <v>256</v>
      </c>
      <c r="P372" s="80"/>
      <c r="Q372" s="82"/>
      <c r="R372" s="80" t="s">
        <v>98</v>
      </c>
      <c r="S372" s="82"/>
      <c r="T372" s="25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7"/>
      <c r="AG372" s="14"/>
      <c r="AH372" s="14"/>
      <c r="AI372" s="14"/>
      <c r="AJ372" s="14"/>
      <c r="AK372" s="15"/>
      <c r="AL372" s="47"/>
      <c r="AM372" s="47"/>
    </row>
    <row r="373" spans="1:40">
      <c r="A373" s="13"/>
      <c r="B373" s="14"/>
      <c r="C373" s="21">
        <f t="shared" ref="C373:C375" si="10">ROW()-285</f>
        <v>88</v>
      </c>
      <c r="D373" s="22" t="s">
        <v>187</v>
      </c>
      <c r="E373" s="23"/>
      <c r="F373" s="23"/>
      <c r="G373" s="23"/>
      <c r="H373" s="23"/>
      <c r="I373" s="23"/>
      <c r="J373" s="23"/>
      <c r="K373" s="24"/>
      <c r="L373" s="80" t="s">
        <v>79</v>
      </c>
      <c r="M373" s="81"/>
      <c r="N373" s="82"/>
      <c r="O373" s="25">
        <v>20</v>
      </c>
      <c r="P373" s="80"/>
      <c r="Q373" s="82"/>
      <c r="R373" s="80" t="s">
        <v>98</v>
      </c>
      <c r="S373" s="82"/>
      <c r="T373" s="25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7"/>
      <c r="AG373" s="14"/>
      <c r="AH373" s="14"/>
      <c r="AI373" s="14"/>
      <c r="AJ373" s="14"/>
      <c r="AK373" s="15"/>
      <c r="AL373" s="47"/>
      <c r="AM373" s="47"/>
    </row>
    <row r="374" spans="1:40">
      <c r="A374" s="13"/>
      <c r="B374" s="14"/>
      <c r="C374" s="21">
        <f t="shared" si="10"/>
        <v>89</v>
      </c>
      <c r="D374" s="25" t="s">
        <v>272</v>
      </c>
      <c r="E374" s="26"/>
      <c r="F374" s="26"/>
      <c r="G374" s="26"/>
      <c r="H374" s="26"/>
      <c r="I374" s="26"/>
      <c r="J374" s="26"/>
      <c r="K374" s="27"/>
      <c r="L374" s="80" t="s">
        <v>65</v>
      </c>
      <c r="M374" s="81"/>
      <c r="N374" s="82"/>
      <c r="O374" s="25"/>
      <c r="P374" s="80"/>
      <c r="Q374" s="82"/>
      <c r="R374" s="25"/>
      <c r="S374" s="26"/>
      <c r="T374" s="25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7"/>
      <c r="AG374" s="14"/>
      <c r="AH374" s="14"/>
      <c r="AI374" s="14"/>
      <c r="AJ374" s="14"/>
      <c r="AK374" s="15"/>
      <c r="AL374" s="47"/>
      <c r="AM374" s="47"/>
    </row>
    <row r="375" spans="1:40">
      <c r="A375" s="13"/>
      <c r="B375" s="14"/>
      <c r="C375" s="21">
        <f t="shared" si="10"/>
        <v>90</v>
      </c>
      <c r="D375" s="25" t="s">
        <v>246</v>
      </c>
      <c r="E375" s="26"/>
      <c r="F375" s="26"/>
      <c r="G375" s="26"/>
      <c r="H375" s="26"/>
      <c r="I375" s="26"/>
      <c r="J375" s="26"/>
      <c r="K375" s="27"/>
      <c r="L375" s="80" t="s">
        <v>65</v>
      </c>
      <c r="M375" s="81"/>
      <c r="N375" s="82"/>
      <c r="O375" s="25"/>
      <c r="P375" s="80"/>
      <c r="Q375" s="82"/>
      <c r="R375" s="25"/>
      <c r="S375" s="26"/>
      <c r="T375" s="25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7"/>
      <c r="AG375" s="14"/>
      <c r="AH375" s="14"/>
      <c r="AI375" s="14"/>
      <c r="AJ375" s="14"/>
      <c r="AK375" s="15"/>
      <c r="AL375" s="47"/>
      <c r="AM375" s="47"/>
    </row>
    <row r="376" spans="1:40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5"/>
      <c r="AL376" s="47"/>
      <c r="AM376" s="47"/>
    </row>
    <row r="377" spans="1:40">
      <c r="A377" s="13"/>
      <c r="B377" s="14"/>
      <c r="C377" s="14" t="s">
        <v>15</v>
      </c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5"/>
      <c r="AL377" s="47"/>
      <c r="AM377" s="47"/>
    </row>
    <row r="378" spans="1:40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5"/>
      <c r="AL378" s="47"/>
      <c r="AM378" s="47"/>
    </row>
    <row r="379" spans="1:40">
      <c r="A379" s="13"/>
      <c r="B379" s="14"/>
      <c r="C379" s="16" t="s">
        <v>17</v>
      </c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5"/>
      <c r="AL379" s="47"/>
      <c r="AM379" s="47"/>
    </row>
    <row r="380" spans="1:40">
      <c r="A380" s="13"/>
      <c r="B380" s="14"/>
      <c r="C380" s="17" t="s">
        <v>4</v>
      </c>
      <c r="D380" s="18" t="s">
        <v>9</v>
      </c>
      <c r="E380" s="19"/>
      <c r="F380" s="19"/>
      <c r="G380" s="19"/>
      <c r="H380" s="19"/>
      <c r="I380" s="19"/>
      <c r="J380" s="19"/>
      <c r="K380" s="20"/>
      <c r="L380" s="18" t="s">
        <v>10</v>
      </c>
      <c r="M380" s="19"/>
      <c r="N380" s="18" t="s">
        <v>0</v>
      </c>
      <c r="O380" s="19"/>
      <c r="P380" s="20"/>
      <c r="Q380" s="18" t="s">
        <v>18</v>
      </c>
      <c r="R380" s="19"/>
      <c r="S380" s="19"/>
      <c r="T380" s="19"/>
      <c r="U380" s="19"/>
      <c r="V380" s="19"/>
      <c r="W380" s="19"/>
      <c r="X380" s="19"/>
      <c r="Y380" s="20"/>
      <c r="Z380" s="18" t="s">
        <v>16</v>
      </c>
      <c r="AA380" s="19"/>
      <c r="AB380" s="19"/>
      <c r="AC380" s="19"/>
      <c r="AD380" s="19"/>
      <c r="AE380" s="19"/>
      <c r="AF380" s="20"/>
      <c r="AG380" s="14"/>
      <c r="AH380" s="14"/>
      <c r="AI380" s="14"/>
      <c r="AJ380" s="14"/>
      <c r="AK380" s="15"/>
      <c r="AL380" s="47"/>
      <c r="AM380" s="47"/>
    </row>
    <row r="381" spans="1:40">
      <c r="A381" s="13"/>
      <c r="B381" s="14"/>
      <c r="C381" s="21">
        <f>ROW()-380</f>
        <v>1</v>
      </c>
      <c r="D381" s="56" t="s">
        <v>202</v>
      </c>
      <c r="E381" s="23"/>
      <c r="F381" s="23"/>
      <c r="G381" s="23"/>
      <c r="H381" s="23"/>
      <c r="I381" s="23"/>
      <c r="J381" s="23"/>
      <c r="K381" s="24"/>
      <c r="L381" s="88" t="s">
        <v>182</v>
      </c>
      <c r="M381" s="89"/>
      <c r="N381" s="52" t="s">
        <v>125</v>
      </c>
      <c r="O381" s="53"/>
      <c r="P381" s="54"/>
      <c r="Q381" s="25"/>
      <c r="R381" s="26"/>
      <c r="S381" s="26"/>
      <c r="T381" s="26"/>
      <c r="U381" s="26"/>
      <c r="V381" s="26"/>
      <c r="W381" s="26"/>
      <c r="X381" s="26"/>
      <c r="Y381" s="27"/>
      <c r="Z381" s="25" t="s">
        <v>193</v>
      </c>
      <c r="AA381" s="26"/>
      <c r="AB381" s="26"/>
      <c r="AC381" s="26"/>
      <c r="AD381" s="26"/>
      <c r="AE381" s="26"/>
      <c r="AF381" s="27"/>
      <c r="AG381" s="31"/>
      <c r="AH381" s="14"/>
      <c r="AI381" s="14"/>
      <c r="AJ381" s="14"/>
      <c r="AK381" s="15"/>
      <c r="AL381" s="14"/>
      <c r="AM381" s="14"/>
      <c r="AN381" s="63"/>
    </row>
    <row r="382" spans="1:40">
      <c r="A382" s="13"/>
      <c r="B382" s="14"/>
      <c r="C382" s="21">
        <f t="shared" ref="C382:C394" si="11">ROW()-380</f>
        <v>2</v>
      </c>
      <c r="D382" s="56" t="s">
        <v>203</v>
      </c>
      <c r="E382" s="23"/>
      <c r="F382" s="23"/>
      <c r="G382" s="23"/>
      <c r="H382" s="23"/>
      <c r="I382" s="23"/>
      <c r="J382" s="23"/>
      <c r="K382" s="24"/>
      <c r="L382" s="88" t="s">
        <v>182</v>
      </c>
      <c r="M382" s="89"/>
      <c r="N382" s="52" t="s">
        <v>125</v>
      </c>
      <c r="O382" s="53"/>
      <c r="P382" s="54"/>
      <c r="Q382" s="25"/>
      <c r="R382" s="26"/>
      <c r="S382" s="26"/>
      <c r="T382" s="26"/>
      <c r="U382" s="26"/>
      <c r="V382" s="26"/>
      <c r="W382" s="26"/>
      <c r="X382" s="26"/>
      <c r="Y382" s="27"/>
      <c r="Z382" s="25" t="s">
        <v>193</v>
      </c>
      <c r="AA382" s="26"/>
      <c r="AB382" s="26"/>
      <c r="AC382" s="26"/>
      <c r="AD382" s="26"/>
      <c r="AE382" s="26"/>
      <c r="AF382" s="27"/>
      <c r="AG382" s="31"/>
      <c r="AH382" s="14"/>
      <c r="AI382" s="14"/>
      <c r="AJ382" s="14"/>
      <c r="AK382" s="15"/>
      <c r="AL382" s="14"/>
      <c r="AM382" s="14"/>
      <c r="AN382" s="63"/>
    </row>
    <row r="383" spans="1:40">
      <c r="A383" s="13"/>
      <c r="B383" s="14"/>
      <c r="C383" s="21">
        <f t="shared" si="11"/>
        <v>3</v>
      </c>
      <c r="D383" s="56" t="s">
        <v>204</v>
      </c>
      <c r="E383" s="23"/>
      <c r="F383" s="23"/>
      <c r="G383" s="23"/>
      <c r="H383" s="23"/>
      <c r="I383" s="23"/>
      <c r="J383" s="23"/>
      <c r="K383" s="24"/>
      <c r="L383" s="88" t="s">
        <v>182</v>
      </c>
      <c r="M383" s="89"/>
      <c r="N383" s="52" t="s">
        <v>125</v>
      </c>
      <c r="O383" s="53"/>
      <c r="P383" s="54"/>
      <c r="Q383" s="25"/>
      <c r="R383" s="26"/>
      <c r="S383" s="26"/>
      <c r="T383" s="26"/>
      <c r="U383" s="26"/>
      <c r="V383" s="26"/>
      <c r="W383" s="26"/>
      <c r="X383" s="26"/>
      <c r="Y383" s="27"/>
      <c r="Z383" s="25" t="s">
        <v>193</v>
      </c>
      <c r="AA383" s="26"/>
      <c r="AB383" s="26"/>
      <c r="AC383" s="26"/>
      <c r="AD383" s="26"/>
      <c r="AE383" s="26"/>
      <c r="AF383" s="27"/>
      <c r="AG383" s="31"/>
      <c r="AH383" s="14"/>
      <c r="AI383" s="14"/>
      <c r="AJ383" s="14"/>
      <c r="AK383" s="15"/>
      <c r="AL383" s="14"/>
      <c r="AM383" s="14"/>
      <c r="AN383" s="63"/>
    </row>
    <row r="384" spans="1:40">
      <c r="A384" s="13"/>
      <c r="B384" s="14"/>
      <c r="C384" s="21">
        <f t="shared" si="11"/>
        <v>4</v>
      </c>
      <c r="D384" s="57" t="s">
        <v>207</v>
      </c>
      <c r="E384" s="23"/>
      <c r="F384" s="23"/>
      <c r="G384" s="23"/>
      <c r="H384" s="23"/>
      <c r="I384" s="23"/>
      <c r="J384" s="23"/>
      <c r="K384" s="24"/>
      <c r="L384" s="88" t="s">
        <v>182</v>
      </c>
      <c r="M384" s="89"/>
      <c r="N384" s="52" t="s">
        <v>179</v>
      </c>
      <c r="O384" s="53"/>
      <c r="P384" s="54"/>
      <c r="Q384" s="25" t="s">
        <v>180</v>
      </c>
      <c r="R384" s="26"/>
      <c r="S384" s="26"/>
      <c r="T384" s="26"/>
      <c r="U384" s="26"/>
      <c r="V384" s="26"/>
      <c r="W384" s="26"/>
      <c r="X384" s="26"/>
      <c r="Y384" s="27"/>
      <c r="Z384" s="25" t="s">
        <v>196</v>
      </c>
      <c r="AA384" s="26"/>
      <c r="AB384" s="26"/>
      <c r="AC384" s="26"/>
      <c r="AD384" s="26"/>
      <c r="AE384" s="26"/>
      <c r="AF384" s="27"/>
      <c r="AG384" s="31"/>
      <c r="AH384" s="14"/>
      <c r="AI384" s="14"/>
      <c r="AJ384" s="14"/>
      <c r="AK384" s="15"/>
      <c r="AL384" s="14"/>
      <c r="AM384" s="14"/>
      <c r="AN384" s="63"/>
    </row>
    <row r="385" spans="1:40">
      <c r="A385" s="13"/>
      <c r="B385" s="14"/>
      <c r="C385" s="21">
        <f t="shared" si="11"/>
        <v>5</v>
      </c>
      <c r="D385" s="56" t="s">
        <v>208</v>
      </c>
      <c r="E385" s="23"/>
      <c r="F385" s="23"/>
      <c r="G385" s="23"/>
      <c r="H385" s="23"/>
      <c r="I385" s="23"/>
      <c r="J385" s="23"/>
      <c r="K385" s="24"/>
      <c r="L385" s="88" t="s">
        <v>182</v>
      </c>
      <c r="M385" s="89"/>
      <c r="N385" s="52" t="s">
        <v>179</v>
      </c>
      <c r="O385" s="53"/>
      <c r="P385" s="54"/>
      <c r="Q385" s="25" t="s">
        <v>180</v>
      </c>
      <c r="R385" s="26"/>
      <c r="S385" s="26"/>
      <c r="T385" s="26"/>
      <c r="U385" s="26"/>
      <c r="V385" s="26"/>
      <c r="W385" s="26"/>
      <c r="X385" s="26"/>
      <c r="Y385" s="27"/>
      <c r="Z385" s="25" t="s">
        <v>196</v>
      </c>
      <c r="AA385" s="26"/>
      <c r="AB385" s="26"/>
      <c r="AC385" s="26"/>
      <c r="AD385" s="26"/>
      <c r="AE385" s="26"/>
      <c r="AF385" s="27"/>
      <c r="AG385" s="31"/>
      <c r="AH385" s="14"/>
      <c r="AI385" s="14"/>
      <c r="AJ385" s="14"/>
      <c r="AK385" s="15"/>
      <c r="AL385" s="14"/>
      <c r="AM385" s="14"/>
      <c r="AN385" s="63"/>
    </row>
    <row r="386" spans="1:40">
      <c r="A386" s="13"/>
      <c r="B386" s="14"/>
      <c r="C386" s="21">
        <f t="shared" si="11"/>
        <v>6</v>
      </c>
      <c r="D386" s="56" t="s">
        <v>209</v>
      </c>
      <c r="E386" s="23"/>
      <c r="F386" s="23"/>
      <c r="G386" s="23"/>
      <c r="H386" s="23"/>
      <c r="I386" s="23"/>
      <c r="J386" s="23"/>
      <c r="K386" s="24"/>
      <c r="L386" s="88" t="s">
        <v>182</v>
      </c>
      <c r="M386" s="89"/>
      <c r="N386" s="52" t="s">
        <v>179</v>
      </c>
      <c r="O386" s="53"/>
      <c r="P386" s="54"/>
      <c r="Q386" s="25" t="s">
        <v>180</v>
      </c>
      <c r="R386" s="26"/>
      <c r="S386" s="26"/>
      <c r="T386" s="26"/>
      <c r="U386" s="26"/>
      <c r="V386" s="26"/>
      <c r="W386" s="26"/>
      <c r="X386" s="26"/>
      <c r="Y386" s="27"/>
      <c r="Z386" s="25" t="s">
        <v>196</v>
      </c>
      <c r="AA386" s="26"/>
      <c r="AB386" s="26"/>
      <c r="AC386" s="26"/>
      <c r="AD386" s="26"/>
      <c r="AE386" s="26"/>
      <c r="AF386" s="27"/>
      <c r="AG386" s="31"/>
      <c r="AH386" s="14"/>
      <c r="AI386" s="14"/>
      <c r="AJ386" s="14"/>
      <c r="AK386" s="15"/>
      <c r="AL386" s="14"/>
      <c r="AM386" s="14"/>
      <c r="AN386" s="63"/>
    </row>
    <row r="387" spans="1:40">
      <c r="A387" s="13"/>
      <c r="B387" s="14"/>
      <c r="C387" s="21">
        <f t="shared" si="11"/>
        <v>7</v>
      </c>
      <c r="D387" s="56" t="s">
        <v>210</v>
      </c>
      <c r="E387" s="23"/>
      <c r="F387" s="23"/>
      <c r="G387" s="23"/>
      <c r="H387" s="23"/>
      <c r="I387" s="23"/>
      <c r="J387" s="23"/>
      <c r="K387" s="24"/>
      <c r="L387" s="88" t="s">
        <v>182</v>
      </c>
      <c r="M387" s="89"/>
      <c r="N387" s="52" t="s">
        <v>178</v>
      </c>
      <c r="O387" s="53"/>
      <c r="P387" s="54"/>
      <c r="Q387" s="25" t="s">
        <v>189</v>
      </c>
      <c r="R387" s="26"/>
      <c r="S387" s="26"/>
      <c r="T387" s="26"/>
      <c r="U387" s="26"/>
      <c r="V387" s="26"/>
      <c r="W387" s="26"/>
      <c r="X387" s="26"/>
      <c r="Y387" s="27"/>
      <c r="Z387" s="25" t="s">
        <v>196</v>
      </c>
      <c r="AA387" s="26"/>
      <c r="AB387" s="26"/>
      <c r="AC387" s="26"/>
      <c r="AD387" s="26"/>
      <c r="AE387" s="26"/>
      <c r="AF387" s="27"/>
      <c r="AG387" s="31"/>
      <c r="AH387" s="14"/>
      <c r="AI387" s="14"/>
      <c r="AJ387" s="14"/>
      <c r="AK387" s="15"/>
      <c r="AL387" s="14"/>
      <c r="AM387" s="14"/>
      <c r="AN387" s="63"/>
    </row>
    <row r="388" spans="1:40">
      <c r="A388" s="13"/>
      <c r="B388" s="14"/>
      <c r="C388" s="21">
        <f t="shared" si="11"/>
        <v>8</v>
      </c>
      <c r="D388" s="25" t="s">
        <v>134</v>
      </c>
      <c r="E388" s="23"/>
      <c r="F388" s="23"/>
      <c r="G388" s="23"/>
      <c r="H388" s="23"/>
      <c r="I388" s="23"/>
      <c r="J388" s="23"/>
      <c r="K388" s="24"/>
      <c r="L388" s="88" t="s">
        <v>182</v>
      </c>
      <c r="M388" s="89"/>
      <c r="N388" s="52" t="s">
        <v>125</v>
      </c>
      <c r="O388" s="53"/>
      <c r="P388" s="54"/>
      <c r="Q388" s="25" t="s">
        <v>221</v>
      </c>
      <c r="R388" s="26"/>
      <c r="S388" s="26"/>
      <c r="T388" s="26"/>
      <c r="U388" s="26"/>
      <c r="V388" s="26"/>
      <c r="W388" s="26"/>
      <c r="X388" s="26"/>
      <c r="Y388" s="27"/>
      <c r="Z388" s="25" t="s">
        <v>222</v>
      </c>
      <c r="AA388" s="26"/>
      <c r="AB388" s="26"/>
      <c r="AC388" s="26"/>
      <c r="AD388" s="26"/>
      <c r="AE388" s="26"/>
      <c r="AF388" s="27"/>
      <c r="AG388" s="31"/>
      <c r="AH388" s="14"/>
      <c r="AI388" s="14"/>
      <c r="AJ388" s="14"/>
      <c r="AK388" s="15"/>
      <c r="AL388" s="14"/>
      <c r="AM388" s="14"/>
      <c r="AN388" s="63"/>
    </row>
    <row r="389" spans="1:40">
      <c r="A389" s="13"/>
      <c r="B389" s="14"/>
      <c r="C389" s="21">
        <f t="shared" si="11"/>
        <v>9</v>
      </c>
      <c r="D389" s="56" t="s">
        <v>211</v>
      </c>
      <c r="E389" s="23"/>
      <c r="F389" s="23"/>
      <c r="G389" s="23"/>
      <c r="H389" s="23"/>
      <c r="I389" s="23"/>
      <c r="J389" s="23"/>
      <c r="K389" s="24"/>
      <c r="L389" s="88" t="s">
        <v>182</v>
      </c>
      <c r="M389" s="89"/>
      <c r="N389" s="52" t="s">
        <v>125</v>
      </c>
      <c r="O389" s="53"/>
      <c r="P389" s="54"/>
      <c r="Q389" s="25"/>
      <c r="R389" s="26"/>
      <c r="S389" s="26"/>
      <c r="T389" s="26"/>
      <c r="U389" s="26"/>
      <c r="V389" s="26"/>
      <c r="W389" s="26"/>
      <c r="X389" s="26"/>
      <c r="Y389" s="27"/>
      <c r="Z389" s="25" t="s">
        <v>193</v>
      </c>
      <c r="AA389" s="26"/>
      <c r="AB389" s="26"/>
      <c r="AC389" s="26"/>
      <c r="AD389" s="26"/>
      <c r="AE389" s="26"/>
      <c r="AF389" s="27"/>
      <c r="AG389" s="31"/>
      <c r="AH389" s="14"/>
      <c r="AI389" s="14"/>
      <c r="AJ389" s="14"/>
      <c r="AK389" s="15"/>
      <c r="AL389" s="14"/>
      <c r="AM389" s="14"/>
      <c r="AN389" s="63"/>
    </row>
    <row r="390" spans="1:40">
      <c r="A390" s="13"/>
      <c r="B390" s="14"/>
      <c r="C390" s="21">
        <f t="shared" si="11"/>
        <v>10</v>
      </c>
      <c r="D390" s="56" t="s">
        <v>212</v>
      </c>
      <c r="E390" s="23"/>
      <c r="F390" s="23"/>
      <c r="G390" s="23"/>
      <c r="H390" s="23"/>
      <c r="I390" s="23"/>
      <c r="J390" s="23"/>
      <c r="K390" s="24"/>
      <c r="L390" s="88" t="s">
        <v>182</v>
      </c>
      <c r="M390" s="89"/>
      <c r="N390" s="52" t="s">
        <v>125</v>
      </c>
      <c r="O390" s="53"/>
      <c r="P390" s="54"/>
      <c r="Q390" s="25"/>
      <c r="R390" s="26"/>
      <c r="S390" s="26"/>
      <c r="T390" s="26"/>
      <c r="U390" s="26"/>
      <c r="V390" s="26"/>
      <c r="W390" s="26"/>
      <c r="X390" s="26"/>
      <c r="Y390" s="27"/>
      <c r="Z390" s="25" t="s">
        <v>193</v>
      </c>
      <c r="AA390" s="26"/>
      <c r="AB390" s="26"/>
      <c r="AC390" s="26"/>
      <c r="AD390" s="26"/>
      <c r="AE390" s="26"/>
      <c r="AF390" s="27"/>
      <c r="AG390" s="31"/>
      <c r="AH390" s="14"/>
      <c r="AI390" s="14"/>
      <c r="AJ390" s="14"/>
      <c r="AK390" s="15"/>
      <c r="AL390" s="14"/>
      <c r="AM390" s="14"/>
      <c r="AN390" s="63"/>
    </row>
    <row r="391" spans="1:40">
      <c r="A391" s="13"/>
      <c r="B391" s="14"/>
      <c r="C391" s="21">
        <f t="shared" si="11"/>
        <v>11</v>
      </c>
      <c r="D391" s="56" t="s">
        <v>213</v>
      </c>
      <c r="E391" s="23"/>
      <c r="F391" s="23"/>
      <c r="G391" s="23"/>
      <c r="H391" s="23"/>
      <c r="I391" s="23"/>
      <c r="J391" s="23"/>
      <c r="K391" s="24"/>
      <c r="L391" s="88" t="s">
        <v>182</v>
      </c>
      <c r="M391" s="89"/>
      <c r="N391" s="52" t="s">
        <v>125</v>
      </c>
      <c r="O391" s="53"/>
      <c r="P391" s="54"/>
      <c r="Q391" s="25"/>
      <c r="R391" s="26"/>
      <c r="S391" s="26"/>
      <c r="T391" s="26"/>
      <c r="U391" s="26"/>
      <c r="V391" s="26"/>
      <c r="W391" s="26"/>
      <c r="X391" s="26"/>
      <c r="Y391" s="27"/>
      <c r="Z391" s="25" t="s">
        <v>193</v>
      </c>
      <c r="AA391" s="26"/>
      <c r="AB391" s="26"/>
      <c r="AC391" s="26"/>
      <c r="AD391" s="26"/>
      <c r="AE391" s="26"/>
      <c r="AF391" s="27"/>
      <c r="AG391" s="31"/>
      <c r="AH391" s="14"/>
      <c r="AI391" s="14"/>
      <c r="AJ391" s="14"/>
      <c r="AK391" s="15"/>
      <c r="AL391" s="14"/>
      <c r="AM391" s="14"/>
      <c r="AN391" s="63"/>
    </row>
    <row r="392" spans="1:40">
      <c r="A392" s="13"/>
      <c r="B392" s="14"/>
      <c r="C392" s="21">
        <f t="shared" si="11"/>
        <v>12</v>
      </c>
      <c r="D392" s="57" t="s">
        <v>216</v>
      </c>
      <c r="E392" s="23"/>
      <c r="F392" s="23"/>
      <c r="G392" s="23"/>
      <c r="H392" s="23"/>
      <c r="I392" s="23"/>
      <c r="J392" s="23"/>
      <c r="K392" s="24"/>
      <c r="L392" s="88" t="s">
        <v>182</v>
      </c>
      <c r="M392" s="89"/>
      <c r="N392" s="52" t="s">
        <v>179</v>
      </c>
      <c r="O392" s="53"/>
      <c r="P392" s="54"/>
      <c r="Q392" s="25" t="s">
        <v>180</v>
      </c>
      <c r="R392" s="26"/>
      <c r="S392" s="26"/>
      <c r="T392" s="26"/>
      <c r="U392" s="26"/>
      <c r="V392" s="26"/>
      <c r="W392" s="26"/>
      <c r="X392" s="26"/>
      <c r="Y392" s="27"/>
      <c r="Z392" s="25" t="s">
        <v>196</v>
      </c>
      <c r="AA392" s="26"/>
      <c r="AB392" s="26"/>
      <c r="AC392" s="26"/>
      <c r="AD392" s="26"/>
      <c r="AE392" s="26"/>
      <c r="AF392" s="27"/>
      <c r="AG392" s="31"/>
      <c r="AH392" s="14"/>
      <c r="AI392" s="14"/>
      <c r="AJ392" s="14"/>
      <c r="AK392" s="15"/>
      <c r="AL392" s="14"/>
      <c r="AM392" s="14"/>
      <c r="AN392" s="63"/>
    </row>
    <row r="393" spans="1:40">
      <c r="A393" s="13"/>
      <c r="B393" s="14"/>
      <c r="C393" s="21">
        <f t="shared" si="11"/>
        <v>13</v>
      </c>
      <c r="D393" s="56" t="s">
        <v>217</v>
      </c>
      <c r="E393" s="23"/>
      <c r="F393" s="23"/>
      <c r="G393" s="23"/>
      <c r="H393" s="23"/>
      <c r="I393" s="23"/>
      <c r="J393" s="23"/>
      <c r="K393" s="24"/>
      <c r="L393" s="88" t="s">
        <v>182</v>
      </c>
      <c r="M393" s="89"/>
      <c r="N393" s="52" t="s">
        <v>179</v>
      </c>
      <c r="O393" s="53"/>
      <c r="P393" s="54"/>
      <c r="Q393" s="25" t="s">
        <v>180</v>
      </c>
      <c r="R393" s="26"/>
      <c r="S393" s="26"/>
      <c r="T393" s="26"/>
      <c r="U393" s="26"/>
      <c r="V393" s="26"/>
      <c r="W393" s="26"/>
      <c r="X393" s="26"/>
      <c r="Y393" s="27"/>
      <c r="Z393" s="25" t="s">
        <v>196</v>
      </c>
      <c r="AA393" s="26"/>
      <c r="AB393" s="26"/>
      <c r="AC393" s="26"/>
      <c r="AD393" s="26"/>
      <c r="AE393" s="26"/>
      <c r="AF393" s="27"/>
      <c r="AG393" s="31"/>
      <c r="AH393" s="14"/>
      <c r="AI393" s="14"/>
      <c r="AJ393" s="14"/>
      <c r="AK393" s="15"/>
      <c r="AL393" s="14"/>
      <c r="AM393" s="14"/>
      <c r="AN393" s="63"/>
    </row>
    <row r="394" spans="1:40">
      <c r="A394" s="13"/>
      <c r="B394" s="14"/>
      <c r="C394" s="21">
        <f t="shared" si="11"/>
        <v>14</v>
      </c>
      <c r="D394" s="56" t="s">
        <v>218</v>
      </c>
      <c r="E394" s="26"/>
      <c r="F394" s="26"/>
      <c r="G394" s="26"/>
      <c r="H394" s="26"/>
      <c r="I394" s="26"/>
      <c r="J394" s="26"/>
      <c r="K394" s="27"/>
      <c r="L394" s="88" t="s">
        <v>182</v>
      </c>
      <c r="M394" s="89"/>
      <c r="N394" s="52" t="s">
        <v>178</v>
      </c>
      <c r="O394" s="53"/>
      <c r="P394" s="54"/>
      <c r="Q394" s="25" t="s">
        <v>189</v>
      </c>
      <c r="R394" s="26"/>
      <c r="S394" s="26"/>
      <c r="T394" s="26"/>
      <c r="U394" s="26"/>
      <c r="V394" s="26"/>
      <c r="W394" s="26"/>
      <c r="X394" s="26"/>
      <c r="Y394" s="27"/>
      <c r="Z394" s="25" t="s">
        <v>196</v>
      </c>
      <c r="AA394" s="26"/>
      <c r="AB394" s="26"/>
      <c r="AC394" s="26"/>
      <c r="AD394" s="26"/>
      <c r="AE394" s="26"/>
      <c r="AF394" s="27"/>
      <c r="AG394" s="31"/>
      <c r="AH394" s="14"/>
      <c r="AI394" s="14"/>
      <c r="AJ394" s="14"/>
      <c r="AK394" s="15"/>
      <c r="AL394" s="14"/>
      <c r="AM394" s="14"/>
      <c r="AN394" s="63"/>
    </row>
    <row r="395" spans="1:40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43"/>
      <c r="M395" s="43"/>
      <c r="N395" s="44"/>
      <c r="O395" s="44"/>
      <c r="P395" s="45"/>
      <c r="Q395" s="45"/>
      <c r="R395" s="45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5"/>
      <c r="AL395" s="47"/>
      <c r="AM395" s="47"/>
    </row>
    <row r="396" spans="1:40">
      <c r="A396" s="13"/>
      <c r="B396" s="14"/>
      <c r="C396" s="16" t="s">
        <v>6</v>
      </c>
      <c r="D396" s="14"/>
      <c r="E396" s="14"/>
      <c r="F396" s="14"/>
      <c r="G396" s="14"/>
      <c r="H396" s="14"/>
      <c r="I396" s="14"/>
      <c r="J396" s="14"/>
      <c r="K396" s="14"/>
      <c r="L396" s="43"/>
      <c r="M396" s="43"/>
      <c r="N396" s="44"/>
      <c r="O396" s="44"/>
      <c r="P396" s="45"/>
      <c r="Q396" s="45"/>
      <c r="R396" s="45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5"/>
      <c r="AL396" s="47"/>
      <c r="AM396" s="47"/>
    </row>
    <row r="397" spans="1:40">
      <c r="A397" s="13"/>
      <c r="B397" s="14"/>
      <c r="C397" s="46" t="s">
        <v>4</v>
      </c>
      <c r="D397" s="40" t="s">
        <v>19</v>
      </c>
      <c r="E397" s="41"/>
      <c r="F397" s="41"/>
      <c r="G397" s="41"/>
      <c r="H397" s="41"/>
      <c r="I397" s="41"/>
      <c r="J397" s="41"/>
      <c r="K397" s="42"/>
      <c r="L397" s="40" t="s">
        <v>5</v>
      </c>
      <c r="M397" s="41"/>
      <c r="N397" s="41"/>
      <c r="O397" s="41"/>
      <c r="P397" s="41"/>
      <c r="Q397" s="41"/>
      <c r="R397" s="41"/>
      <c r="S397" s="40" t="s">
        <v>10</v>
      </c>
      <c r="T397" s="41"/>
      <c r="U397" s="40" t="s">
        <v>18</v>
      </c>
      <c r="V397" s="41"/>
      <c r="W397" s="41"/>
      <c r="X397" s="41"/>
      <c r="Y397" s="41"/>
      <c r="Z397" s="40" t="s">
        <v>14</v>
      </c>
      <c r="AA397" s="41"/>
      <c r="AB397" s="41"/>
      <c r="AC397" s="41"/>
      <c r="AD397" s="41"/>
      <c r="AE397" s="41"/>
      <c r="AF397" s="42"/>
      <c r="AG397" s="14"/>
      <c r="AH397" s="14"/>
      <c r="AI397" s="14"/>
      <c r="AJ397" s="14"/>
      <c r="AK397" s="15"/>
      <c r="AL397" s="47"/>
      <c r="AM397" s="47"/>
    </row>
    <row r="398" spans="1:40">
      <c r="A398" s="13"/>
      <c r="B398" s="14"/>
      <c r="C398" s="25">
        <f>ROW()-397</f>
        <v>1</v>
      </c>
      <c r="D398" s="66" t="s">
        <v>188</v>
      </c>
      <c r="E398" s="23"/>
      <c r="F398" s="23"/>
      <c r="G398" s="23"/>
      <c r="H398" s="23"/>
      <c r="I398" s="23"/>
      <c r="J398" s="23"/>
      <c r="K398" s="24"/>
      <c r="L398" s="64" t="s">
        <v>117</v>
      </c>
      <c r="M398" s="23"/>
      <c r="N398" s="23"/>
      <c r="O398" s="23"/>
      <c r="P398" s="23"/>
      <c r="Q398" s="23"/>
      <c r="R398" s="26"/>
      <c r="S398" s="88" t="s">
        <v>182</v>
      </c>
      <c r="T398" s="89"/>
      <c r="U398" s="52"/>
      <c r="V398" s="53"/>
      <c r="W398" s="53"/>
      <c r="X398" s="26"/>
      <c r="Y398" s="27"/>
      <c r="Z398" s="25" t="s">
        <v>192</v>
      </c>
      <c r="AA398" s="26"/>
      <c r="AB398" s="26"/>
      <c r="AC398" s="26"/>
      <c r="AD398" s="26"/>
      <c r="AE398" s="26"/>
      <c r="AF398" s="27"/>
      <c r="AG398" s="31"/>
      <c r="AH398" s="14"/>
      <c r="AI398" s="14"/>
      <c r="AJ398" s="14"/>
      <c r="AK398" s="15"/>
      <c r="AL398" s="14"/>
      <c r="AM398" s="14"/>
      <c r="AN398" s="63"/>
    </row>
    <row r="399" spans="1:40">
      <c r="A399" s="13"/>
      <c r="B399" s="14"/>
      <c r="C399" s="25">
        <f t="shared" ref="C399:C423" si="12">ROW()-397</f>
        <v>2</v>
      </c>
      <c r="D399" s="67"/>
      <c r="E399" s="14"/>
      <c r="F399" s="14"/>
      <c r="G399" s="14"/>
      <c r="H399" s="14"/>
      <c r="I399" s="14"/>
      <c r="J399" s="14"/>
      <c r="K399" s="32"/>
      <c r="L399" s="64" t="s">
        <v>100</v>
      </c>
      <c r="M399" s="23"/>
      <c r="N399" s="23"/>
      <c r="O399" s="23"/>
      <c r="P399" s="23"/>
      <c r="Q399" s="23"/>
      <c r="R399" s="26"/>
      <c r="S399" s="88" t="s">
        <v>182</v>
      </c>
      <c r="T399" s="89"/>
      <c r="U399" s="52"/>
      <c r="V399" s="53"/>
      <c r="W399" s="53"/>
      <c r="X399" s="26"/>
      <c r="Y399" s="27"/>
      <c r="Z399" s="25" t="s">
        <v>192</v>
      </c>
      <c r="AA399" s="26"/>
      <c r="AB399" s="26"/>
      <c r="AC399" s="26"/>
      <c r="AD399" s="26"/>
      <c r="AE399" s="26"/>
      <c r="AF399" s="27"/>
      <c r="AG399" s="31"/>
      <c r="AH399" s="14"/>
      <c r="AI399" s="14"/>
      <c r="AJ399" s="14"/>
      <c r="AK399" s="15"/>
      <c r="AL399" s="14"/>
      <c r="AM399" s="14"/>
      <c r="AN399" s="63"/>
    </row>
    <row r="400" spans="1:40">
      <c r="A400" s="13"/>
      <c r="B400" s="14"/>
      <c r="C400" s="25">
        <f t="shared" si="12"/>
        <v>3</v>
      </c>
      <c r="D400" s="67"/>
      <c r="E400" s="14"/>
      <c r="F400" s="14"/>
      <c r="G400" s="14"/>
      <c r="H400" s="14"/>
      <c r="I400" s="14"/>
      <c r="J400" s="14"/>
      <c r="K400" s="32"/>
      <c r="L400" s="64" t="s">
        <v>120</v>
      </c>
      <c r="M400" s="23"/>
      <c r="N400" s="23"/>
      <c r="O400" s="23"/>
      <c r="P400" s="23"/>
      <c r="Q400" s="23"/>
      <c r="R400" s="26"/>
      <c r="S400" s="88" t="s">
        <v>182</v>
      </c>
      <c r="T400" s="89"/>
      <c r="U400" s="52"/>
      <c r="V400" s="53"/>
      <c r="W400" s="53"/>
      <c r="X400" s="26"/>
      <c r="Y400" s="27"/>
      <c r="Z400" s="25" t="s">
        <v>192</v>
      </c>
      <c r="AA400" s="26"/>
      <c r="AB400" s="26"/>
      <c r="AC400" s="26"/>
      <c r="AD400" s="26"/>
      <c r="AE400" s="26"/>
      <c r="AF400" s="27"/>
      <c r="AG400" s="31"/>
      <c r="AH400" s="14"/>
      <c r="AI400" s="14"/>
      <c r="AJ400" s="14"/>
      <c r="AK400" s="15"/>
      <c r="AL400" s="14"/>
      <c r="AM400" s="14"/>
      <c r="AN400" s="63"/>
    </row>
    <row r="401" spans="1:40">
      <c r="A401" s="13"/>
      <c r="B401" s="14"/>
      <c r="C401" s="25">
        <f t="shared" si="12"/>
        <v>4</v>
      </c>
      <c r="D401" s="67"/>
      <c r="E401" s="14"/>
      <c r="F401" s="14"/>
      <c r="G401" s="14"/>
      <c r="H401" s="14"/>
      <c r="I401" s="14"/>
      <c r="J401" s="14"/>
      <c r="K401" s="32"/>
      <c r="L401" s="65" t="s">
        <v>122</v>
      </c>
      <c r="M401" s="23"/>
      <c r="N401" s="23"/>
      <c r="O401" s="23"/>
      <c r="P401" s="23"/>
      <c r="Q401" s="23"/>
      <c r="R401" s="26"/>
      <c r="S401" s="88" t="s">
        <v>182</v>
      </c>
      <c r="T401" s="89"/>
      <c r="U401" s="52"/>
      <c r="V401" s="53"/>
      <c r="W401" s="53"/>
      <c r="X401" s="26"/>
      <c r="Y401" s="27"/>
      <c r="Z401" s="25" t="s">
        <v>192</v>
      </c>
      <c r="AA401" s="26"/>
      <c r="AB401" s="26"/>
      <c r="AC401" s="26"/>
      <c r="AD401" s="26"/>
      <c r="AE401" s="26"/>
      <c r="AF401" s="27"/>
      <c r="AG401" s="31"/>
      <c r="AH401" s="14"/>
      <c r="AI401" s="14"/>
      <c r="AJ401" s="14"/>
      <c r="AK401" s="15"/>
      <c r="AL401" s="14"/>
      <c r="AM401" s="14"/>
      <c r="AN401" s="63"/>
    </row>
    <row r="402" spans="1:40">
      <c r="A402" s="13"/>
      <c r="B402" s="14"/>
      <c r="C402" s="25">
        <f t="shared" si="12"/>
        <v>5</v>
      </c>
      <c r="D402" s="67"/>
      <c r="E402" s="14"/>
      <c r="F402" s="14"/>
      <c r="G402" s="14"/>
      <c r="H402" s="14"/>
      <c r="I402" s="14"/>
      <c r="J402" s="14"/>
      <c r="K402" s="32"/>
      <c r="L402" s="65" t="s">
        <v>128</v>
      </c>
      <c r="M402" s="23"/>
      <c r="N402" s="23"/>
      <c r="O402" s="23"/>
      <c r="P402" s="23"/>
      <c r="Q402" s="23"/>
      <c r="R402" s="26"/>
      <c r="S402" s="88" t="s">
        <v>182</v>
      </c>
      <c r="T402" s="89"/>
      <c r="U402" s="52"/>
      <c r="V402" s="53"/>
      <c r="W402" s="53"/>
      <c r="X402" s="26"/>
      <c r="Y402" s="27"/>
      <c r="Z402" s="25" t="s">
        <v>192</v>
      </c>
      <c r="AA402" s="26"/>
      <c r="AB402" s="26"/>
      <c r="AC402" s="26"/>
      <c r="AD402" s="26"/>
      <c r="AE402" s="26"/>
      <c r="AF402" s="27"/>
      <c r="AG402" s="31"/>
      <c r="AH402" s="14"/>
      <c r="AI402" s="14"/>
      <c r="AJ402" s="14"/>
      <c r="AK402" s="15"/>
      <c r="AL402" s="14"/>
      <c r="AM402" s="14"/>
      <c r="AN402" s="63"/>
    </row>
    <row r="403" spans="1:40">
      <c r="A403" s="13"/>
      <c r="B403" s="14"/>
      <c r="C403" s="25">
        <f t="shared" si="12"/>
        <v>6</v>
      </c>
      <c r="D403" s="67"/>
      <c r="E403" s="14"/>
      <c r="F403" s="14"/>
      <c r="G403" s="14"/>
      <c r="H403" s="14"/>
      <c r="I403" s="14"/>
      <c r="J403" s="14"/>
      <c r="K403" s="32"/>
      <c r="L403" s="65" t="s">
        <v>131</v>
      </c>
      <c r="M403" s="23"/>
      <c r="N403" s="23"/>
      <c r="O403" s="23"/>
      <c r="P403" s="23"/>
      <c r="Q403" s="23"/>
      <c r="R403" s="26"/>
      <c r="S403" s="88" t="s">
        <v>182</v>
      </c>
      <c r="T403" s="89"/>
      <c r="U403" s="52" t="s">
        <v>179</v>
      </c>
      <c r="V403" s="53"/>
      <c r="W403" s="53"/>
      <c r="X403" s="26"/>
      <c r="Y403" s="27"/>
      <c r="Z403" s="25" t="s">
        <v>191</v>
      </c>
      <c r="AA403" s="26"/>
      <c r="AB403" s="26"/>
      <c r="AC403" s="26"/>
      <c r="AD403" s="26"/>
      <c r="AE403" s="26"/>
      <c r="AF403" s="27"/>
      <c r="AG403" s="31"/>
      <c r="AH403" s="14"/>
      <c r="AI403" s="14"/>
      <c r="AJ403" s="14"/>
      <c r="AK403" s="15"/>
      <c r="AL403" s="14"/>
      <c r="AM403" s="14"/>
      <c r="AN403" s="63"/>
    </row>
    <row r="404" spans="1:40">
      <c r="A404" s="13"/>
      <c r="B404" s="14"/>
      <c r="C404" s="25">
        <f t="shared" si="12"/>
        <v>7</v>
      </c>
      <c r="D404" s="67"/>
      <c r="E404" s="14"/>
      <c r="F404" s="14"/>
      <c r="G404" s="14"/>
      <c r="H404" s="14"/>
      <c r="I404" s="14"/>
      <c r="J404" s="14"/>
      <c r="K404" s="32"/>
      <c r="L404" s="64" t="s">
        <v>121</v>
      </c>
      <c r="M404" s="23"/>
      <c r="N404" s="23"/>
      <c r="O404" s="23"/>
      <c r="P404" s="23"/>
      <c r="Q404" s="23"/>
      <c r="R404" s="26"/>
      <c r="S404" s="88" t="s">
        <v>182</v>
      </c>
      <c r="T404" s="89"/>
      <c r="U404" s="52" t="s">
        <v>179</v>
      </c>
      <c r="V404" s="53"/>
      <c r="W404" s="53"/>
      <c r="X404" s="26"/>
      <c r="Y404" s="27"/>
      <c r="Z404" s="25" t="s">
        <v>191</v>
      </c>
      <c r="AA404" s="26"/>
      <c r="AB404" s="26"/>
      <c r="AC404" s="26"/>
      <c r="AD404" s="26"/>
      <c r="AE404" s="26"/>
      <c r="AF404" s="27"/>
      <c r="AG404" s="31"/>
      <c r="AH404" s="14"/>
      <c r="AI404" s="14"/>
      <c r="AJ404" s="14"/>
      <c r="AK404" s="15"/>
      <c r="AL404" s="14"/>
      <c r="AM404" s="14"/>
      <c r="AN404" s="63"/>
    </row>
    <row r="405" spans="1:40">
      <c r="A405" s="13"/>
      <c r="B405" s="14"/>
      <c r="C405" s="25">
        <f t="shared" si="12"/>
        <v>8</v>
      </c>
      <c r="D405" s="67"/>
      <c r="E405" s="14"/>
      <c r="F405" s="14"/>
      <c r="G405" s="14"/>
      <c r="H405" s="14"/>
      <c r="I405" s="14"/>
      <c r="J405" s="14"/>
      <c r="K405" s="32"/>
      <c r="L405" s="64" t="s">
        <v>133</v>
      </c>
      <c r="M405" s="23"/>
      <c r="N405" s="23"/>
      <c r="O405" s="23"/>
      <c r="P405" s="23"/>
      <c r="Q405" s="23"/>
      <c r="R405" s="26"/>
      <c r="S405" s="88" t="s">
        <v>182</v>
      </c>
      <c r="T405" s="89"/>
      <c r="U405" s="52" t="s">
        <v>179</v>
      </c>
      <c r="V405" s="53"/>
      <c r="W405" s="53"/>
      <c r="X405" s="26"/>
      <c r="Y405" s="27"/>
      <c r="Z405" s="25" t="s">
        <v>191</v>
      </c>
      <c r="AA405" s="26"/>
      <c r="AB405" s="26"/>
      <c r="AC405" s="26"/>
      <c r="AD405" s="26"/>
      <c r="AE405" s="26"/>
      <c r="AF405" s="27"/>
      <c r="AG405" s="31"/>
      <c r="AH405" s="14"/>
      <c r="AI405" s="14"/>
      <c r="AJ405" s="14"/>
      <c r="AK405" s="15"/>
      <c r="AL405" s="14"/>
      <c r="AM405" s="14"/>
      <c r="AN405" s="63"/>
    </row>
    <row r="406" spans="1:40">
      <c r="A406" s="13"/>
      <c r="B406" s="14"/>
      <c r="C406" s="25">
        <f t="shared" si="12"/>
        <v>9</v>
      </c>
      <c r="D406" s="57"/>
      <c r="E406" s="29"/>
      <c r="F406" s="29"/>
      <c r="G406" s="29"/>
      <c r="H406" s="29"/>
      <c r="I406" s="29"/>
      <c r="J406" s="29"/>
      <c r="K406" s="30"/>
      <c r="L406" s="64" t="s">
        <v>132</v>
      </c>
      <c r="M406" s="26"/>
      <c r="N406" s="26"/>
      <c r="O406" s="26"/>
      <c r="P406" s="26"/>
      <c r="Q406" s="26"/>
      <c r="R406" s="26"/>
      <c r="S406" s="88" t="s">
        <v>182</v>
      </c>
      <c r="T406" s="89"/>
      <c r="U406" s="52" t="s">
        <v>178</v>
      </c>
      <c r="V406" s="53"/>
      <c r="W406" s="53"/>
      <c r="X406" s="26"/>
      <c r="Y406" s="27"/>
      <c r="Z406" s="25" t="s">
        <v>191</v>
      </c>
      <c r="AA406" s="26"/>
      <c r="AB406" s="26"/>
      <c r="AC406" s="26"/>
      <c r="AD406" s="26"/>
      <c r="AE406" s="26"/>
      <c r="AF406" s="27"/>
      <c r="AG406" s="31"/>
      <c r="AH406" s="14"/>
      <c r="AI406" s="14"/>
      <c r="AJ406" s="14"/>
      <c r="AK406" s="15"/>
      <c r="AL406" s="14"/>
      <c r="AM406" s="14"/>
      <c r="AN406" s="63"/>
    </row>
    <row r="407" spans="1:40">
      <c r="A407" s="13"/>
      <c r="B407" s="14"/>
      <c r="C407" s="25">
        <f t="shared" si="12"/>
        <v>10</v>
      </c>
      <c r="D407" s="66" t="s">
        <v>219</v>
      </c>
      <c r="E407" s="23"/>
      <c r="F407" s="23"/>
      <c r="G407" s="23"/>
      <c r="H407" s="23"/>
      <c r="I407" s="23"/>
      <c r="J407" s="23"/>
      <c r="K407" s="24"/>
      <c r="L407" s="56" t="s">
        <v>198</v>
      </c>
      <c r="M407" s="23"/>
      <c r="N407" s="23"/>
      <c r="O407" s="23"/>
      <c r="P407" s="23"/>
      <c r="Q407" s="23"/>
      <c r="R407" s="26"/>
      <c r="S407" s="88" t="s">
        <v>182</v>
      </c>
      <c r="T407" s="89"/>
      <c r="U407" s="52"/>
      <c r="V407" s="53"/>
      <c r="W407" s="53"/>
      <c r="X407" s="26"/>
      <c r="Y407" s="27"/>
      <c r="Z407" s="25" t="s">
        <v>193</v>
      </c>
      <c r="AA407" s="26"/>
      <c r="AB407" s="26"/>
      <c r="AC407" s="26"/>
      <c r="AD407" s="26"/>
      <c r="AE407" s="26"/>
      <c r="AF407" s="27"/>
      <c r="AG407" s="31"/>
      <c r="AH407" s="14"/>
      <c r="AI407" s="14"/>
      <c r="AJ407" s="14"/>
      <c r="AK407" s="15"/>
      <c r="AL407" s="14"/>
      <c r="AM407" s="14"/>
      <c r="AN407" s="63"/>
    </row>
    <row r="408" spans="1:40">
      <c r="A408" s="13"/>
      <c r="B408" s="14"/>
      <c r="C408" s="25">
        <f t="shared" si="12"/>
        <v>11</v>
      </c>
      <c r="D408" s="67"/>
      <c r="E408" s="14"/>
      <c r="F408" s="14"/>
      <c r="G408" s="14"/>
      <c r="H408" s="14"/>
      <c r="I408" s="14"/>
      <c r="J408" s="14"/>
      <c r="K408" s="32"/>
      <c r="L408" s="56" t="s">
        <v>199</v>
      </c>
      <c r="M408" s="23"/>
      <c r="N408" s="23"/>
      <c r="O408" s="23"/>
      <c r="P408" s="23"/>
      <c r="Q408" s="23"/>
      <c r="R408" s="26"/>
      <c r="S408" s="88" t="s">
        <v>182</v>
      </c>
      <c r="T408" s="89"/>
      <c r="U408" s="52"/>
      <c r="V408" s="53"/>
      <c r="W408" s="53"/>
      <c r="X408" s="26"/>
      <c r="Y408" s="27"/>
      <c r="Z408" s="25" t="s">
        <v>193</v>
      </c>
      <c r="AA408" s="26"/>
      <c r="AB408" s="26"/>
      <c r="AC408" s="26"/>
      <c r="AD408" s="26"/>
      <c r="AE408" s="26"/>
      <c r="AF408" s="27"/>
      <c r="AG408" s="31"/>
      <c r="AH408" s="14"/>
      <c r="AI408" s="14"/>
      <c r="AJ408" s="14"/>
      <c r="AK408" s="15"/>
      <c r="AL408" s="14"/>
      <c r="AM408" s="14"/>
      <c r="AN408" s="63"/>
    </row>
    <row r="409" spans="1:40">
      <c r="A409" s="13"/>
      <c r="B409" s="14"/>
      <c r="C409" s="25">
        <f t="shared" si="12"/>
        <v>12</v>
      </c>
      <c r="D409" s="67"/>
      <c r="E409" s="14"/>
      <c r="F409" s="14"/>
      <c r="G409" s="14"/>
      <c r="H409" s="14"/>
      <c r="I409" s="14"/>
      <c r="J409" s="14"/>
      <c r="K409" s="32"/>
      <c r="L409" s="22" t="s">
        <v>200</v>
      </c>
      <c r="M409" s="23"/>
      <c r="N409" s="23"/>
      <c r="O409" s="23"/>
      <c r="P409" s="23"/>
      <c r="Q409" s="23"/>
      <c r="R409" s="26"/>
      <c r="S409" s="88" t="s">
        <v>182</v>
      </c>
      <c r="T409" s="89"/>
      <c r="U409" s="53" t="s">
        <v>220</v>
      </c>
      <c r="V409" s="53"/>
      <c r="W409" s="53"/>
      <c r="X409" s="26"/>
      <c r="Y409" s="27"/>
      <c r="Z409" s="25" t="s">
        <v>195</v>
      </c>
      <c r="AA409" s="26"/>
      <c r="AB409" s="26"/>
      <c r="AC409" s="26"/>
      <c r="AD409" s="26"/>
      <c r="AE409" s="26"/>
      <c r="AF409" s="27"/>
      <c r="AG409" s="31"/>
      <c r="AH409" s="14"/>
      <c r="AI409" s="14"/>
      <c r="AJ409" s="14"/>
      <c r="AK409" s="15"/>
      <c r="AL409" s="14"/>
      <c r="AM409" s="14"/>
      <c r="AN409" s="63"/>
    </row>
    <row r="410" spans="1:40">
      <c r="A410" s="13"/>
      <c r="B410" s="14"/>
      <c r="C410" s="25">
        <f t="shared" si="12"/>
        <v>13</v>
      </c>
      <c r="D410" s="57"/>
      <c r="E410" s="29"/>
      <c r="F410" s="29"/>
      <c r="G410" s="29"/>
      <c r="H410" s="29"/>
      <c r="I410" s="29"/>
      <c r="J410" s="29"/>
      <c r="K410" s="30"/>
      <c r="L410" s="56" t="s">
        <v>201</v>
      </c>
      <c r="M410" s="26"/>
      <c r="N410" s="26"/>
      <c r="O410" s="26"/>
      <c r="P410" s="26"/>
      <c r="Q410" s="26"/>
      <c r="R410" s="26"/>
      <c r="S410" s="88" t="s">
        <v>182</v>
      </c>
      <c r="T410" s="89"/>
      <c r="U410" s="52" t="s">
        <v>96</v>
      </c>
      <c r="V410" s="53"/>
      <c r="W410" s="53"/>
      <c r="X410" s="26"/>
      <c r="Y410" s="27"/>
      <c r="Z410" s="25" t="s">
        <v>196</v>
      </c>
      <c r="AA410" s="26"/>
      <c r="AB410" s="26"/>
      <c r="AC410" s="26"/>
      <c r="AD410" s="26"/>
      <c r="AE410" s="26"/>
      <c r="AF410" s="27"/>
      <c r="AG410" s="31"/>
      <c r="AH410" s="14"/>
      <c r="AI410" s="14"/>
      <c r="AJ410" s="14"/>
      <c r="AK410" s="15"/>
      <c r="AL410" s="14"/>
      <c r="AM410" s="14"/>
      <c r="AN410" s="63"/>
    </row>
    <row r="411" spans="1:40">
      <c r="A411" s="13"/>
      <c r="B411" s="14"/>
      <c r="C411" s="25">
        <f t="shared" si="12"/>
        <v>14</v>
      </c>
      <c r="D411" s="66" t="s">
        <v>223</v>
      </c>
      <c r="E411" s="23"/>
      <c r="F411" s="23"/>
      <c r="G411" s="23"/>
      <c r="H411" s="23"/>
      <c r="I411" s="23"/>
      <c r="J411" s="23"/>
      <c r="K411" s="24"/>
      <c r="L411" s="25" t="s">
        <v>28</v>
      </c>
      <c r="M411" s="23"/>
      <c r="N411" s="23"/>
      <c r="O411" s="23"/>
      <c r="P411" s="23"/>
      <c r="Q411" s="23"/>
      <c r="R411" s="26"/>
      <c r="S411" s="88" t="s">
        <v>182</v>
      </c>
      <c r="T411" s="89"/>
      <c r="U411" s="52" t="s">
        <v>224</v>
      </c>
      <c r="V411" s="53"/>
      <c r="W411" s="53"/>
      <c r="X411" s="26"/>
      <c r="Y411" s="27"/>
      <c r="Z411" s="25" t="s">
        <v>190</v>
      </c>
      <c r="AA411" s="26"/>
      <c r="AB411" s="26"/>
      <c r="AC411" s="26"/>
      <c r="AD411" s="26"/>
      <c r="AE411" s="26"/>
      <c r="AF411" s="27"/>
      <c r="AG411" s="31"/>
      <c r="AH411" s="14"/>
      <c r="AI411" s="14"/>
      <c r="AJ411" s="14"/>
      <c r="AK411" s="15"/>
      <c r="AL411" s="14"/>
      <c r="AM411" s="14"/>
      <c r="AN411" s="63"/>
    </row>
    <row r="412" spans="1:40">
      <c r="A412" s="13"/>
      <c r="B412" s="14"/>
      <c r="C412" s="25">
        <f t="shared" si="12"/>
        <v>15</v>
      </c>
      <c r="D412" s="67"/>
      <c r="E412" s="14"/>
      <c r="F412" s="14"/>
      <c r="G412" s="14"/>
      <c r="H412" s="14"/>
      <c r="I412" s="14"/>
      <c r="J412" s="14"/>
      <c r="K412" s="32"/>
      <c r="L412" s="25" t="s">
        <v>108</v>
      </c>
      <c r="M412" s="26"/>
      <c r="N412" s="26"/>
      <c r="O412" s="26"/>
      <c r="P412" s="26"/>
      <c r="Q412" s="26"/>
      <c r="R412" s="26"/>
      <c r="S412" s="88" t="s">
        <v>182</v>
      </c>
      <c r="T412" s="89"/>
      <c r="U412" s="52" t="s">
        <v>225</v>
      </c>
      <c r="V412" s="53"/>
      <c r="W412" s="53"/>
      <c r="X412" s="26"/>
      <c r="Y412" s="27"/>
      <c r="Z412" s="25" t="s">
        <v>190</v>
      </c>
      <c r="AA412" s="26"/>
      <c r="AB412" s="26"/>
      <c r="AC412" s="26"/>
      <c r="AD412" s="26"/>
      <c r="AE412" s="26"/>
      <c r="AF412" s="27"/>
      <c r="AG412" s="31"/>
      <c r="AH412" s="14"/>
      <c r="AI412" s="14"/>
      <c r="AJ412" s="14"/>
      <c r="AK412" s="15"/>
      <c r="AL412" s="14"/>
      <c r="AM412" s="14"/>
      <c r="AN412" s="63"/>
    </row>
    <row r="413" spans="1:40">
      <c r="A413" s="13"/>
      <c r="B413" s="14"/>
      <c r="C413" s="25">
        <f t="shared" si="12"/>
        <v>16</v>
      </c>
      <c r="D413" s="66" t="s">
        <v>226</v>
      </c>
      <c r="E413" s="23"/>
      <c r="F413" s="23"/>
      <c r="G413" s="23"/>
      <c r="H413" s="23"/>
      <c r="I413" s="23"/>
      <c r="J413" s="23"/>
      <c r="K413" s="24"/>
      <c r="L413" s="26" t="s">
        <v>145</v>
      </c>
      <c r="M413" s="23"/>
      <c r="N413" s="23"/>
      <c r="O413" s="23"/>
      <c r="P413" s="23"/>
      <c r="Q413" s="23"/>
      <c r="R413" s="26"/>
      <c r="S413" s="88" t="s">
        <v>182</v>
      </c>
      <c r="T413" s="89"/>
      <c r="U413" s="52"/>
      <c r="V413" s="53"/>
      <c r="W413" s="53"/>
      <c r="X413" s="26"/>
      <c r="Y413" s="27"/>
      <c r="Z413" s="25" t="s">
        <v>193</v>
      </c>
      <c r="AA413" s="26"/>
      <c r="AB413" s="26"/>
      <c r="AC413" s="26"/>
      <c r="AD413" s="26"/>
      <c r="AE413" s="26"/>
      <c r="AF413" s="27"/>
      <c r="AG413" s="31"/>
      <c r="AH413" s="14"/>
      <c r="AI413" s="14"/>
      <c r="AJ413" s="14"/>
      <c r="AK413" s="15"/>
      <c r="AL413" s="14"/>
      <c r="AM413" s="14"/>
      <c r="AN413" s="63"/>
    </row>
    <row r="414" spans="1:40">
      <c r="A414" s="13"/>
      <c r="B414" s="14"/>
      <c r="C414" s="25">
        <f t="shared" si="12"/>
        <v>17</v>
      </c>
      <c r="D414" s="67"/>
      <c r="E414" s="14"/>
      <c r="F414" s="14"/>
      <c r="G414" s="14"/>
      <c r="H414" s="14"/>
      <c r="I414" s="14"/>
      <c r="J414" s="14"/>
      <c r="K414" s="32"/>
      <c r="L414" s="26" t="s">
        <v>232</v>
      </c>
      <c r="M414" s="26"/>
      <c r="N414" s="26"/>
      <c r="O414" s="26"/>
      <c r="P414" s="26"/>
      <c r="Q414" s="26"/>
      <c r="R414" s="26"/>
      <c r="S414" s="88" t="s">
        <v>182</v>
      </c>
      <c r="T414" s="89"/>
      <c r="U414" s="52" t="s">
        <v>231</v>
      </c>
      <c r="V414" s="53"/>
      <c r="W414" s="53"/>
      <c r="X414" s="26"/>
      <c r="Y414" s="27"/>
      <c r="Z414" s="25" t="s">
        <v>196</v>
      </c>
      <c r="AA414" s="26"/>
      <c r="AB414" s="26"/>
      <c r="AC414" s="26"/>
      <c r="AD414" s="26"/>
      <c r="AE414" s="26"/>
      <c r="AF414" s="27"/>
      <c r="AG414" s="31"/>
      <c r="AH414" s="14"/>
      <c r="AI414" s="14"/>
      <c r="AJ414" s="14"/>
      <c r="AK414" s="15"/>
      <c r="AL414" s="14"/>
      <c r="AM414" s="14"/>
      <c r="AN414" s="63"/>
    </row>
    <row r="415" spans="1:40">
      <c r="A415" s="13"/>
      <c r="B415" s="14"/>
      <c r="C415" s="25">
        <f t="shared" si="12"/>
        <v>18</v>
      </c>
      <c r="D415" s="57"/>
      <c r="E415" s="29"/>
      <c r="F415" s="29"/>
      <c r="G415" s="29"/>
      <c r="H415" s="29"/>
      <c r="I415" s="29"/>
      <c r="J415" s="29"/>
      <c r="K415" s="30"/>
      <c r="L415" s="25" t="s">
        <v>150</v>
      </c>
      <c r="M415" s="26"/>
      <c r="N415" s="26"/>
      <c r="O415" s="26"/>
      <c r="P415" s="26"/>
      <c r="Q415" s="26"/>
      <c r="R415" s="26"/>
      <c r="S415" s="88" t="s">
        <v>182</v>
      </c>
      <c r="T415" s="89"/>
      <c r="U415" s="52"/>
      <c r="V415" s="53"/>
      <c r="W415" s="53"/>
      <c r="X415" s="26"/>
      <c r="Y415" s="27"/>
      <c r="Z415" s="25" t="s">
        <v>192</v>
      </c>
      <c r="AA415" s="26"/>
      <c r="AB415" s="26"/>
      <c r="AC415" s="26"/>
      <c r="AD415" s="26"/>
      <c r="AE415" s="26"/>
      <c r="AF415" s="27"/>
      <c r="AG415" s="31"/>
      <c r="AH415" s="14"/>
      <c r="AI415" s="14"/>
      <c r="AJ415" s="14"/>
      <c r="AK415" s="15"/>
      <c r="AL415" s="14"/>
      <c r="AM415" s="14"/>
      <c r="AN415" s="63"/>
    </row>
    <row r="416" spans="1:40">
      <c r="A416" s="13"/>
      <c r="B416" s="14"/>
      <c r="C416" s="25">
        <f t="shared" si="12"/>
        <v>19</v>
      </c>
      <c r="D416" s="68" t="s">
        <v>233</v>
      </c>
      <c r="E416" s="69"/>
      <c r="F416" s="69"/>
      <c r="G416" s="69"/>
      <c r="H416" s="69"/>
      <c r="I416" s="69"/>
      <c r="J416" s="69"/>
      <c r="K416" s="70"/>
      <c r="L416" s="61" t="s">
        <v>145</v>
      </c>
      <c r="M416" s="69"/>
      <c r="N416" s="69"/>
      <c r="O416" s="69"/>
      <c r="P416" s="69"/>
      <c r="Q416" s="69"/>
      <c r="R416" s="61"/>
      <c r="S416" s="99" t="s">
        <v>182</v>
      </c>
      <c r="T416" s="100"/>
      <c r="U416" s="71"/>
      <c r="V416" s="72"/>
      <c r="W416" s="72"/>
      <c r="X416" s="61"/>
      <c r="Y416" s="62"/>
      <c r="Z416" s="60" t="s">
        <v>234</v>
      </c>
      <c r="AA416" s="61"/>
      <c r="AB416" s="26"/>
      <c r="AC416" s="26"/>
      <c r="AD416" s="26"/>
      <c r="AE416" s="26"/>
      <c r="AF416" s="27"/>
      <c r="AG416" s="31"/>
      <c r="AH416" s="14"/>
      <c r="AI416" s="14"/>
      <c r="AJ416" s="14"/>
      <c r="AK416" s="15"/>
      <c r="AL416" s="14"/>
      <c r="AM416" s="14"/>
      <c r="AN416" s="63"/>
    </row>
    <row r="417" spans="1:40">
      <c r="A417" s="13"/>
      <c r="B417" s="14"/>
      <c r="C417" s="25">
        <f t="shared" si="12"/>
        <v>20</v>
      </c>
      <c r="D417" s="56" t="s">
        <v>235</v>
      </c>
      <c r="E417" s="26"/>
      <c r="F417" s="26"/>
      <c r="G417" s="26"/>
      <c r="H417" s="26"/>
      <c r="I417" s="26"/>
      <c r="J417" s="26"/>
      <c r="K417" s="27"/>
      <c r="L417" s="25" t="s">
        <v>236</v>
      </c>
      <c r="M417" s="26"/>
      <c r="N417" s="26"/>
      <c r="O417" s="26"/>
      <c r="P417" s="26"/>
      <c r="Q417" s="26"/>
      <c r="R417" s="27"/>
      <c r="S417" s="88" t="s">
        <v>182</v>
      </c>
      <c r="T417" s="89"/>
      <c r="U417" s="53" t="s">
        <v>247</v>
      </c>
      <c r="V417" s="53"/>
      <c r="W417" s="53"/>
      <c r="X417" s="26"/>
      <c r="Y417" s="27"/>
      <c r="Z417" s="25" t="s">
        <v>193</v>
      </c>
      <c r="AA417" s="26"/>
      <c r="AB417" s="26"/>
      <c r="AC417" s="26"/>
      <c r="AD417" s="26"/>
      <c r="AE417" s="26"/>
      <c r="AF417" s="27"/>
      <c r="AG417" s="31"/>
      <c r="AH417" s="14"/>
      <c r="AI417" s="14"/>
      <c r="AJ417" s="14"/>
      <c r="AK417" s="15"/>
      <c r="AL417" s="14"/>
      <c r="AM417" s="14"/>
      <c r="AN417" s="63"/>
    </row>
    <row r="418" spans="1:40">
      <c r="A418" s="13"/>
      <c r="B418" s="14"/>
      <c r="C418" s="25">
        <f t="shared" si="12"/>
        <v>21</v>
      </c>
      <c r="D418" s="56" t="s">
        <v>240</v>
      </c>
      <c r="E418" s="26"/>
      <c r="F418" s="26"/>
      <c r="G418" s="26"/>
      <c r="H418" s="26"/>
      <c r="I418" s="26"/>
      <c r="J418" s="26"/>
      <c r="K418" s="27"/>
      <c r="L418" s="25" t="s">
        <v>169</v>
      </c>
      <c r="M418" s="26"/>
      <c r="N418" s="26"/>
      <c r="O418" s="26"/>
      <c r="P418" s="26"/>
      <c r="Q418" s="26"/>
      <c r="R418" s="27"/>
      <c r="S418" s="88" t="s">
        <v>182</v>
      </c>
      <c r="T418" s="89"/>
      <c r="U418" s="53"/>
      <c r="V418" s="53"/>
      <c r="W418" s="53"/>
      <c r="X418" s="26"/>
      <c r="Y418" s="27"/>
      <c r="Z418" s="25" t="s">
        <v>193</v>
      </c>
      <c r="AA418" s="26"/>
      <c r="AB418" s="26"/>
      <c r="AC418" s="26"/>
      <c r="AD418" s="26"/>
      <c r="AE418" s="26"/>
      <c r="AF418" s="27"/>
      <c r="AG418" s="31"/>
      <c r="AH418" s="14"/>
      <c r="AI418" s="14"/>
      <c r="AJ418" s="14"/>
      <c r="AK418" s="15"/>
      <c r="AL418" s="14"/>
      <c r="AM418" s="14"/>
      <c r="AN418" s="63"/>
    </row>
    <row r="419" spans="1:40">
      <c r="A419" s="13"/>
      <c r="B419" s="14"/>
      <c r="C419" s="25">
        <f t="shared" si="12"/>
        <v>22</v>
      </c>
      <c r="D419" s="66" t="s">
        <v>241</v>
      </c>
      <c r="E419" s="23"/>
      <c r="F419" s="23"/>
      <c r="G419" s="23"/>
      <c r="H419" s="23"/>
      <c r="I419" s="23"/>
      <c r="J419" s="23"/>
      <c r="K419" s="24"/>
      <c r="L419" s="57" t="s">
        <v>174</v>
      </c>
      <c r="M419" s="23"/>
      <c r="N419" s="23"/>
      <c r="O419" s="23"/>
      <c r="P419" s="23"/>
      <c r="Q419" s="23"/>
      <c r="R419" s="26"/>
      <c r="S419" s="88" t="s">
        <v>182</v>
      </c>
      <c r="T419" s="89"/>
      <c r="U419" s="52"/>
      <c r="V419" s="53"/>
      <c r="W419" s="53"/>
      <c r="X419" s="26"/>
      <c r="Y419" s="27"/>
      <c r="Z419" s="25" t="s">
        <v>193</v>
      </c>
      <c r="AA419" s="26"/>
      <c r="AB419" s="26"/>
      <c r="AC419" s="26"/>
      <c r="AD419" s="26"/>
      <c r="AE419" s="26"/>
      <c r="AF419" s="27"/>
      <c r="AG419" s="31"/>
      <c r="AH419" s="14"/>
      <c r="AI419" s="14"/>
      <c r="AJ419" s="14"/>
      <c r="AK419" s="15"/>
      <c r="AL419" s="14"/>
      <c r="AM419" s="14"/>
      <c r="AN419" s="63"/>
    </row>
    <row r="420" spans="1:40">
      <c r="A420" s="13"/>
      <c r="B420" s="14"/>
      <c r="C420" s="25">
        <f t="shared" si="12"/>
        <v>23</v>
      </c>
      <c r="D420" s="67"/>
      <c r="E420" s="14"/>
      <c r="F420" s="14"/>
      <c r="G420" s="14"/>
      <c r="H420" s="14"/>
      <c r="I420" s="14"/>
      <c r="J420" s="14"/>
      <c r="K420" s="32"/>
      <c r="L420" s="56" t="s">
        <v>177</v>
      </c>
      <c r="M420" s="26"/>
      <c r="N420" s="26"/>
      <c r="O420" s="26"/>
      <c r="P420" s="26"/>
      <c r="Q420" s="26"/>
      <c r="R420" s="26"/>
      <c r="S420" s="88" t="s">
        <v>182</v>
      </c>
      <c r="T420" s="89"/>
      <c r="U420" s="52" t="s">
        <v>231</v>
      </c>
      <c r="V420" s="53"/>
      <c r="W420" s="53"/>
      <c r="X420" s="26"/>
      <c r="Y420" s="27"/>
      <c r="Z420" s="25" t="s">
        <v>196</v>
      </c>
      <c r="AA420" s="26"/>
      <c r="AB420" s="26"/>
      <c r="AC420" s="26"/>
      <c r="AD420" s="26"/>
      <c r="AE420" s="26"/>
      <c r="AF420" s="27"/>
      <c r="AG420" s="31"/>
      <c r="AH420" s="14"/>
      <c r="AI420" s="14"/>
      <c r="AJ420" s="14"/>
      <c r="AK420" s="15"/>
      <c r="AL420" s="14"/>
      <c r="AM420" s="14"/>
      <c r="AN420" s="63"/>
    </row>
    <row r="421" spans="1:40">
      <c r="A421" s="13"/>
      <c r="B421" s="14"/>
      <c r="C421" s="25">
        <f t="shared" si="12"/>
        <v>24</v>
      </c>
      <c r="D421" s="57"/>
      <c r="E421" s="29"/>
      <c r="F421" s="29"/>
      <c r="G421" s="29"/>
      <c r="H421" s="29"/>
      <c r="I421" s="29"/>
      <c r="J421" s="29"/>
      <c r="K421" s="30"/>
      <c r="L421" s="56" t="s">
        <v>243</v>
      </c>
      <c r="M421" s="26"/>
      <c r="N421" s="26"/>
      <c r="O421" s="26"/>
      <c r="P421" s="26"/>
      <c r="Q421" s="26"/>
      <c r="R421" s="26"/>
      <c r="S421" s="88" t="s">
        <v>182</v>
      </c>
      <c r="T421" s="89"/>
      <c r="U421" s="52"/>
      <c r="V421" s="53"/>
      <c r="W421" s="53"/>
      <c r="X421" s="26"/>
      <c r="Y421" s="27"/>
      <c r="Z421" s="25" t="s">
        <v>192</v>
      </c>
      <c r="AA421" s="26"/>
      <c r="AB421" s="26"/>
      <c r="AC421" s="26"/>
      <c r="AD421" s="26"/>
      <c r="AE421" s="26"/>
      <c r="AF421" s="27"/>
      <c r="AG421" s="31"/>
      <c r="AH421" s="14"/>
      <c r="AI421" s="14"/>
      <c r="AJ421" s="14"/>
      <c r="AK421" s="15"/>
      <c r="AL421" s="14"/>
      <c r="AM421" s="14"/>
      <c r="AN421" s="63"/>
    </row>
    <row r="422" spans="1:40">
      <c r="A422" s="13"/>
      <c r="B422" s="14"/>
      <c r="C422" s="25">
        <f t="shared" si="12"/>
        <v>25</v>
      </c>
      <c r="D422" s="66" t="s">
        <v>242</v>
      </c>
      <c r="E422" s="23"/>
      <c r="F422" s="23"/>
      <c r="G422" s="23"/>
      <c r="H422" s="23"/>
      <c r="I422" s="23"/>
      <c r="J422" s="23"/>
      <c r="K422" s="24"/>
      <c r="L422" s="22" t="s">
        <v>186</v>
      </c>
      <c r="M422" s="23"/>
      <c r="N422" s="23"/>
      <c r="O422" s="23"/>
      <c r="P422" s="23"/>
      <c r="Q422" s="23"/>
      <c r="R422" s="27"/>
      <c r="S422" s="88" t="s">
        <v>182</v>
      </c>
      <c r="T422" s="89"/>
      <c r="U422" s="52" t="s">
        <v>194</v>
      </c>
      <c r="V422" s="53"/>
      <c r="W422" s="53"/>
      <c r="X422" s="26"/>
      <c r="Y422" s="27"/>
      <c r="Z422" s="25" t="s">
        <v>196</v>
      </c>
      <c r="AA422" s="26"/>
      <c r="AB422" s="26"/>
      <c r="AC422" s="26"/>
      <c r="AD422" s="26"/>
      <c r="AE422" s="26"/>
      <c r="AF422" s="27"/>
      <c r="AG422" s="31"/>
      <c r="AH422" s="14"/>
      <c r="AI422" s="14"/>
      <c r="AJ422" s="14"/>
      <c r="AK422" s="15"/>
      <c r="AL422" s="14"/>
      <c r="AM422" s="14"/>
      <c r="AN422" s="63"/>
    </row>
    <row r="423" spans="1:40">
      <c r="A423" s="13"/>
      <c r="B423" s="14"/>
      <c r="C423" s="25">
        <f t="shared" si="12"/>
        <v>26</v>
      </c>
      <c r="D423" s="57"/>
      <c r="E423" s="29"/>
      <c r="F423" s="29"/>
      <c r="G423" s="29"/>
      <c r="H423" s="29"/>
      <c r="I423" s="29"/>
      <c r="J423" s="29"/>
      <c r="K423" s="30"/>
      <c r="L423" s="25" t="s">
        <v>187</v>
      </c>
      <c r="M423" s="26"/>
      <c r="N423" s="26"/>
      <c r="O423" s="26"/>
      <c r="P423" s="26"/>
      <c r="Q423" s="26"/>
      <c r="R423" s="27"/>
      <c r="S423" s="88" t="s">
        <v>182</v>
      </c>
      <c r="T423" s="89"/>
      <c r="U423" s="52" t="s">
        <v>96</v>
      </c>
      <c r="V423" s="53"/>
      <c r="W423" s="53"/>
      <c r="X423" s="26"/>
      <c r="Y423" s="27"/>
      <c r="Z423" s="25" t="s">
        <v>196</v>
      </c>
      <c r="AA423" s="26"/>
      <c r="AB423" s="26"/>
      <c r="AC423" s="26"/>
      <c r="AD423" s="26"/>
      <c r="AE423" s="26"/>
      <c r="AF423" s="27"/>
      <c r="AG423" s="31"/>
      <c r="AH423" s="14"/>
      <c r="AI423" s="14"/>
      <c r="AJ423" s="14"/>
      <c r="AK423" s="15"/>
      <c r="AL423" s="14"/>
      <c r="AM423" s="14"/>
      <c r="AN423" s="63"/>
    </row>
    <row r="424" spans="1:40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43"/>
      <c r="T424" s="43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5"/>
      <c r="AL424" s="47"/>
      <c r="AM424" s="47"/>
    </row>
    <row r="425" spans="1:40">
      <c r="A425" s="49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</row>
    <row r="426" spans="1:40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</row>
  </sheetData>
  <mergeCells count="291">
    <mergeCell ref="S421:T421"/>
    <mergeCell ref="S422:T422"/>
    <mergeCell ref="S423:T423"/>
    <mergeCell ref="L375:N375"/>
    <mergeCell ref="P375:Q375"/>
    <mergeCell ref="S414:T414"/>
    <mergeCell ref="S415:T415"/>
    <mergeCell ref="S416:T416"/>
    <mergeCell ref="S417:T417"/>
    <mergeCell ref="S411:T411"/>
    <mergeCell ref="S412:T412"/>
    <mergeCell ref="S413:T413"/>
    <mergeCell ref="L386:M386"/>
    <mergeCell ref="L387:M387"/>
    <mergeCell ref="L388:M388"/>
    <mergeCell ref="L389:M389"/>
    <mergeCell ref="L394:M394"/>
    <mergeCell ref="L390:M390"/>
    <mergeCell ref="L391:M391"/>
    <mergeCell ref="L392:M392"/>
    <mergeCell ref="L393:M393"/>
    <mergeCell ref="L381:M381"/>
    <mergeCell ref="L382:M382"/>
    <mergeCell ref="L383:M383"/>
    <mergeCell ref="L372:N372"/>
    <mergeCell ref="P372:Q372"/>
    <mergeCell ref="S418:T418"/>
    <mergeCell ref="S419:T419"/>
    <mergeCell ref="S420:T420"/>
    <mergeCell ref="S405:T405"/>
    <mergeCell ref="S406:T406"/>
    <mergeCell ref="S407:T407"/>
    <mergeCell ref="S408:T408"/>
    <mergeCell ref="S409:T409"/>
    <mergeCell ref="S410:T410"/>
    <mergeCell ref="R372:S372"/>
    <mergeCell ref="R373:S373"/>
    <mergeCell ref="S398:T398"/>
    <mergeCell ref="S399:T399"/>
    <mergeCell ref="S400:T400"/>
    <mergeCell ref="S401:T401"/>
    <mergeCell ref="S402:T402"/>
    <mergeCell ref="S403:T403"/>
    <mergeCell ref="S404:T404"/>
    <mergeCell ref="L373:N373"/>
    <mergeCell ref="P373:Q373"/>
    <mergeCell ref="L374:N374"/>
    <mergeCell ref="P374:Q374"/>
    <mergeCell ref="L384:M384"/>
    <mergeCell ref="L385:M385"/>
    <mergeCell ref="P276:Q276"/>
    <mergeCell ref="L287:N287"/>
    <mergeCell ref="P287:Q287"/>
    <mergeCell ref="R287:S287"/>
    <mergeCell ref="L285:N285"/>
    <mergeCell ref="P285:Q285"/>
    <mergeCell ref="R285:S285"/>
    <mergeCell ref="L284:N284"/>
    <mergeCell ref="P284:Q284"/>
    <mergeCell ref="R284:S284"/>
    <mergeCell ref="L286:N286"/>
    <mergeCell ref="P286:Q286"/>
    <mergeCell ref="R286:S286"/>
    <mergeCell ref="L283:N283"/>
    <mergeCell ref="P283:Q283"/>
    <mergeCell ref="R283:S283"/>
    <mergeCell ref="L292:N292"/>
    <mergeCell ref="P292:Q292"/>
    <mergeCell ref="R292:S292"/>
    <mergeCell ref="L293:N293"/>
    <mergeCell ref="P293:Q293"/>
    <mergeCell ref="R293:S293"/>
    <mergeCell ref="T273:AF273"/>
    <mergeCell ref="L273:N273"/>
    <mergeCell ref="P273:Q273"/>
    <mergeCell ref="R273:S273"/>
    <mergeCell ref="L282:N282"/>
    <mergeCell ref="P282:Q282"/>
    <mergeCell ref="R282:S282"/>
    <mergeCell ref="L274:N274"/>
    <mergeCell ref="P274:Q274"/>
    <mergeCell ref="L281:N281"/>
    <mergeCell ref="P281:Q281"/>
    <mergeCell ref="L275:N275"/>
    <mergeCell ref="P275:Q275"/>
    <mergeCell ref="L278:N278"/>
    <mergeCell ref="P278:Q278"/>
    <mergeCell ref="L277:N277"/>
    <mergeCell ref="P277:Q277"/>
    <mergeCell ref="R277:S277"/>
    <mergeCell ref="L276:N276"/>
    <mergeCell ref="L280:N280"/>
    <mergeCell ref="P280:Q280"/>
    <mergeCell ref="L279:N279"/>
    <mergeCell ref="P279:Q279"/>
    <mergeCell ref="L288:N288"/>
    <mergeCell ref="P288:Q288"/>
    <mergeCell ref="R288:S288"/>
    <mergeCell ref="L289:N289"/>
    <mergeCell ref="P289:Q289"/>
    <mergeCell ref="R289:S289"/>
    <mergeCell ref="L290:N290"/>
    <mergeCell ref="P290:Q290"/>
    <mergeCell ref="R290:S290"/>
    <mergeCell ref="L291:N291"/>
    <mergeCell ref="P291:Q291"/>
    <mergeCell ref="R291:S291"/>
    <mergeCell ref="L295:N295"/>
    <mergeCell ref="P295:Q295"/>
    <mergeCell ref="R295:S295"/>
    <mergeCell ref="L296:N296"/>
    <mergeCell ref="P296:Q296"/>
    <mergeCell ref="R296:S296"/>
    <mergeCell ref="L306:N306"/>
    <mergeCell ref="P306:Q306"/>
    <mergeCell ref="R306:S306"/>
    <mergeCell ref="L299:N299"/>
    <mergeCell ref="P299:Q299"/>
    <mergeCell ref="R299:S299"/>
    <mergeCell ref="L297:N297"/>
    <mergeCell ref="P297:Q297"/>
    <mergeCell ref="R297:S297"/>
    <mergeCell ref="L304:N304"/>
    <mergeCell ref="P304:Q304"/>
    <mergeCell ref="R304:S304"/>
    <mergeCell ref="L300:N300"/>
    <mergeCell ref="P300:Q300"/>
    <mergeCell ref="R300:S300"/>
    <mergeCell ref="L302:N302"/>
    <mergeCell ref="P302:Q302"/>
    <mergeCell ref="L303:N303"/>
    <mergeCell ref="P303:Q303"/>
    <mergeCell ref="R303:S303"/>
    <mergeCell ref="L301:N301"/>
    <mergeCell ref="P301:Q301"/>
    <mergeCell ref="R301:S301"/>
    <mergeCell ref="L310:N310"/>
    <mergeCell ref="P310:Q310"/>
    <mergeCell ref="R310:S310"/>
    <mergeCell ref="L311:N311"/>
    <mergeCell ref="P311:Q311"/>
    <mergeCell ref="R311:S311"/>
    <mergeCell ref="P315:Q315"/>
    <mergeCell ref="R315:S315"/>
    <mergeCell ref="L316:N316"/>
    <mergeCell ref="P316:Q316"/>
    <mergeCell ref="R316:S316"/>
    <mergeCell ref="L307:N307"/>
    <mergeCell ref="P307:Q307"/>
    <mergeCell ref="R307:S307"/>
    <mergeCell ref="L308:N308"/>
    <mergeCell ref="P308:Q308"/>
    <mergeCell ref="R308:S308"/>
    <mergeCell ref="L315:N315"/>
    <mergeCell ref="L336:N336"/>
    <mergeCell ref="P336:Q336"/>
    <mergeCell ref="R336:S336"/>
    <mergeCell ref="L324:N324"/>
    <mergeCell ref="P324:Q324"/>
    <mergeCell ref="R324:S324"/>
    <mergeCell ref="L312:N312"/>
    <mergeCell ref="P312:Q312"/>
    <mergeCell ref="R312:S312"/>
    <mergeCell ref="L313:N313"/>
    <mergeCell ref="P313:Q313"/>
    <mergeCell ref="R313:S313"/>
    <mergeCell ref="L314:N314"/>
    <mergeCell ref="P314:Q314"/>
    <mergeCell ref="R314:S314"/>
    <mergeCell ref="L323:N323"/>
    <mergeCell ref="P323:Q323"/>
    <mergeCell ref="L341:N341"/>
    <mergeCell ref="L344:N344"/>
    <mergeCell ref="P344:Q344"/>
    <mergeCell ref="R344:S344"/>
    <mergeCell ref="L346:N346"/>
    <mergeCell ref="P346:Q346"/>
    <mergeCell ref="R346:S346"/>
    <mergeCell ref="P341:Q341"/>
    <mergeCell ref="R341:S341"/>
    <mergeCell ref="L342:N342"/>
    <mergeCell ref="P342:Q342"/>
    <mergeCell ref="R342:S342"/>
    <mergeCell ref="L338:N338"/>
    <mergeCell ref="P338:Q338"/>
    <mergeCell ref="R338:S338"/>
    <mergeCell ref="L339:N339"/>
    <mergeCell ref="P339:Q339"/>
    <mergeCell ref="R339:S339"/>
    <mergeCell ref="L340:N340"/>
    <mergeCell ref="P340:Q340"/>
    <mergeCell ref="R340:S340"/>
    <mergeCell ref="R323:S323"/>
    <mergeCell ref="L317:N317"/>
    <mergeCell ref="P317:Q317"/>
    <mergeCell ref="R317:S317"/>
    <mergeCell ref="L320:N320"/>
    <mergeCell ref="P320:Q320"/>
    <mergeCell ref="R320:S320"/>
    <mergeCell ref="L319:N319"/>
    <mergeCell ref="P319:Q319"/>
    <mergeCell ref="R319:S319"/>
    <mergeCell ref="L318:N318"/>
    <mergeCell ref="P318:Q318"/>
    <mergeCell ref="R318:S318"/>
    <mergeCell ref="L321:N321"/>
    <mergeCell ref="P321:Q321"/>
    <mergeCell ref="R321:S321"/>
    <mergeCell ref="L327:N327"/>
    <mergeCell ref="P327:Q327"/>
    <mergeCell ref="R327:S327"/>
    <mergeCell ref="L328:N328"/>
    <mergeCell ref="P328:Q328"/>
    <mergeCell ref="R328:S328"/>
    <mergeCell ref="L325:N325"/>
    <mergeCell ref="P325:Q325"/>
    <mergeCell ref="R325:S325"/>
    <mergeCell ref="L326:N326"/>
    <mergeCell ref="P326:Q326"/>
    <mergeCell ref="R326:S326"/>
    <mergeCell ref="L331:N331"/>
    <mergeCell ref="P331:Q331"/>
    <mergeCell ref="R331:S331"/>
    <mergeCell ref="L329:N329"/>
    <mergeCell ref="P329:Q329"/>
    <mergeCell ref="R329:S329"/>
    <mergeCell ref="L330:N330"/>
    <mergeCell ref="P330:Q330"/>
    <mergeCell ref="R330:S330"/>
    <mergeCell ref="L332:N332"/>
    <mergeCell ref="P332:Q332"/>
    <mergeCell ref="R332:S332"/>
    <mergeCell ref="L337:N337"/>
    <mergeCell ref="P337:Q337"/>
    <mergeCell ref="R337:S337"/>
    <mergeCell ref="L334:N334"/>
    <mergeCell ref="P334:Q334"/>
    <mergeCell ref="R334:S334"/>
    <mergeCell ref="L354:N354"/>
    <mergeCell ref="P354:Q354"/>
    <mergeCell ref="L348:N348"/>
    <mergeCell ref="P348:Q348"/>
    <mergeCell ref="R348:S348"/>
    <mergeCell ref="L351:N351"/>
    <mergeCell ref="P351:Q351"/>
    <mergeCell ref="R351:S351"/>
    <mergeCell ref="L347:N347"/>
    <mergeCell ref="P347:Q347"/>
    <mergeCell ref="R347:S347"/>
    <mergeCell ref="L349:N349"/>
    <mergeCell ref="P349:Q349"/>
    <mergeCell ref="R349:S349"/>
    <mergeCell ref="L352:N352"/>
    <mergeCell ref="P352:Q352"/>
    <mergeCell ref="R352:S352"/>
    <mergeCell ref="L358:N358"/>
    <mergeCell ref="P358:Q358"/>
    <mergeCell ref="R358:S358"/>
    <mergeCell ref="L359:N359"/>
    <mergeCell ref="P359:Q359"/>
    <mergeCell ref="L355:N355"/>
    <mergeCell ref="P355:Q355"/>
    <mergeCell ref="L356:N356"/>
    <mergeCell ref="P356:Q356"/>
    <mergeCell ref="L357:N357"/>
    <mergeCell ref="P357:Q357"/>
    <mergeCell ref="L364:N364"/>
    <mergeCell ref="P364:Q364"/>
    <mergeCell ref="R364:S364"/>
    <mergeCell ref="L365:N365"/>
    <mergeCell ref="P365:Q365"/>
    <mergeCell ref="R365:S365"/>
    <mergeCell ref="L361:N361"/>
    <mergeCell ref="P361:Q361"/>
    <mergeCell ref="L362:N362"/>
    <mergeCell ref="P362:Q362"/>
    <mergeCell ref="L363:N363"/>
    <mergeCell ref="P363:Q363"/>
    <mergeCell ref="L369:N369"/>
    <mergeCell ref="P369:Q369"/>
    <mergeCell ref="L370:N370"/>
    <mergeCell ref="P370:Q370"/>
    <mergeCell ref="L368:N368"/>
    <mergeCell ref="P368:Q368"/>
    <mergeCell ref="R368:S368"/>
    <mergeCell ref="L366:N366"/>
    <mergeCell ref="P366:Q366"/>
    <mergeCell ref="R366:S366"/>
    <mergeCell ref="L367:N367"/>
    <mergeCell ref="P367:Q367"/>
    <mergeCell ref="R367:S367"/>
  </mergeCells>
  <phoneticPr fontId="1"/>
  <dataValidations count="12">
    <dataValidation type="list" allowBlank="1" showInputMessage="1" showErrorMessage="1" sqref="U410 U419:U423 U398:U408 U413:U416 N381:N394">
      <formula1>"-,Num,Char,Num&amp;Eng,Telephone,Email,Password,Postal Code"</formula1>
    </dataValidation>
    <dataValidation type="list" allowBlank="1" showInputMessage="1" showErrorMessage="1" sqref="S398:S424 L381:L396">
      <formula1>"-,Yes, No"</formula1>
    </dataValidation>
    <dataValidation type="list" allowBlank="1" showInputMessage="1" showErrorMessage="1" sqref="P395:P396">
      <formula1>"-,Num,Char,Num&amp;Char,Telephone,Email,Password,Postal Code"</formula1>
    </dataValidation>
    <dataValidation type="list" allowBlank="1" showInputMessage="1" showErrorMessage="1" sqref="U411:U412">
      <formula1>"-,Num,Char,Num&amp;Eng,Telephone,Email,Password,Postal Code,Date,Time"</formula1>
    </dataValidation>
    <dataValidation type="list" allowBlank="1" showInputMessage="1" showErrorMessage="1" sqref="P351:P352 P372:P375 P354:P359 P361:P363 P346:P349 P295:P297 P302 P306 P310:P311 P321 P336 P334 P338:P342 P323:P324 P365:P366 P369:P370 P273:P293">
      <formula1>"Left,Right,Center"</formula1>
    </dataValidation>
    <dataValidation type="list" allowBlank="1" showInputMessage="1" showErrorMessage="1" sqref="L351:L352 L375:N375 L346:L349 L354:N359 L370:N370 L295:L297 L306:L308 L310:L311 L321 L334 L336:L342 L275:N275 L273:L274 L323:L324 L344 L365:L366 L276:L293">
      <formula1>"Label, Textfield, Password, Button, Check box, Radio button, Link, Drop Down, List, Textarea, Image, Hidden"</formula1>
    </dataValidation>
    <dataValidation type="list" allowBlank="1" showInputMessage="1" showErrorMessage="1" sqref="P328:P329 P367:Q368 P364:Q364 P299:Q301 P315:P316 P303:Q304 P307:Q308 P312:Q314 P317:Q320 P325:Q327 P330:Q332 P337:Q337 P344:Q344">
      <formula1>"-,Left,Right,Center"</formula1>
    </dataValidation>
    <dataValidation type="list" allowBlank="1" showInputMessage="1" showErrorMessage="1" sqref="L303:N304 L367:N368 L364:N364 L299:N301 L312:N320 L325:N332">
      <formula1>"Label,Textfield, Password, Button, Check box, Radio button, Link, Drop down, Textarea"</formula1>
    </dataValidation>
    <dataValidation type="list" allowBlank="1" showInputMessage="1" showErrorMessage="1" sqref="L369:N369 L361:N362 L372:N373">
      <formula1>"Label,Textfield, Password, Button, Check box, Radio button, Link, List, Textarea"</formula1>
    </dataValidation>
    <dataValidation type="list" allowBlank="1" showInputMessage="1" showErrorMessage="1" sqref="L353:M353 L360:M360 L294:M294 L298:M298 L305:M305 L309:M309 L322:M322 L333:M333 L335:M335 L343:M343 L345:M345 L272:M272 L350:M350 L371:M371">
      <formula1>"Textfield, Password, Button, Check box, Radio, Link, Drop down, Textarea"</formula1>
    </dataValidation>
    <dataValidation type="list" allowBlank="1" showInputMessage="1" showErrorMessage="1" sqref="L363:N363 L374:N374">
      <formula1>"Label, Textfield, Password, Button, Check box, Radio button, Link, List, Textarea"</formula1>
    </dataValidation>
    <dataValidation type="list" allowBlank="1" showInputMessage="1" showErrorMessage="1" sqref="L302:N302">
      <formula1>"Textfield, Password, Button, Check box, Radio button, Link, List, Textarea"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8" manualBreakCount="8">
    <brk id="39" max="36" man="1"/>
    <brk id="71" max="36" man="1"/>
    <brk id="103" max="36" man="1"/>
    <brk id="135" max="36" man="1"/>
    <brk id="168" max="36" man="1"/>
    <brk id="201" max="36" man="1"/>
    <brk id="235" max="36" man="1"/>
    <brk id="268" max="36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303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304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295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304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363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305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295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305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306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307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295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307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308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309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295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309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311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314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295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312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313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316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315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295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315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317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318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295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350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351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352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 t="s">
        <v>340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 t="s">
        <v>320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 t="s">
        <v>319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 t="s">
        <v>353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40" t="s">
        <v>339</v>
      </c>
      <c r="F18" s="41"/>
      <c r="G18" s="41"/>
      <c r="H18" s="41"/>
      <c r="I18" s="41"/>
      <c r="J18" s="42"/>
      <c r="K18" s="18" t="s">
        <v>326</v>
      </c>
      <c r="L18" s="19"/>
      <c r="M18" s="19"/>
      <c r="N18" s="77" t="s">
        <v>322</v>
      </c>
      <c r="O18" s="19"/>
      <c r="P18" s="19"/>
      <c r="Q18" s="19"/>
      <c r="R18" s="19"/>
      <c r="S18" s="20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22" t="s">
        <v>321</v>
      </c>
      <c r="F19" s="23"/>
      <c r="G19" s="23"/>
      <c r="H19" s="23"/>
      <c r="I19" s="23"/>
      <c r="J19" s="24"/>
      <c r="K19" s="26" t="s">
        <v>327</v>
      </c>
      <c r="L19" s="26"/>
      <c r="M19" s="26"/>
      <c r="N19" s="78" t="s">
        <v>323</v>
      </c>
      <c r="O19" s="26"/>
      <c r="P19" s="26"/>
      <c r="Q19" s="26"/>
      <c r="R19" s="26"/>
      <c r="S19" s="27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28"/>
      <c r="F20" s="29"/>
      <c r="G20" s="29"/>
      <c r="H20" s="29"/>
      <c r="I20" s="29"/>
      <c r="J20" s="30"/>
      <c r="K20" s="26" t="s">
        <v>328</v>
      </c>
      <c r="L20" s="26"/>
      <c r="M20" s="26"/>
      <c r="N20" s="78" t="s">
        <v>325</v>
      </c>
      <c r="O20" s="26"/>
      <c r="P20" s="26"/>
      <c r="Q20" s="26"/>
      <c r="R20" s="26"/>
      <c r="S20" s="27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28" t="s">
        <v>335</v>
      </c>
      <c r="F21" s="29"/>
      <c r="G21" s="29"/>
      <c r="H21" s="29"/>
      <c r="I21" s="29"/>
      <c r="J21" s="30"/>
      <c r="K21" s="25" t="s">
        <v>329</v>
      </c>
      <c r="L21" s="26"/>
      <c r="M21" s="26"/>
      <c r="N21" s="78" t="s">
        <v>324</v>
      </c>
      <c r="O21" s="26"/>
      <c r="P21" s="26"/>
      <c r="Q21" s="26"/>
      <c r="R21" s="26"/>
      <c r="S21" s="27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 t="s">
        <v>354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40" t="s">
        <v>339</v>
      </c>
      <c r="F24" s="41"/>
      <c r="G24" s="41"/>
      <c r="H24" s="41"/>
      <c r="I24" s="41"/>
      <c r="J24" s="42"/>
      <c r="K24" s="19" t="s">
        <v>106</v>
      </c>
      <c r="L24" s="19"/>
      <c r="M24" s="19"/>
      <c r="N24" s="77" t="s">
        <v>330</v>
      </c>
      <c r="O24" s="19"/>
      <c r="P24" s="19"/>
      <c r="Q24" s="19"/>
      <c r="R24" s="19"/>
      <c r="S24" s="20"/>
      <c r="T24" s="19" t="s">
        <v>336</v>
      </c>
      <c r="U24" s="19"/>
      <c r="V24" s="19"/>
      <c r="W24" s="19"/>
      <c r="X24" s="19"/>
      <c r="Y24" s="19"/>
      <c r="Z24" s="19"/>
      <c r="AA24" s="19"/>
      <c r="AB24" s="19"/>
      <c r="AC24" s="19"/>
      <c r="AD24" s="20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22" t="s">
        <v>334</v>
      </c>
      <c r="F25" s="23"/>
      <c r="G25" s="23"/>
      <c r="H25" s="23"/>
      <c r="I25" s="23"/>
      <c r="J25" s="24"/>
      <c r="K25" s="26" t="s">
        <v>331</v>
      </c>
      <c r="L25" s="26"/>
      <c r="M25" s="26"/>
      <c r="N25" s="78" t="s">
        <v>106</v>
      </c>
      <c r="O25" s="26"/>
      <c r="P25" s="26"/>
      <c r="Q25" s="26"/>
      <c r="R25" s="26"/>
      <c r="S25" s="27"/>
      <c r="T25" s="26" t="s">
        <v>337</v>
      </c>
      <c r="U25" s="26"/>
      <c r="V25" s="26"/>
      <c r="W25" s="26"/>
      <c r="X25" s="26"/>
      <c r="Y25" s="26"/>
      <c r="Z25" s="26"/>
      <c r="AA25" s="26"/>
      <c r="AB25" s="26"/>
      <c r="AC25" s="26"/>
      <c r="AD25" s="27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28"/>
      <c r="F26" s="29"/>
      <c r="G26" s="29"/>
      <c r="H26" s="29"/>
      <c r="I26" s="29"/>
      <c r="J26" s="30"/>
      <c r="K26" s="26" t="s">
        <v>332</v>
      </c>
      <c r="L26" s="26"/>
      <c r="M26" s="26"/>
      <c r="N26" s="78" t="s">
        <v>333</v>
      </c>
      <c r="O26" s="26"/>
      <c r="P26" s="26"/>
      <c r="Q26" s="26"/>
      <c r="R26" s="26"/>
      <c r="S26" s="27"/>
      <c r="T26" s="26" t="s">
        <v>342</v>
      </c>
      <c r="U26" s="26"/>
      <c r="V26" s="26"/>
      <c r="W26" s="26"/>
      <c r="X26" s="26"/>
      <c r="Y26" s="26"/>
      <c r="Z26" s="26"/>
      <c r="AA26" s="26"/>
      <c r="AB26" s="26"/>
      <c r="AC26" s="26"/>
      <c r="AD26" s="27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6" t="s">
        <v>338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 t="s">
        <v>360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 t="s">
        <v>362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 t="s">
        <v>361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9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33</v>
      </c>
      <c r="B1" s="2"/>
      <c r="C1" s="2"/>
      <c r="D1" s="2"/>
      <c r="E1" s="3"/>
      <c r="F1" s="4" t="s">
        <v>34</v>
      </c>
      <c r="G1" s="4"/>
      <c r="H1" s="4"/>
      <c r="I1" s="4"/>
      <c r="J1" s="4"/>
      <c r="K1" s="4"/>
      <c r="L1" s="4"/>
      <c r="M1" s="4"/>
      <c r="N1" s="1" t="s">
        <v>35</v>
      </c>
      <c r="O1" s="2"/>
      <c r="P1" s="2"/>
      <c r="Q1" s="2"/>
      <c r="R1" s="3"/>
      <c r="S1" s="4" t="s">
        <v>36</v>
      </c>
      <c r="T1" s="4"/>
      <c r="U1" s="4"/>
      <c r="V1" s="4"/>
      <c r="W1" s="4"/>
      <c r="X1" s="4"/>
      <c r="Y1" s="4"/>
      <c r="Z1" s="4"/>
      <c r="AA1" s="1" t="s">
        <v>37</v>
      </c>
      <c r="AB1" s="2"/>
      <c r="AC1" s="2"/>
      <c r="AD1" s="2"/>
      <c r="AE1" s="3"/>
      <c r="AF1" s="4" t="s">
        <v>38</v>
      </c>
      <c r="AG1" s="4"/>
      <c r="AH1" s="4"/>
      <c r="AI1" s="4"/>
      <c r="AJ1" s="4"/>
      <c r="AK1" s="5"/>
    </row>
    <row r="2" spans="1:37" ht="13.5" thickBot="1">
      <c r="A2" s="7" t="s">
        <v>39</v>
      </c>
      <c r="B2" s="8"/>
      <c r="C2" s="8"/>
      <c r="D2" s="8"/>
      <c r="E2" s="9"/>
      <c r="F2" s="10" t="s">
        <v>40</v>
      </c>
      <c r="G2" s="10"/>
      <c r="H2" s="10"/>
      <c r="I2" s="10"/>
      <c r="J2" s="10"/>
      <c r="K2" s="10"/>
      <c r="L2" s="10"/>
      <c r="M2" s="10"/>
      <c r="N2" s="7" t="s">
        <v>41</v>
      </c>
      <c r="O2" s="8"/>
      <c r="P2" s="8"/>
      <c r="Q2" s="8"/>
      <c r="R2" s="9"/>
      <c r="S2" s="10" t="s">
        <v>248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43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44</v>
      </c>
      <c r="D8" s="18" t="s">
        <v>45</v>
      </c>
      <c r="E8" s="19"/>
      <c r="F8" s="19"/>
      <c r="G8" s="19"/>
      <c r="H8" s="19"/>
      <c r="I8" s="19"/>
      <c r="J8" s="19"/>
      <c r="K8" s="20"/>
      <c r="L8" s="18" t="s">
        <v>46</v>
      </c>
      <c r="M8" s="19"/>
      <c r="N8" s="20"/>
      <c r="O8" s="18" t="s">
        <v>47</v>
      </c>
      <c r="P8" s="19"/>
      <c r="Q8" s="19"/>
      <c r="R8" s="19"/>
      <c r="S8" s="19"/>
      <c r="T8" s="19"/>
      <c r="U8" s="20"/>
      <c r="V8" s="18" t="s">
        <v>48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 t="shared" ref="C9:C29" si="0">ROW()-8</f>
        <v>1</v>
      </c>
      <c r="D9" s="25" t="s">
        <v>274</v>
      </c>
      <c r="E9" s="29"/>
      <c r="F9" s="29"/>
      <c r="G9" s="29"/>
      <c r="H9" s="29"/>
      <c r="I9" s="29"/>
      <c r="J9" s="29"/>
      <c r="K9" s="30"/>
      <c r="L9" s="80" t="s">
        <v>3</v>
      </c>
      <c r="M9" s="81"/>
      <c r="N9" s="82"/>
      <c r="O9" s="25"/>
      <c r="P9" s="26"/>
      <c r="Q9" s="26"/>
      <c r="R9" s="26"/>
      <c r="S9" s="26"/>
      <c r="T9" s="26"/>
      <c r="U9" s="27"/>
      <c r="V9" s="25" t="s">
        <v>268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>ROW()-8</f>
        <v>2</v>
      </c>
      <c r="D10" s="25" t="s">
        <v>276</v>
      </c>
      <c r="E10" s="29"/>
      <c r="F10" s="29"/>
      <c r="G10" s="29"/>
      <c r="H10" s="29"/>
      <c r="I10" s="29"/>
      <c r="J10" s="29"/>
      <c r="K10" s="30"/>
      <c r="L10" s="80" t="s">
        <v>3</v>
      </c>
      <c r="M10" s="81"/>
      <c r="N10" s="82"/>
      <c r="O10" s="25"/>
      <c r="P10" s="26"/>
      <c r="Q10" s="26"/>
      <c r="R10" s="26"/>
      <c r="S10" s="26"/>
      <c r="T10" s="26"/>
      <c r="U10" s="27"/>
      <c r="V10" s="25" t="s">
        <v>277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>
      <c r="A11" s="13"/>
      <c r="B11" s="14"/>
      <c r="C11" s="25">
        <f t="shared" si="0"/>
        <v>3</v>
      </c>
      <c r="D11" s="25" t="s">
        <v>278</v>
      </c>
      <c r="E11" s="29"/>
      <c r="F11" s="29"/>
      <c r="G11" s="29"/>
      <c r="H11" s="29"/>
      <c r="I11" s="29"/>
      <c r="J11" s="29"/>
      <c r="K11" s="30"/>
      <c r="L11" s="80" t="s">
        <v>3</v>
      </c>
      <c r="M11" s="81"/>
      <c r="N11" s="82"/>
      <c r="O11" s="25"/>
      <c r="P11" s="26"/>
      <c r="Q11" s="26"/>
      <c r="R11" s="26"/>
      <c r="S11" s="26"/>
      <c r="T11" s="26"/>
      <c r="U11" s="27"/>
      <c r="V11" s="25" t="s">
        <v>268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4"/>
      <c r="AI11" s="14"/>
      <c r="AJ11" s="14"/>
      <c r="AK11" s="15"/>
    </row>
    <row r="12" spans="1:37">
      <c r="A12" s="13"/>
      <c r="B12" s="14"/>
      <c r="C12" s="25">
        <f t="shared" si="0"/>
        <v>4</v>
      </c>
      <c r="D12" s="25" t="s">
        <v>252</v>
      </c>
      <c r="E12" s="29"/>
      <c r="F12" s="29"/>
      <c r="G12" s="29"/>
      <c r="H12" s="29"/>
      <c r="I12" s="29"/>
      <c r="J12" s="29"/>
      <c r="K12" s="30"/>
      <c r="L12" s="80" t="s">
        <v>3</v>
      </c>
      <c r="M12" s="81"/>
      <c r="N12" s="82"/>
      <c r="O12" s="25"/>
      <c r="P12" s="26"/>
      <c r="Q12" s="26"/>
      <c r="R12" s="26"/>
      <c r="S12" s="26"/>
      <c r="T12" s="26"/>
      <c r="U12" s="27"/>
      <c r="V12" s="25" t="s">
        <v>70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14"/>
      <c r="AI12" s="14"/>
      <c r="AJ12" s="14"/>
      <c r="AK12" s="15"/>
    </row>
    <row r="13" spans="1:37">
      <c r="A13" s="13"/>
      <c r="B13" s="14"/>
      <c r="C13" s="25">
        <f t="shared" si="0"/>
        <v>5</v>
      </c>
      <c r="D13" s="25" t="s">
        <v>253</v>
      </c>
      <c r="E13" s="29"/>
      <c r="F13" s="29"/>
      <c r="G13" s="29"/>
      <c r="H13" s="29"/>
      <c r="I13" s="29"/>
      <c r="J13" s="29"/>
      <c r="K13" s="30"/>
      <c r="L13" s="80" t="s">
        <v>3</v>
      </c>
      <c r="M13" s="81"/>
      <c r="N13" s="82"/>
      <c r="O13" s="25"/>
      <c r="P13" s="26"/>
      <c r="Q13" s="26"/>
      <c r="R13" s="26"/>
      <c r="S13" s="26"/>
      <c r="T13" s="26"/>
      <c r="U13" s="27"/>
      <c r="V13" s="25" t="s">
        <v>268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7"/>
      <c r="AH13" s="14"/>
      <c r="AI13" s="14"/>
      <c r="AJ13" s="14"/>
      <c r="AK13" s="15"/>
    </row>
    <row r="14" spans="1:37">
      <c r="A14" s="13"/>
      <c r="B14" s="14"/>
      <c r="C14" s="25">
        <f t="shared" si="0"/>
        <v>6</v>
      </c>
      <c r="D14" s="25" t="s">
        <v>254</v>
      </c>
      <c r="E14" s="29"/>
      <c r="F14" s="29"/>
      <c r="G14" s="29"/>
      <c r="H14" s="29"/>
      <c r="I14" s="29"/>
      <c r="J14" s="29"/>
      <c r="K14" s="30"/>
      <c r="L14" s="80" t="s">
        <v>3</v>
      </c>
      <c r="M14" s="81"/>
      <c r="N14" s="82"/>
      <c r="O14" s="25"/>
      <c r="P14" s="26"/>
      <c r="Q14" s="26"/>
      <c r="R14" s="26"/>
      <c r="S14" s="26"/>
      <c r="T14" s="26"/>
      <c r="U14" s="27"/>
      <c r="V14" s="25" t="s">
        <v>268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7"/>
      <c r="AH14" s="14"/>
      <c r="AI14" s="14"/>
      <c r="AJ14" s="14"/>
      <c r="AK14" s="15"/>
    </row>
    <row r="15" spans="1:37">
      <c r="A15" s="13"/>
      <c r="B15" s="14"/>
      <c r="C15" s="25">
        <f t="shared" si="0"/>
        <v>7</v>
      </c>
      <c r="D15" s="25" t="s">
        <v>251</v>
      </c>
      <c r="E15" s="29"/>
      <c r="F15" s="29"/>
      <c r="G15" s="29"/>
      <c r="H15" s="29"/>
      <c r="I15" s="29"/>
      <c r="J15" s="29"/>
      <c r="K15" s="30"/>
      <c r="L15" s="80" t="s">
        <v>3</v>
      </c>
      <c r="M15" s="81"/>
      <c r="N15" s="82"/>
      <c r="O15" s="25"/>
      <c r="P15" s="26"/>
      <c r="Q15" s="26"/>
      <c r="R15" s="26"/>
      <c r="S15" s="26"/>
      <c r="T15" s="26"/>
      <c r="U15" s="27"/>
      <c r="V15" s="25" t="s">
        <v>255</v>
      </c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7"/>
      <c r="AH15" s="14"/>
      <c r="AI15" s="14"/>
      <c r="AJ15" s="14"/>
      <c r="AK15" s="15"/>
    </row>
    <row r="16" spans="1:37">
      <c r="A16" s="13"/>
      <c r="B16" s="14"/>
      <c r="C16" s="25">
        <f t="shared" si="0"/>
        <v>8</v>
      </c>
      <c r="D16" s="25" t="s">
        <v>168</v>
      </c>
      <c r="E16" s="29"/>
      <c r="F16" s="29"/>
      <c r="G16" s="29"/>
      <c r="H16" s="29"/>
      <c r="I16" s="29"/>
      <c r="J16" s="29"/>
      <c r="K16" s="30"/>
      <c r="L16" s="80" t="s">
        <v>3</v>
      </c>
      <c r="M16" s="81"/>
      <c r="N16" s="82"/>
      <c r="O16" s="25"/>
      <c r="P16" s="26"/>
      <c r="Q16" s="26"/>
      <c r="R16" s="26"/>
      <c r="S16" s="26"/>
      <c r="T16" s="26"/>
      <c r="U16" s="27"/>
      <c r="V16" s="25" t="s">
        <v>263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7"/>
      <c r="AH16" s="14"/>
      <c r="AI16" s="14"/>
      <c r="AJ16" s="14"/>
      <c r="AK16" s="15"/>
    </row>
    <row r="17" spans="1:37">
      <c r="A17" s="13"/>
      <c r="B17" s="14"/>
      <c r="C17" s="25">
        <f t="shared" si="0"/>
        <v>9</v>
      </c>
      <c r="D17" s="25" t="s">
        <v>264</v>
      </c>
      <c r="E17" s="29"/>
      <c r="F17" s="29"/>
      <c r="G17" s="29"/>
      <c r="H17" s="29"/>
      <c r="I17" s="29"/>
      <c r="J17" s="29"/>
      <c r="K17" s="30"/>
      <c r="L17" s="80" t="s">
        <v>3</v>
      </c>
      <c r="M17" s="81"/>
      <c r="N17" s="82"/>
      <c r="O17" s="25"/>
      <c r="P17" s="26"/>
      <c r="Q17" s="26"/>
      <c r="R17" s="26"/>
      <c r="S17" s="26"/>
      <c r="T17" s="26"/>
      <c r="U17" s="27"/>
      <c r="V17" s="25" t="s">
        <v>268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7"/>
      <c r="AH17" s="14"/>
      <c r="AI17" s="14"/>
      <c r="AJ17" s="14"/>
      <c r="AK17" s="15"/>
    </row>
    <row r="18" spans="1:37">
      <c r="A18" s="13"/>
      <c r="B18" s="14"/>
      <c r="C18" s="25">
        <f t="shared" si="0"/>
        <v>10</v>
      </c>
      <c r="D18" s="25" t="s">
        <v>265</v>
      </c>
      <c r="E18" s="29"/>
      <c r="F18" s="29"/>
      <c r="G18" s="29"/>
      <c r="H18" s="29"/>
      <c r="I18" s="29"/>
      <c r="J18" s="29"/>
      <c r="K18" s="30"/>
      <c r="L18" s="80" t="s">
        <v>3</v>
      </c>
      <c r="M18" s="81"/>
      <c r="N18" s="82"/>
      <c r="O18" s="25"/>
      <c r="P18" s="26"/>
      <c r="Q18" s="26"/>
      <c r="R18" s="26"/>
      <c r="S18" s="26"/>
      <c r="T18" s="26"/>
      <c r="U18" s="27"/>
      <c r="V18" s="25" t="s">
        <v>68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7"/>
      <c r="AH18" s="14"/>
      <c r="AI18" s="14"/>
      <c r="AJ18" s="14"/>
      <c r="AK18" s="15"/>
    </row>
    <row r="19" spans="1:37">
      <c r="A19" s="13"/>
      <c r="B19" s="14"/>
      <c r="C19" s="25">
        <f t="shared" si="0"/>
        <v>11</v>
      </c>
      <c r="D19" s="22" t="s">
        <v>310</v>
      </c>
      <c r="E19" s="14"/>
      <c r="F19" s="14"/>
      <c r="G19" s="14"/>
      <c r="H19" s="14"/>
      <c r="I19" s="14"/>
      <c r="J19" s="14"/>
      <c r="K19" s="32"/>
      <c r="L19" s="80" t="s">
        <v>3</v>
      </c>
      <c r="M19" s="81"/>
      <c r="N19" s="82"/>
      <c r="O19" s="25"/>
      <c r="P19" s="26"/>
      <c r="Q19" s="26"/>
      <c r="R19" s="26"/>
      <c r="S19" s="26"/>
      <c r="T19" s="26"/>
      <c r="U19" s="27"/>
      <c r="V19" s="25" t="s">
        <v>68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7"/>
      <c r="AH19" s="14"/>
      <c r="AI19" s="14"/>
      <c r="AJ19" s="14"/>
      <c r="AK19" s="15"/>
    </row>
    <row r="20" spans="1:37">
      <c r="A20" s="13"/>
      <c r="B20" s="14"/>
      <c r="C20" s="25">
        <f t="shared" si="0"/>
        <v>12</v>
      </c>
      <c r="D20" s="22" t="s">
        <v>239</v>
      </c>
      <c r="E20" s="23"/>
      <c r="F20" s="23"/>
      <c r="G20" s="23"/>
      <c r="H20" s="23"/>
      <c r="I20" s="23"/>
      <c r="J20" s="23"/>
      <c r="K20" s="24"/>
      <c r="L20" s="101" t="s">
        <v>3</v>
      </c>
      <c r="M20" s="101"/>
      <c r="N20" s="102"/>
      <c r="O20" s="25" t="s">
        <v>279</v>
      </c>
      <c r="P20" s="26"/>
      <c r="Q20" s="26"/>
      <c r="R20" s="26"/>
      <c r="S20" s="26"/>
      <c r="T20" s="26"/>
      <c r="U20" s="27"/>
      <c r="V20" s="25" t="s">
        <v>68</v>
      </c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7"/>
      <c r="AH20" s="14"/>
      <c r="AI20" s="14"/>
      <c r="AJ20" s="14"/>
      <c r="AK20" s="15"/>
    </row>
    <row r="21" spans="1:37">
      <c r="A21" s="13"/>
      <c r="B21" s="14"/>
      <c r="C21" s="25">
        <f t="shared" si="0"/>
        <v>13</v>
      </c>
      <c r="D21" s="31"/>
      <c r="E21" s="14"/>
      <c r="F21" s="14"/>
      <c r="G21" s="14"/>
      <c r="H21" s="14"/>
      <c r="I21" s="14"/>
      <c r="J21" s="14"/>
      <c r="K21" s="32"/>
      <c r="L21" s="103"/>
      <c r="M21" s="103"/>
      <c r="N21" s="104"/>
      <c r="O21" s="25" t="s">
        <v>280</v>
      </c>
      <c r="P21" s="26"/>
      <c r="Q21" s="26"/>
      <c r="R21" s="26"/>
      <c r="S21" s="26"/>
      <c r="T21" s="26"/>
      <c r="U21" s="27"/>
      <c r="V21" s="25" t="s">
        <v>68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7"/>
      <c r="AH21" s="14"/>
      <c r="AI21" s="14"/>
      <c r="AJ21" s="14"/>
      <c r="AK21" s="15"/>
    </row>
    <row r="22" spans="1:37">
      <c r="A22" s="13"/>
      <c r="B22" s="14"/>
      <c r="C22" s="25">
        <f t="shared" si="0"/>
        <v>14</v>
      </c>
      <c r="D22" s="22" t="s">
        <v>152</v>
      </c>
      <c r="E22" s="23"/>
      <c r="F22" s="23"/>
      <c r="G22" s="23"/>
      <c r="H22" s="23"/>
      <c r="I22" s="23"/>
      <c r="J22" s="23"/>
      <c r="K22" s="24"/>
      <c r="L22" s="101" t="s">
        <v>3</v>
      </c>
      <c r="M22" s="101"/>
      <c r="N22" s="102"/>
      <c r="O22" s="25" t="s">
        <v>279</v>
      </c>
      <c r="P22" s="26"/>
      <c r="Q22" s="26"/>
      <c r="R22" s="26"/>
      <c r="S22" s="26"/>
      <c r="T22" s="26"/>
      <c r="U22" s="27"/>
      <c r="V22" s="25" t="s">
        <v>266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7"/>
      <c r="AH22" s="14"/>
      <c r="AI22" s="14"/>
      <c r="AJ22" s="14"/>
      <c r="AK22" s="15"/>
    </row>
    <row r="23" spans="1:37">
      <c r="A23" s="13"/>
      <c r="B23" s="14"/>
      <c r="C23" s="25">
        <f t="shared" si="0"/>
        <v>15</v>
      </c>
      <c r="D23" s="31"/>
      <c r="E23" s="14"/>
      <c r="F23" s="14"/>
      <c r="G23" s="14"/>
      <c r="H23" s="14"/>
      <c r="I23" s="14"/>
      <c r="J23" s="14"/>
      <c r="K23" s="32"/>
      <c r="L23" s="105"/>
      <c r="M23" s="105"/>
      <c r="N23" s="106"/>
      <c r="O23" s="25" t="s">
        <v>280</v>
      </c>
      <c r="P23" s="26"/>
      <c r="Q23" s="26"/>
      <c r="R23" s="26"/>
      <c r="S23" s="26"/>
      <c r="T23" s="26"/>
      <c r="U23" s="27"/>
      <c r="V23" s="25" t="s">
        <v>68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14"/>
      <c r="AI23" s="14"/>
      <c r="AJ23" s="14"/>
      <c r="AK23" s="15"/>
    </row>
    <row r="24" spans="1:37">
      <c r="A24" s="13"/>
      <c r="B24" s="14"/>
      <c r="C24" s="25">
        <f t="shared" si="0"/>
        <v>16</v>
      </c>
      <c r="D24" s="28"/>
      <c r="E24" s="29"/>
      <c r="F24" s="29"/>
      <c r="G24" s="29"/>
      <c r="H24" s="29"/>
      <c r="I24" s="29"/>
      <c r="J24" s="29"/>
      <c r="K24" s="30"/>
      <c r="L24" s="103"/>
      <c r="M24" s="103"/>
      <c r="N24" s="104"/>
      <c r="O24" s="25" t="s">
        <v>347</v>
      </c>
      <c r="P24" s="26"/>
      <c r="Q24" s="26"/>
      <c r="R24" s="26"/>
      <c r="S24" s="26"/>
      <c r="T24" s="26"/>
      <c r="U24" s="27"/>
      <c r="V24" s="25" t="s">
        <v>68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7"/>
      <c r="AH24" s="14"/>
      <c r="AI24" s="14"/>
      <c r="AJ24" s="14"/>
      <c r="AK24" s="15"/>
    </row>
    <row r="25" spans="1:37">
      <c r="A25" s="13"/>
      <c r="B25" s="14"/>
      <c r="C25" s="25">
        <f t="shared" si="0"/>
        <v>17</v>
      </c>
      <c r="D25" s="28" t="s">
        <v>270</v>
      </c>
      <c r="E25" s="29"/>
      <c r="F25" s="29"/>
      <c r="G25" s="29"/>
      <c r="H25" s="29"/>
      <c r="I25" s="29"/>
      <c r="J25" s="29"/>
      <c r="K25" s="30"/>
      <c r="L25" s="80" t="s">
        <v>3</v>
      </c>
      <c r="M25" s="81"/>
      <c r="N25" s="82"/>
      <c r="O25" s="25"/>
      <c r="P25" s="26"/>
      <c r="Q25" s="26"/>
      <c r="R25" s="26"/>
      <c r="S25" s="26"/>
      <c r="T25" s="26"/>
      <c r="U25" s="27"/>
      <c r="V25" s="25" t="s">
        <v>269</v>
      </c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7"/>
      <c r="AH25" s="14"/>
      <c r="AI25" s="14"/>
      <c r="AJ25" s="14"/>
      <c r="AK25" s="15"/>
    </row>
    <row r="26" spans="1:37">
      <c r="A26" s="13"/>
      <c r="B26" s="14"/>
      <c r="C26" s="25">
        <f t="shared" si="0"/>
        <v>18</v>
      </c>
      <c r="D26" s="22" t="s">
        <v>164</v>
      </c>
      <c r="E26" s="23"/>
      <c r="F26" s="23"/>
      <c r="G26" s="23"/>
      <c r="H26" s="23"/>
      <c r="I26" s="23"/>
      <c r="J26" s="23"/>
      <c r="K26" s="24"/>
      <c r="L26" s="101" t="s">
        <v>3</v>
      </c>
      <c r="M26" s="101"/>
      <c r="N26" s="102"/>
      <c r="O26" s="25" t="s">
        <v>279</v>
      </c>
      <c r="P26" s="26"/>
      <c r="Q26" s="26"/>
      <c r="R26" s="26"/>
      <c r="S26" s="26"/>
      <c r="T26" s="26"/>
      <c r="U26" s="27"/>
      <c r="V26" s="25" t="s">
        <v>271</v>
      </c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7"/>
      <c r="AH26" s="14"/>
      <c r="AI26" s="14"/>
      <c r="AJ26" s="14"/>
      <c r="AK26" s="15"/>
    </row>
    <row r="27" spans="1:37">
      <c r="A27" s="13"/>
      <c r="B27" s="14"/>
      <c r="C27" s="25">
        <f t="shared" si="0"/>
        <v>19</v>
      </c>
      <c r="D27" s="28"/>
      <c r="E27" s="29"/>
      <c r="F27" s="29"/>
      <c r="G27" s="29"/>
      <c r="H27" s="29"/>
      <c r="I27" s="29"/>
      <c r="J27" s="29"/>
      <c r="K27" s="30"/>
      <c r="L27" s="103"/>
      <c r="M27" s="103"/>
      <c r="N27" s="104"/>
      <c r="O27" s="25" t="s">
        <v>280</v>
      </c>
      <c r="P27" s="26"/>
      <c r="Q27" s="26"/>
      <c r="R27" s="26"/>
      <c r="S27" s="26"/>
      <c r="T27" s="26"/>
      <c r="U27" s="27"/>
      <c r="V27" s="25" t="s">
        <v>255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7"/>
      <c r="AH27" s="14"/>
      <c r="AI27" s="14"/>
      <c r="AJ27" s="14"/>
      <c r="AK27" s="15"/>
    </row>
    <row r="28" spans="1:37">
      <c r="A28" s="13"/>
      <c r="B28" s="14"/>
      <c r="C28" s="25">
        <f t="shared" si="0"/>
        <v>20</v>
      </c>
      <c r="D28" s="22" t="s">
        <v>272</v>
      </c>
      <c r="E28" s="23"/>
      <c r="F28" s="23"/>
      <c r="G28" s="23"/>
      <c r="H28" s="23"/>
      <c r="I28" s="23"/>
      <c r="J28" s="23"/>
      <c r="K28" s="24"/>
      <c r="L28" s="101" t="s">
        <v>3</v>
      </c>
      <c r="M28" s="101"/>
      <c r="N28" s="102"/>
      <c r="O28" s="25" t="s">
        <v>279</v>
      </c>
      <c r="P28" s="26"/>
      <c r="Q28" s="26"/>
      <c r="R28" s="26"/>
      <c r="S28" s="26"/>
      <c r="T28" s="26"/>
      <c r="U28" s="27"/>
      <c r="V28" s="25" t="s">
        <v>273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7"/>
      <c r="AH28" s="14"/>
      <c r="AI28" s="14"/>
      <c r="AJ28" s="14"/>
      <c r="AK28" s="15"/>
    </row>
    <row r="29" spans="1:37">
      <c r="A29" s="13"/>
      <c r="B29" s="14"/>
      <c r="C29" s="25">
        <f t="shared" si="0"/>
        <v>21</v>
      </c>
      <c r="D29" s="28"/>
      <c r="E29" s="29"/>
      <c r="F29" s="29"/>
      <c r="G29" s="29"/>
      <c r="H29" s="29"/>
      <c r="I29" s="29"/>
      <c r="J29" s="29"/>
      <c r="K29" s="30"/>
      <c r="L29" s="103"/>
      <c r="M29" s="103"/>
      <c r="N29" s="104"/>
      <c r="O29" s="25" t="s">
        <v>280</v>
      </c>
      <c r="P29" s="26"/>
      <c r="Q29" s="26"/>
      <c r="R29" s="26"/>
      <c r="S29" s="26"/>
      <c r="T29" s="26"/>
      <c r="U29" s="27"/>
      <c r="V29" s="25" t="s">
        <v>262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7"/>
      <c r="AH29" s="14"/>
      <c r="AI29" s="14"/>
      <c r="AJ29" s="14"/>
      <c r="AK29" s="15"/>
    </row>
    <row r="30" spans="1:37" ht="13.5" thickBot="1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 ht="13.5" thickTop="1">
      <c r="A31" s="13"/>
      <c r="C31" s="14" t="s">
        <v>49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22"/>
      <c r="AC31" s="24"/>
      <c r="AD31" s="14" t="s">
        <v>50</v>
      </c>
      <c r="AE31" s="14"/>
      <c r="AF31" s="36"/>
      <c r="AG31" s="37"/>
      <c r="AH31" s="14" t="s">
        <v>67</v>
      </c>
      <c r="AI31" s="14"/>
      <c r="AJ31" s="14"/>
      <c r="AK31" s="15"/>
    </row>
    <row r="32" spans="1:37" ht="13.5" thickBot="1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28"/>
      <c r="AC32" s="30"/>
      <c r="AD32" s="14"/>
      <c r="AE32" s="14"/>
      <c r="AF32" s="38"/>
      <c r="AG32" s="39"/>
      <c r="AH32" s="14"/>
      <c r="AI32" s="14"/>
      <c r="AJ32" s="14"/>
      <c r="AK32" s="15"/>
    </row>
    <row r="33" spans="1:37" ht="13.5" thickTop="1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0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50"/>
      <c r="V35" s="50"/>
      <c r="W35" s="50"/>
      <c r="X35" s="50"/>
      <c r="Y35" s="50"/>
      <c r="Z35" s="50"/>
      <c r="AA35" s="50"/>
      <c r="AB35" s="50"/>
      <c r="AC35" s="50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0"/>
      <c r="D36" s="22"/>
      <c r="E36" s="23"/>
      <c r="F36" s="23"/>
      <c r="G36" s="23"/>
      <c r="H36" s="23"/>
      <c r="I36" s="24"/>
      <c r="J36" s="50"/>
      <c r="K36" s="50"/>
      <c r="L36" s="50"/>
      <c r="M36" s="22"/>
      <c r="N36" s="23"/>
      <c r="O36" s="23"/>
      <c r="P36" s="23"/>
      <c r="Q36" s="23"/>
      <c r="R36" s="24"/>
      <c r="S36" s="50"/>
      <c r="T36" s="14"/>
      <c r="U36" s="14"/>
      <c r="V36" s="22"/>
      <c r="W36" s="23"/>
      <c r="X36" s="23"/>
      <c r="Y36" s="23"/>
      <c r="Z36" s="23"/>
      <c r="AA36" s="24"/>
      <c r="AB36" s="50"/>
      <c r="AC36" s="50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50"/>
      <c r="D37" s="31"/>
      <c r="E37" s="14" t="s">
        <v>71</v>
      </c>
      <c r="F37" s="14"/>
      <c r="G37" s="14"/>
      <c r="H37" s="14"/>
      <c r="I37" s="32"/>
      <c r="J37" s="50"/>
      <c r="K37" s="50"/>
      <c r="L37" s="50"/>
      <c r="M37" s="31"/>
      <c r="N37" s="14" t="s">
        <v>248</v>
      </c>
      <c r="O37" s="14"/>
      <c r="P37" s="14"/>
      <c r="Q37" s="14"/>
      <c r="R37" s="32"/>
      <c r="S37" s="50"/>
      <c r="T37" s="14"/>
      <c r="U37" s="14"/>
      <c r="V37" s="31"/>
      <c r="W37" s="14" t="s">
        <v>249</v>
      </c>
      <c r="X37" s="14"/>
      <c r="Y37" s="14"/>
      <c r="Z37" s="14"/>
      <c r="AA37" s="32"/>
      <c r="AB37" s="50"/>
      <c r="AC37" s="50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50"/>
      <c r="D38" s="31"/>
      <c r="E38" s="14"/>
      <c r="F38" s="14"/>
      <c r="G38" s="14"/>
      <c r="H38" s="14"/>
      <c r="I38" s="32"/>
      <c r="J38" s="50"/>
      <c r="K38" s="50"/>
      <c r="L38" s="50"/>
      <c r="M38" s="31"/>
      <c r="N38" s="14"/>
      <c r="O38" s="14"/>
      <c r="P38" s="14"/>
      <c r="Q38" s="14"/>
      <c r="R38" s="32"/>
      <c r="S38" s="50"/>
      <c r="T38" s="14"/>
      <c r="U38" s="14"/>
      <c r="V38" s="31"/>
      <c r="W38" s="14"/>
      <c r="X38" s="14"/>
      <c r="Y38" s="14"/>
      <c r="Z38" s="14"/>
      <c r="AA38" s="32"/>
      <c r="AB38" s="50"/>
      <c r="AC38" s="50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50"/>
      <c r="D39" s="31"/>
      <c r="E39" s="14"/>
      <c r="F39" s="14"/>
      <c r="G39" s="14"/>
      <c r="H39" s="14"/>
      <c r="I39" s="32"/>
      <c r="J39" s="50"/>
      <c r="K39" s="50"/>
      <c r="L39" s="50"/>
      <c r="M39" s="31"/>
      <c r="N39" s="14"/>
      <c r="O39" s="14"/>
      <c r="P39" s="14"/>
      <c r="Q39" s="14"/>
      <c r="R39" s="32"/>
      <c r="S39" s="50"/>
      <c r="T39" s="14"/>
      <c r="U39" s="14"/>
      <c r="V39" s="31"/>
      <c r="W39" s="14"/>
      <c r="X39" s="14"/>
      <c r="Y39" s="14"/>
      <c r="Z39" s="14"/>
      <c r="AA39" s="32"/>
      <c r="AB39" s="50"/>
      <c r="AC39" s="50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50"/>
      <c r="D40" s="31"/>
      <c r="E40" s="14"/>
      <c r="F40" s="14"/>
      <c r="G40" s="14"/>
      <c r="H40" s="14"/>
      <c r="I40" s="32"/>
      <c r="J40" s="50"/>
      <c r="K40" s="50"/>
      <c r="L40" s="50"/>
      <c r="M40" s="31"/>
      <c r="N40" s="14"/>
      <c r="O40" s="14"/>
      <c r="P40" s="14"/>
      <c r="Q40" s="14"/>
      <c r="R40" s="32"/>
      <c r="S40" s="50"/>
      <c r="T40" s="14"/>
      <c r="U40" s="14"/>
      <c r="V40" s="31"/>
      <c r="W40" s="14"/>
      <c r="X40" s="14"/>
      <c r="Y40" s="14"/>
      <c r="Z40" s="14"/>
      <c r="AA40" s="32"/>
      <c r="AB40" s="50"/>
      <c r="AC40" s="50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50"/>
      <c r="D41" s="28"/>
      <c r="E41" s="29"/>
      <c r="F41" s="29"/>
      <c r="G41" s="29"/>
      <c r="H41" s="29"/>
      <c r="I41" s="30"/>
      <c r="J41" s="50"/>
      <c r="K41" s="50"/>
      <c r="L41" s="50"/>
      <c r="M41" s="28"/>
      <c r="N41" s="29"/>
      <c r="O41" s="29"/>
      <c r="P41" s="29"/>
      <c r="Q41" s="29"/>
      <c r="R41" s="30"/>
      <c r="S41" s="50"/>
      <c r="T41" s="14"/>
      <c r="U41" s="14"/>
      <c r="V41" s="28"/>
      <c r="W41" s="29"/>
      <c r="X41" s="29"/>
      <c r="Y41" s="29"/>
      <c r="Z41" s="29"/>
      <c r="AA41" s="30"/>
      <c r="AB41" s="50"/>
      <c r="AC41" s="50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50"/>
      <c r="AC42" s="50"/>
      <c r="AD42" s="14"/>
      <c r="AE42" s="14"/>
      <c r="AF42" s="14"/>
      <c r="AG42" s="14"/>
      <c r="AH42" s="14"/>
      <c r="AI42" s="14"/>
      <c r="AJ42" s="14"/>
      <c r="AK42" s="15"/>
    </row>
    <row r="43" spans="1:37">
      <c r="A43" s="13"/>
      <c r="B43" s="14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14"/>
      <c r="N43" s="14"/>
      <c r="O43" s="14"/>
      <c r="P43" s="14"/>
      <c r="Q43" s="14"/>
      <c r="R43" s="14"/>
      <c r="S43" s="14"/>
      <c r="T43" s="14"/>
      <c r="U43" s="14"/>
      <c r="V43" s="50"/>
      <c r="W43" s="50"/>
      <c r="X43" s="50"/>
      <c r="Y43" s="50"/>
      <c r="Z43" s="50"/>
      <c r="AA43" s="50"/>
      <c r="AB43" s="50"/>
      <c r="AC43" s="50"/>
      <c r="AD43" s="14"/>
      <c r="AE43" s="14"/>
      <c r="AF43" s="14"/>
      <c r="AG43" s="14"/>
      <c r="AH43" s="14"/>
      <c r="AI43" s="14"/>
      <c r="AJ43" s="14"/>
      <c r="AK43" s="15"/>
    </row>
    <row r="44" spans="1:37">
      <c r="A44" s="13"/>
      <c r="B44" s="14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14"/>
      <c r="AD44" s="14"/>
      <c r="AE44" s="14"/>
      <c r="AF44" s="14"/>
      <c r="AG44" s="14"/>
      <c r="AH44" s="14"/>
      <c r="AI44" s="14"/>
      <c r="AJ44" s="14"/>
      <c r="AK44" s="15"/>
    </row>
    <row r="45" spans="1:37">
      <c r="A45" s="13"/>
      <c r="B45" s="14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14"/>
      <c r="AD45" s="14"/>
      <c r="AE45" s="14"/>
      <c r="AF45" s="14"/>
      <c r="AG45" s="14"/>
      <c r="AH45" s="14"/>
      <c r="AI45" s="14"/>
      <c r="AJ45" s="14"/>
      <c r="AK45" s="15"/>
    </row>
    <row r="46" spans="1:37" ht="13.5" thickBot="1">
      <c r="A46" s="13"/>
      <c r="B46" s="14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14"/>
      <c r="T46" s="14"/>
      <c r="U46" s="14"/>
      <c r="V46" s="50"/>
      <c r="W46" s="50"/>
      <c r="X46" s="50"/>
      <c r="Y46" s="50"/>
      <c r="Z46" s="50"/>
      <c r="AA46" s="50"/>
      <c r="AB46" s="50"/>
      <c r="AC46" s="14"/>
      <c r="AD46" s="14"/>
      <c r="AE46" s="14"/>
      <c r="AF46" s="14"/>
      <c r="AG46" s="14"/>
      <c r="AH46" s="14"/>
      <c r="AI46" s="14"/>
      <c r="AJ46" s="14"/>
      <c r="AK46" s="15"/>
    </row>
    <row r="47" spans="1:37" ht="13.5" thickTop="1">
      <c r="A47" s="13"/>
      <c r="B47" s="14"/>
      <c r="C47" s="50"/>
      <c r="D47" s="50"/>
      <c r="E47" s="50"/>
      <c r="F47" s="36"/>
      <c r="G47" s="73"/>
      <c r="H47" s="73"/>
      <c r="I47" s="73"/>
      <c r="J47" s="73"/>
      <c r="K47" s="37"/>
      <c r="L47" s="50"/>
      <c r="M47" s="36"/>
      <c r="N47" s="73"/>
      <c r="O47" s="73"/>
      <c r="P47" s="73"/>
      <c r="Q47" s="73"/>
      <c r="R47" s="37"/>
      <c r="S47" s="14"/>
      <c r="T47" s="36"/>
      <c r="U47" s="73"/>
      <c r="V47" s="73"/>
      <c r="W47" s="73"/>
      <c r="X47" s="73"/>
      <c r="Y47" s="37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5"/>
    </row>
    <row r="48" spans="1:37">
      <c r="A48" s="13"/>
      <c r="B48" s="14"/>
      <c r="C48" s="50"/>
      <c r="D48" s="50"/>
      <c r="E48" s="50"/>
      <c r="F48" s="74"/>
      <c r="G48" s="14" t="s">
        <v>250</v>
      </c>
      <c r="H48" s="14"/>
      <c r="I48" s="14"/>
      <c r="J48" s="14"/>
      <c r="K48" s="75"/>
      <c r="L48" s="50"/>
      <c r="M48" s="74"/>
      <c r="N48" s="14" t="s">
        <v>251</v>
      </c>
      <c r="O48" s="14"/>
      <c r="P48" s="14"/>
      <c r="Q48" s="14"/>
      <c r="R48" s="75"/>
      <c r="S48" s="14"/>
      <c r="T48" s="74"/>
      <c r="U48" s="14" t="s">
        <v>168</v>
      </c>
      <c r="V48" s="14"/>
      <c r="W48" s="14"/>
      <c r="X48" s="14"/>
      <c r="Y48" s="75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</row>
    <row r="49" spans="1:37">
      <c r="A49" s="13"/>
      <c r="B49" s="14"/>
      <c r="C49" s="50"/>
      <c r="D49" s="50"/>
      <c r="E49" s="50"/>
      <c r="F49" s="74"/>
      <c r="G49" s="14"/>
      <c r="H49" s="14"/>
      <c r="I49" s="14"/>
      <c r="J49" s="14"/>
      <c r="K49" s="75"/>
      <c r="L49" s="50"/>
      <c r="M49" s="74"/>
      <c r="N49" s="14"/>
      <c r="O49" s="14"/>
      <c r="P49" s="14"/>
      <c r="Q49" s="14"/>
      <c r="R49" s="75"/>
      <c r="S49" s="14"/>
      <c r="T49" s="74"/>
      <c r="U49" s="14"/>
      <c r="V49" s="14"/>
      <c r="W49" s="14"/>
      <c r="X49" s="14"/>
      <c r="Y49" s="75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</row>
    <row r="50" spans="1:37">
      <c r="A50" s="13"/>
      <c r="B50" s="14"/>
      <c r="C50" s="50"/>
      <c r="D50" s="50"/>
      <c r="E50" s="50"/>
      <c r="F50" s="74"/>
      <c r="G50" s="14"/>
      <c r="H50" s="14"/>
      <c r="I50" s="14"/>
      <c r="J50" s="14"/>
      <c r="K50" s="75"/>
      <c r="L50" s="50"/>
      <c r="M50" s="74"/>
      <c r="N50" s="14"/>
      <c r="O50" s="14"/>
      <c r="P50" s="14"/>
      <c r="Q50" s="14"/>
      <c r="R50" s="75"/>
      <c r="S50" s="14"/>
      <c r="T50" s="74"/>
      <c r="U50" s="14"/>
      <c r="V50" s="14"/>
      <c r="W50" s="14"/>
      <c r="X50" s="14"/>
      <c r="Y50" s="75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</row>
    <row r="51" spans="1:37">
      <c r="A51" s="13"/>
      <c r="B51" s="14"/>
      <c r="C51" s="50"/>
      <c r="D51" s="50"/>
      <c r="E51" s="50"/>
      <c r="F51" s="74"/>
      <c r="G51" s="14"/>
      <c r="H51" s="14"/>
      <c r="I51" s="14"/>
      <c r="J51" s="14"/>
      <c r="K51" s="75"/>
      <c r="L51" s="50"/>
      <c r="M51" s="74"/>
      <c r="N51" s="14"/>
      <c r="O51" s="14"/>
      <c r="P51" s="14"/>
      <c r="Q51" s="14"/>
      <c r="R51" s="75"/>
      <c r="S51" s="14"/>
      <c r="T51" s="74"/>
      <c r="U51" s="14"/>
      <c r="V51" s="14"/>
      <c r="W51" s="14"/>
      <c r="X51" s="14"/>
      <c r="Y51" s="75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</row>
    <row r="52" spans="1:37" ht="13.5" thickBot="1">
      <c r="A52" s="13"/>
      <c r="B52" s="14"/>
      <c r="C52" s="50"/>
      <c r="D52" s="50"/>
      <c r="E52" s="50"/>
      <c r="F52" s="38"/>
      <c r="G52" s="76"/>
      <c r="H52" s="76"/>
      <c r="I52" s="76"/>
      <c r="J52" s="76"/>
      <c r="K52" s="39"/>
      <c r="L52" s="50"/>
      <c r="M52" s="38"/>
      <c r="N52" s="76"/>
      <c r="O52" s="76"/>
      <c r="P52" s="76"/>
      <c r="Q52" s="76"/>
      <c r="R52" s="39"/>
      <c r="S52" s="50"/>
      <c r="T52" s="38"/>
      <c r="U52" s="76"/>
      <c r="V52" s="76"/>
      <c r="W52" s="76"/>
      <c r="X52" s="76"/>
      <c r="Y52" s="39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ht="13.5" thickTop="1">
      <c r="A53" s="13"/>
      <c r="B53" s="14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14"/>
      <c r="AC53" s="14"/>
      <c r="AD53" s="14"/>
      <c r="AE53" s="14"/>
      <c r="AF53" s="14"/>
      <c r="AG53" s="14"/>
      <c r="AH53" s="14"/>
      <c r="AI53" s="14"/>
      <c r="AJ53" s="14"/>
      <c r="AK53" s="15"/>
    </row>
    <row r="54" spans="1:37">
      <c r="A54" s="13"/>
      <c r="B54" s="14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14"/>
      <c r="AC54" s="14"/>
      <c r="AD54" s="14"/>
      <c r="AE54" s="14"/>
      <c r="AF54" s="14"/>
      <c r="AG54" s="14"/>
      <c r="AH54" s="14"/>
      <c r="AI54" s="14"/>
      <c r="AJ54" s="14"/>
      <c r="AK54" s="15"/>
    </row>
    <row r="55" spans="1:37">
      <c r="A55" s="13"/>
      <c r="B55" s="14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14"/>
      <c r="AC55" s="14"/>
      <c r="AD55" s="14"/>
      <c r="AE55" s="14"/>
      <c r="AF55" s="14"/>
      <c r="AG55" s="14"/>
      <c r="AH55" s="14"/>
      <c r="AI55" s="14"/>
      <c r="AJ55" s="14"/>
      <c r="AK55" s="15"/>
    </row>
    <row r="56" spans="1:37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</row>
    <row r="57" spans="1:37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</row>
    <row r="58" spans="1:37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</row>
    <row r="59" spans="1:37" ht="13.5" thickBot="1">
      <c r="A59" s="33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5"/>
    </row>
  </sheetData>
  <mergeCells count="16">
    <mergeCell ref="L9:N9"/>
    <mergeCell ref="L11:N11"/>
    <mergeCell ref="L25:N25"/>
    <mergeCell ref="L20:N21"/>
    <mergeCell ref="L22:N24"/>
    <mergeCell ref="L26:N27"/>
    <mergeCell ref="L28:N29"/>
    <mergeCell ref="L10:N10"/>
    <mergeCell ref="L13:N13"/>
    <mergeCell ref="L14:N14"/>
    <mergeCell ref="L15:N15"/>
    <mergeCell ref="L16:N16"/>
    <mergeCell ref="L17:N17"/>
    <mergeCell ref="L18:N18"/>
    <mergeCell ref="L19:N19"/>
    <mergeCell ref="L12:N12"/>
  </mergeCells>
  <phoneticPr fontId="1"/>
  <dataValidations count="1">
    <dataValidation type="list" allowBlank="1" showInputMessage="1" showErrorMessage="1" sqref="L25:L26 L28 L9:L20 L22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33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35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41</v>
      </c>
      <c r="O2" s="8"/>
      <c r="P2" s="8"/>
      <c r="Q2" s="8"/>
      <c r="R2" s="9"/>
      <c r="S2" s="10" t="s">
        <v>73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346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52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356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8" t="s">
        <v>343</v>
      </c>
      <c r="F11" s="19"/>
      <c r="G11" s="19"/>
      <c r="H11" s="19"/>
      <c r="I11" s="19"/>
      <c r="J11" s="19"/>
      <c r="K11" s="19"/>
      <c r="L11" s="20"/>
      <c r="M11" s="19" t="s">
        <v>344</v>
      </c>
      <c r="N11" s="19"/>
      <c r="O11" s="19"/>
      <c r="P11" s="19"/>
      <c r="Q11" s="19"/>
      <c r="R11" s="19"/>
      <c r="S11" s="19"/>
      <c r="T11" s="19"/>
      <c r="U11" s="20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25" t="s">
        <v>357</v>
      </c>
      <c r="F12" s="26"/>
      <c r="G12" s="26"/>
      <c r="H12" s="26"/>
      <c r="I12" s="26"/>
      <c r="J12" s="26"/>
      <c r="K12" s="26"/>
      <c r="L12" s="27"/>
      <c r="M12" s="79">
        <v>0</v>
      </c>
      <c r="N12" s="26"/>
      <c r="O12" s="26"/>
      <c r="P12" s="26"/>
      <c r="Q12" s="26"/>
      <c r="R12" s="26"/>
      <c r="S12" s="26"/>
      <c r="T12" s="26"/>
      <c r="U12" s="27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25" t="s">
        <v>358</v>
      </c>
      <c r="F13" s="26"/>
      <c r="G13" s="26"/>
      <c r="H13" s="26"/>
      <c r="I13" s="26"/>
      <c r="J13" s="26"/>
      <c r="K13" s="26"/>
      <c r="L13" s="27"/>
      <c r="M13" s="79">
        <v>0</v>
      </c>
      <c r="N13" s="26"/>
      <c r="O13" s="26"/>
      <c r="P13" s="26"/>
      <c r="Q13" s="26"/>
      <c r="R13" s="26"/>
      <c r="S13" s="26"/>
      <c r="T13" s="26"/>
      <c r="U13" s="27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28" t="s">
        <v>348</v>
      </c>
      <c r="F14" s="29"/>
      <c r="G14" s="29"/>
      <c r="H14" s="29"/>
      <c r="I14" s="29"/>
      <c r="J14" s="29"/>
      <c r="K14" s="29"/>
      <c r="L14" s="30"/>
      <c r="M14" s="29" t="s">
        <v>359</v>
      </c>
      <c r="N14" s="29"/>
      <c r="O14" s="29"/>
      <c r="P14" s="29"/>
      <c r="Q14" s="29"/>
      <c r="R14" s="29"/>
      <c r="S14" s="29"/>
      <c r="T14" s="29"/>
      <c r="U14" s="30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 t="s">
        <v>345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73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281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282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283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284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288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285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286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287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289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290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291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284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73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292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294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293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295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296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297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298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299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300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300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69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66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301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302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302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size="48" baseType="lpstr">
      <vt:lpstr>Page Layout</vt:lpstr>
      <vt:lpstr>Page Transition</vt:lpstr>
      <vt:lpstr>0 Initial</vt:lpstr>
      <vt:lpstr>1 Restaurant Delete</vt:lpstr>
      <vt:lpstr>2 Menu Detail</vt:lpstr>
      <vt:lpstr>3 Menu delete</vt:lpstr>
      <vt:lpstr>4 Look For Food</vt:lpstr>
      <vt:lpstr>5 Edit</vt:lpstr>
      <vt:lpstr>6 Use eCash</vt:lpstr>
      <vt:lpstr>7 Top up</vt:lpstr>
      <vt:lpstr>8 Login</vt:lpstr>
      <vt:lpstr>9 Copy Member Info</vt:lpstr>
      <vt:lpstr>10 Copy Delivery Info</vt:lpstr>
      <vt:lpstr>11 Issue SMS</vt:lpstr>
      <vt:lpstr>12 SMS Confirm</vt:lpstr>
      <vt:lpstr>13 Order</vt:lpstr>
      <vt:lpstr>'0 Initial'!Print_Area</vt:lpstr>
      <vt:lpstr>'1 Restaurant Delete'!Print_Area</vt:lpstr>
      <vt:lpstr>'10 Copy Delivery Info'!Print_Area</vt:lpstr>
      <vt:lpstr>'11 Issue SMS'!Print_Area</vt:lpstr>
      <vt:lpstr>'12 SMS Confirm'!Print_Area</vt:lpstr>
      <vt:lpstr>'13 Order'!Print_Area</vt:lpstr>
      <vt:lpstr>'2 Menu Detail'!Print_Area</vt:lpstr>
      <vt:lpstr>'3 Menu delete'!Print_Area</vt:lpstr>
      <vt:lpstr>'4 Look For Food'!Print_Area</vt:lpstr>
      <vt:lpstr>'5 Edit'!Print_Area</vt:lpstr>
      <vt:lpstr>'6 Use eCash'!Print_Area</vt:lpstr>
      <vt:lpstr>'7 Top up'!Print_Area</vt:lpstr>
      <vt:lpstr>'8 Login'!Print_Area</vt:lpstr>
      <vt:lpstr>'9 Copy Member Info'!Print_Area</vt:lpstr>
      <vt:lpstr>'Page Layout'!Print_Area</vt:lpstr>
      <vt:lpstr>'Page Transition'!Print_Area</vt:lpstr>
      <vt:lpstr>'0 Initial'!Print_Titles</vt:lpstr>
      <vt:lpstr>'1 Restaurant Delete'!Print_Titles</vt:lpstr>
      <vt:lpstr>'10 Copy Delivery Info'!Print_Titles</vt:lpstr>
      <vt:lpstr>'11 Issue SMS'!Print_Titles</vt:lpstr>
      <vt:lpstr>'12 SMS Confirm'!Print_Titles</vt:lpstr>
      <vt:lpstr>'13 Order'!Print_Titles</vt:lpstr>
      <vt:lpstr>'2 Menu Detail'!Print_Titles</vt:lpstr>
      <vt:lpstr>'3 Menu delete'!Print_Titles</vt:lpstr>
      <vt:lpstr>'4 Look For Food'!Print_Titles</vt:lpstr>
      <vt:lpstr>'5 Edit'!Print_Titles</vt:lpstr>
      <vt:lpstr>'6 Use eCash'!Print_Titles</vt:lpstr>
      <vt:lpstr>'7 Top up'!Print_Titles</vt:lpstr>
      <vt:lpstr>'8 Login'!Print_Titles</vt:lpstr>
      <vt:lpstr>'9 Copy Member Info'!Print_Titles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2012-11-26T20:15:01Z</dcterms:modified>
</cp:coreProperties>
</file>