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rl.laurier\OneDrive\Documents\CHEFFERIE DE PROJET\chiffrage\"/>
    </mc:Choice>
  </mc:AlternateContent>
  <xr:revisionPtr revIDLastSave="45" documentId="11_AD4D9D64A577C15A4A541804C8DD5A865BDEDD8E" xr6:coauthVersionLast="45" xr6:coauthVersionMax="45" xr10:uidLastSave="{F4428683-8C1F-45CF-8EEF-6988310B147F}"/>
  <bookViews>
    <workbookView xWindow="-28920" yWindow="-120" windowWidth="29040" windowHeight="15840" xr2:uid="{00000000-000D-0000-FFFF-FFFF00000000}"/>
  </bookViews>
  <sheets>
    <sheet name="chiffrage officieu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6" i="1"/>
  <c r="G6" i="1" l="1"/>
  <c r="K6" i="1" s="1"/>
  <c r="M6" i="1" l="1"/>
  <c r="C6" i="1"/>
  <c r="N6" i="1" l="1"/>
  <c r="L6" i="1"/>
  <c r="F5" i="1" l="1"/>
  <c r="G5" i="1" s="1"/>
  <c r="K5" i="1" s="1"/>
  <c r="F3" i="1"/>
  <c r="G3" i="1" s="1"/>
  <c r="C5" i="1" l="1"/>
  <c r="M5" i="1"/>
  <c r="G4" i="1"/>
  <c r="K4" i="1" s="1"/>
  <c r="K3" i="1"/>
  <c r="N5" i="1" l="1"/>
  <c r="L5" i="1"/>
  <c r="M3" i="1"/>
  <c r="C3" i="1"/>
  <c r="C4" i="1"/>
  <c r="M4" i="1"/>
  <c r="N3" i="1" l="1"/>
  <c r="L3" i="1"/>
  <c r="N4" i="1"/>
  <c r="N7" i="1" s="1"/>
  <c r="L4" i="1"/>
</calcChain>
</file>

<file path=xl/sharedStrings.xml><?xml version="1.0" encoding="utf-8"?>
<sst xmlns="http://schemas.openxmlformats.org/spreadsheetml/2006/main" count="17" uniqueCount="17">
  <si>
    <t>% chefferie de projet</t>
  </si>
  <si>
    <t xml:space="preserve">charge Back </t>
  </si>
  <si>
    <t>charge front</t>
  </si>
  <si>
    <t>Total Front et back</t>
  </si>
  <si>
    <t>charge test  fonctionnel</t>
  </si>
  <si>
    <t>UX/UI</t>
  </si>
  <si>
    <t>Documentation</t>
  </si>
  <si>
    <t xml:space="preserve">total hors chefferie 
de projet </t>
  </si>
  <si>
    <t>total  avec chefferie de projet 
hors facteur risque</t>
  </si>
  <si>
    <t>facteur risque</t>
  </si>
  <si>
    <t>Total</t>
  </si>
  <si>
    <t>Total chiffrage</t>
  </si>
  <si>
    <t>Possibilité d’exporter des rapports de date à date personnalisable</t>
  </si>
  <si>
    <t>Ajouts manuels ou automatiques d’analyses LIMS sur un échantillon - module commun à SEC et SEG</t>
  </si>
  <si>
    <t>Spécification ou modélisation des bilans</t>
  </si>
  <si>
    <t>Reproduction de la valeur précédente des variables = Ajouts automatiques d’analyses LIMS sur un échantillon  (spécificité SEG)</t>
  </si>
  <si>
    <t>Ajouts manuels d’analyses LIMS sur un échantillon  (spécificité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</si>
</sst>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2" borderId="1" xfId="0" applyNumberFormat="1" applyFont="1" applyFill="1" applyBorder="1" applyAlignment="1">
      <alignment horizontal="left" vertical="center" inden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 indent="1"/>
    </xf>
    <xf numFmtId="164" fontId="1" fillId="3" borderId="1" xfId="0" applyNumberFormat="1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164" fontId="1" fillId="3" borderId="1" xfId="0" applyNumberFormat="1" applyFont="1" applyFill="1" applyBorder="1" applyAlignment="1">
      <alignment horizontal="left" vertical="center" indent="1"/>
    </xf>
    <xf numFmtId="49" fontId="1" fillId="0" borderId="1" xfId="0" applyNumberFormat="1" applyFont="1" applyBorder="1" applyAlignment="1">
      <alignment horizontal="left" vertical="center" wrapText="1" indent="1"/>
    </xf>
    <xf numFmtId="49" fontId="1" fillId="0" borderId="1" xfId="0" applyNumberFormat="1" applyFont="1" applyBorder="1" applyAlignment="1">
      <alignment horizontal="right" vertical="center" wrapText="1" indent="1"/>
    </xf>
    <xf numFmtId="49" fontId="1" fillId="3" borderId="1" xfId="0" applyNumberFormat="1" applyFont="1" applyFill="1" applyBorder="1" applyAlignment="1">
      <alignment horizontal="left" vertical="center" wrapText="1" indent="1"/>
    </xf>
    <xf numFmtId="2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horizontal="left" vertical="center" indent="1"/>
    </xf>
    <xf numFmtId="164" fontId="3" fillId="0" borderId="0" xfId="0" applyNumberFormat="1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horizontal="right" vertical="center" wrapText="1" indent="1"/>
    </xf>
    <xf numFmtId="2" fontId="1" fillId="0" borderId="1" xfId="0" applyNumberFormat="1" applyFont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"/>
  <sheetViews>
    <sheetView tabSelected="1" topLeftCell="B1" zoomScale="93" zoomScaleNormal="93" workbookViewId="0">
      <selection activeCell="H2" sqref="H2"/>
    </sheetView>
  </sheetViews>
  <sheetFormatPr baseColWidth="10" defaultRowHeight="15" x14ac:dyDescent="0.25"/>
  <cols>
    <col min="1" max="1" width="11.42578125" style="4"/>
    <col min="2" max="2" width="65.28515625" style="4" customWidth="1"/>
    <col min="3" max="3" width="22.42578125" style="4" bestFit="1" customWidth="1"/>
    <col min="4" max="4" width="14.140625" style="4" bestFit="1" customWidth="1"/>
    <col min="5" max="5" width="13.7109375" style="4" bestFit="1" customWidth="1"/>
    <col min="6" max="6" width="20.140625" style="4" bestFit="1" customWidth="1"/>
    <col min="7" max="7" width="25.28515625" style="4" bestFit="1" customWidth="1"/>
    <col min="8" max="8" width="20.42578125" style="4" customWidth="1"/>
    <col min="9" max="9" width="9.28515625" style="4" customWidth="1"/>
    <col min="10" max="10" width="17.28515625" style="4" bestFit="1" customWidth="1"/>
    <col min="11" max="11" width="16.7109375" style="4" customWidth="1"/>
    <col min="12" max="12" width="23" style="4" customWidth="1"/>
    <col min="13" max="13" width="20" style="4" customWidth="1"/>
    <col min="14" max="14" width="10.5703125" style="4" customWidth="1"/>
    <col min="15" max="15" width="26" style="4" customWidth="1"/>
    <col min="16" max="16384" width="11.42578125" style="4"/>
  </cols>
  <sheetData>
    <row r="2" spans="2:14" ht="45" x14ac:dyDescent="0.2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3" t="s">
        <v>14</v>
      </c>
      <c r="I2" s="1" t="s">
        <v>5</v>
      </c>
      <c r="J2" s="1" t="s">
        <v>6</v>
      </c>
      <c r="K2" s="2" t="s">
        <v>7</v>
      </c>
      <c r="L2" s="2" t="s">
        <v>8</v>
      </c>
      <c r="M2" s="3" t="s">
        <v>9</v>
      </c>
      <c r="N2" s="1" t="s">
        <v>10</v>
      </c>
    </row>
    <row r="3" spans="2:14" x14ac:dyDescent="0.25">
      <c r="B3" s="5" t="s">
        <v>12</v>
      </c>
      <c r="C3" s="6">
        <f t="shared" ref="C3:C5" si="0">K3*10%</f>
        <v>0.66</v>
      </c>
      <c r="D3" s="7">
        <v>2</v>
      </c>
      <c r="E3" s="7">
        <v>1</v>
      </c>
      <c r="F3" s="6">
        <f>SUM(D3:E3)</f>
        <v>3</v>
      </c>
      <c r="G3" s="6">
        <f>F3*20%</f>
        <v>0.60000000000000009</v>
      </c>
      <c r="H3" s="8">
        <v>2</v>
      </c>
      <c r="I3" s="8"/>
      <c r="J3" s="6">
        <v>1</v>
      </c>
      <c r="K3" s="6">
        <f>SUM(F3:J3)</f>
        <v>6.6</v>
      </c>
      <c r="L3" s="6">
        <f>SUM(C3,K3)</f>
        <v>7.26</v>
      </c>
      <c r="M3" s="6">
        <f>(K3*15%)</f>
        <v>0.98999999999999988</v>
      </c>
      <c r="N3" s="6">
        <f t="shared" ref="N3:N5" si="1">SUM(C3,K3,M3)</f>
        <v>8.25</v>
      </c>
    </row>
    <row r="4" spans="2:14" ht="30" x14ac:dyDescent="0.25">
      <c r="B4" s="9" t="s">
        <v>13</v>
      </c>
      <c r="C4" s="10">
        <f t="shared" si="0"/>
        <v>0.70000000000000007</v>
      </c>
      <c r="D4" s="19">
        <v>4</v>
      </c>
      <c r="E4" s="19">
        <v>1</v>
      </c>
      <c r="F4" s="19">
        <f>SUM(D4:E4)</f>
        <v>5</v>
      </c>
      <c r="G4" s="10">
        <f t="shared" ref="G4:G5" si="2">F4*20%</f>
        <v>1</v>
      </c>
      <c r="H4" s="10"/>
      <c r="I4" s="10"/>
      <c r="J4" s="10">
        <v>1</v>
      </c>
      <c r="K4" s="10">
        <f t="shared" ref="K4:K5" si="3">SUM(F4:J4)</f>
        <v>7</v>
      </c>
      <c r="L4" s="10">
        <f t="shared" ref="L4:L5" si="4">SUM(C4,K4)</f>
        <v>7.7</v>
      </c>
      <c r="M4" s="10">
        <f t="shared" ref="M4:M5" si="5">(K4*15%)</f>
        <v>1.05</v>
      </c>
      <c r="N4" s="10">
        <f t="shared" si="1"/>
        <v>8.75</v>
      </c>
    </row>
    <row r="5" spans="2:14" ht="30" x14ac:dyDescent="0.25">
      <c r="B5" s="11" t="s">
        <v>15</v>
      </c>
      <c r="C5" s="6">
        <f t="shared" si="0"/>
        <v>0.94000000000000006</v>
      </c>
      <c r="D5" s="7">
        <v>6</v>
      </c>
      <c r="E5" s="7">
        <v>1</v>
      </c>
      <c r="F5" s="6">
        <f t="shared" ref="F4:F5" si="6">SUM(D5:E5)</f>
        <v>7</v>
      </c>
      <c r="G5" s="6">
        <f t="shared" si="2"/>
        <v>1.4000000000000001</v>
      </c>
      <c r="H5" s="8"/>
      <c r="I5" s="8"/>
      <c r="J5" s="6">
        <v>1</v>
      </c>
      <c r="K5" s="6">
        <f t="shared" si="3"/>
        <v>9.4</v>
      </c>
      <c r="L5" s="6">
        <f t="shared" si="4"/>
        <v>10.34</v>
      </c>
      <c r="M5" s="6">
        <f t="shared" si="5"/>
        <v>1.41</v>
      </c>
      <c r="N5" s="6">
        <f t="shared" si="1"/>
        <v>11.75</v>
      </c>
    </row>
    <row r="6" spans="2:14" x14ac:dyDescent="0.25">
      <c r="B6" s="9" t="s">
        <v>16</v>
      </c>
      <c r="C6" s="10">
        <f t="shared" ref="C6" si="7">K6*10%</f>
        <v>0.34</v>
      </c>
      <c r="D6" s="19">
        <v>0</v>
      </c>
      <c r="E6" s="19">
        <v>2</v>
      </c>
      <c r="F6" s="20">
        <f t="shared" ref="F6" si="8">SUM(D6:E6)</f>
        <v>2</v>
      </c>
      <c r="G6" s="10">
        <f t="shared" ref="G6" si="9">F6*20%</f>
        <v>0.4</v>
      </c>
      <c r="H6" s="10"/>
      <c r="I6" s="10"/>
      <c r="J6" s="10">
        <v>1</v>
      </c>
      <c r="K6" s="10">
        <f t="shared" ref="K6" si="10">SUM(F6:J6)</f>
        <v>3.4</v>
      </c>
      <c r="L6" s="10">
        <f t="shared" ref="L6" si="11">SUM(C6,K6)</f>
        <v>3.7399999999999998</v>
      </c>
      <c r="M6" s="10">
        <f t="shared" ref="M6" si="12">(K6*15%)</f>
        <v>0.51</v>
      </c>
      <c r="N6" s="10">
        <f t="shared" ref="N6" si="13">SUM(C6,K6,M6)</f>
        <v>4.25</v>
      </c>
    </row>
    <row r="7" spans="2:14" ht="18.75" x14ac:dyDescent="0.25">
      <c r="K7" s="12"/>
      <c r="L7" s="13"/>
      <c r="M7" s="14" t="s">
        <v>11</v>
      </c>
      <c r="N7" s="15">
        <f>SUM(N3:N6)</f>
        <v>33</v>
      </c>
    </row>
    <row r="10" spans="2:14" x14ac:dyDescent="0.25"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8"/>
      <c r="N1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chiffrage officieux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Laurier</dc:creator>
  <cp:lastModifiedBy>Carl Laurier</cp:lastModifiedBy>
  <dcterms:created xsi:type="dcterms:W3CDTF">2015-06-05T18:19:34Z</dcterms:created>
  <dcterms:modified xsi:type="dcterms:W3CDTF">2021-01-15T10:39:42Z</dcterms:modified>
</cp:coreProperties>
</file>