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McMaster Parsing" sheetId="1" r:id="rId1"/>
    <sheet name="Design Table Data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2" i="2"/>
  <c r="D3" i="2"/>
  <c r="D4" i="2"/>
  <c r="D5" i="2"/>
  <c r="D6" i="2"/>
  <c r="D7" i="2"/>
  <c r="D8" i="2"/>
  <c r="D9" i="2"/>
  <c r="D10" i="2"/>
  <c r="D11" i="2"/>
  <c r="D12" i="2"/>
  <c r="D2" i="2"/>
  <c r="B3" i="2"/>
  <c r="C3" i="2"/>
  <c r="E3" i="2"/>
  <c r="F3" i="2"/>
  <c r="G3" i="2"/>
  <c r="B4" i="2"/>
  <c r="C4" i="2"/>
  <c r="E4" i="2"/>
  <c r="F4" i="2"/>
  <c r="G4" i="2"/>
  <c r="B5" i="2"/>
  <c r="C5" i="2"/>
  <c r="E5" i="2"/>
  <c r="F5" i="2"/>
  <c r="G5" i="2"/>
  <c r="B6" i="2"/>
  <c r="C6" i="2"/>
  <c r="E6" i="2"/>
  <c r="F6" i="2"/>
  <c r="G6" i="2"/>
  <c r="B7" i="2"/>
  <c r="C7" i="2"/>
  <c r="E7" i="2"/>
  <c r="F7" i="2"/>
  <c r="G7" i="2"/>
  <c r="B8" i="2"/>
  <c r="C8" i="2"/>
  <c r="E8" i="2"/>
  <c r="F8" i="2"/>
  <c r="G8" i="2"/>
  <c r="B9" i="2"/>
  <c r="C9" i="2"/>
  <c r="E9" i="2"/>
  <c r="F9" i="2"/>
  <c r="G9" i="2"/>
  <c r="B10" i="2"/>
  <c r="C10" i="2"/>
  <c r="E10" i="2"/>
  <c r="F10" i="2"/>
  <c r="G10" i="2"/>
  <c r="B11" i="2"/>
  <c r="C11" i="2"/>
  <c r="E11" i="2"/>
  <c r="F11" i="2"/>
  <c r="G11" i="2"/>
  <c r="B12" i="2"/>
  <c r="C12" i="2"/>
  <c r="E12" i="2"/>
  <c r="F12" i="2"/>
  <c r="G12" i="2"/>
  <c r="B2" i="2"/>
  <c r="G2" i="2"/>
  <c r="F2" i="2"/>
  <c r="E2" i="2"/>
  <c r="C2" i="2"/>
</calcChain>
</file>

<file path=xl/sharedStrings.xml><?xml version="1.0" encoding="utf-8"?>
<sst xmlns="http://schemas.openxmlformats.org/spreadsheetml/2006/main" count="81" uniqueCount="64">
  <si>
    <t>No. 4</t>
  </si>
  <si>
    <t>0.125"</t>
  </si>
  <si>
    <t>0.312"</t>
  </si>
  <si>
    <t>0.025"</t>
  </si>
  <si>
    <t>0.040"</t>
  </si>
  <si>
    <t>91950A043</t>
  </si>
  <si>
    <t>No. 5</t>
  </si>
  <si>
    <t>0.140"</t>
  </si>
  <si>
    <t>91950A044</t>
  </si>
  <si>
    <t>No. 6</t>
  </si>
  <si>
    <t>0.156"</t>
  </si>
  <si>
    <t>0.375"</t>
  </si>
  <si>
    <t>0.036"</t>
  </si>
  <si>
    <t>0.065"</t>
  </si>
  <si>
    <t>91950A045</t>
  </si>
  <si>
    <t>No. 8</t>
  </si>
  <si>
    <t>0.188"</t>
  </si>
  <si>
    <t>0.438"</t>
  </si>
  <si>
    <t>91950A046</t>
  </si>
  <si>
    <t>No. 10</t>
  </si>
  <si>
    <t>0.219"</t>
  </si>
  <si>
    <t>0.500"</t>
  </si>
  <si>
    <t>91950A027</t>
  </si>
  <si>
    <t>No. 12</t>
  </si>
  <si>
    <t>0.250"</t>
  </si>
  <si>
    <t>0.562"</t>
  </si>
  <si>
    <t>0.051"</t>
  </si>
  <si>
    <t>0.080"</t>
  </si>
  <si>
    <t>91950A047</t>
  </si>
  <si>
    <t>0.281"</t>
  </si>
  <si>
    <t>0.625"</t>
  </si>
  <si>
    <t>91950A029</t>
  </si>
  <si>
    <t>0.344"</t>
  </si>
  <si>
    <t>0.688"</t>
  </si>
  <si>
    <t>91950A030</t>
  </si>
  <si>
    <t>0.406"</t>
  </si>
  <si>
    <t>0.812"</t>
  </si>
  <si>
    <t>91950A031</t>
  </si>
  <si>
    <t>0.469"</t>
  </si>
  <si>
    <t>0.922"</t>
  </si>
  <si>
    <t>91950A048</t>
  </si>
  <si>
    <t>0.531"</t>
  </si>
  <si>
    <t>1.062"</t>
  </si>
  <si>
    <t>0.074"</t>
  </si>
  <si>
    <t>0.121"</t>
  </si>
  <si>
    <t>91950A033</t>
  </si>
  <si>
    <t>1/4"</t>
  </si>
  <si>
    <t>5/16"</t>
  </si>
  <si>
    <t>3/8"</t>
  </si>
  <si>
    <t>7/16"</t>
  </si>
  <si>
    <t>1/2"</t>
  </si>
  <si>
    <t>Screw size</t>
  </si>
  <si>
    <t>ID</t>
  </si>
  <si>
    <t>OD</t>
  </si>
  <si>
    <t>Min T</t>
  </si>
  <si>
    <t>Max T</t>
  </si>
  <si>
    <t>Qty</t>
  </si>
  <si>
    <t>PN</t>
  </si>
  <si>
    <t>Pkg price</t>
  </si>
  <si>
    <t>Configuration Name</t>
  </si>
  <si>
    <t>Part Name</t>
  </si>
  <si>
    <t>Vendor Part Number</t>
  </si>
  <si>
    <t>Price</t>
  </si>
  <si>
    <t>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</si>
</sst>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sqref="A1:H12"/>
    </sheetView>
  </sheetViews>
  <sheetFormatPr defaultRowHeight="15" x14ac:dyDescent="0.25"/>
  <cols>
    <col min="6" max="6" width="5.7109375" customWidth="1"/>
    <col min="7" max="7" width="10.28515625" bestFit="1" customWidth="1"/>
  </cols>
  <sheetData>
    <row r="1" spans="1:8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>
        <v>100</v>
      </c>
      <c r="G2" t="s">
        <v>5</v>
      </c>
      <c r="H2">
        <v>9.6</v>
      </c>
    </row>
    <row r="3" spans="1:8" x14ac:dyDescent="0.25">
      <c r="A3" t="s">
        <v>6</v>
      </c>
      <c r="B3" t="s">
        <v>7</v>
      </c>
      <c r="C3" t="s">
        <v>2</v>
      </c>
      <c r="D3" t="s">
        <v>3</v>
      </c>
      <c r="E3" t="s">
        <v>4</v>
      </c>
      <c r="F3">
        <v>100</v>
      </c>
      <c r="G3" t="s">
        <v>8</v>
      </c>
      <c r="H3">
        <v>9.8000000000000007</v>
      </c>
    </row>
    <row r="4" spans="1:8" x14ac:dyDescent="0.25">
      <c r="A4" t="s">
        <v>9</v>
      </c>
      <c r="B4" t="s">
        <v>10</v>
      </c>
      <c r="C4" t="s">
        <v>11</v>
      </c>
      <c r="D4" t="s">
        <v>12</v>
      </c>
      <c r="E4" t="s">
        <v>13</v>
      </c>
      <c r="F4">
        <v>100</v>
      </c>
      <c r="G4" t="s">
        <v>14</v>
      </c>
      <c r="H4">
        <v>10</v>
      </c>
    </row>
    <row r="5" spans="1:8" x14ac:dyDescent="0.25">
      <c r="A5" t="s">
        <v>15</v>
      </c>
      <c r="B5" t="s">
        <v>16</v>
      </c>
      <c r="C5" t="s">
        <v>17</v>
      </c>
      <c r="D5" t="s">
        <v>12</v>
      </c>
      <c r="E5" t="s">
        <v>13</v>
      </c>
      <c r="F5">
        <v>100</v>
      </c>
      <c r="G5" t="s">
        <v>18</v>
      </c>
      <c r="H5">
        <v>10.4</v>
      </c>
    </row>
    <row r="6" spans="1:8" x14ac:dyDescent="0.25">
      <c r="A6" t="s">
        <v>19</v>
      </c>
      <c r="B6" t="s">
        <v>20</v>
      </c>
      <c r="C6" t="s">
        <v>21</v>
      </c>
      <c r="D6" t="s">
        <v>12</v>
      </c>
      <c r="E6" t="s">
        <v>13</v>
      </c>
      <c r="F6">
        <v>100</v>
      </c>
      <c r="G6" t="s">
        <v>22</v>
      </c>
      <c r="H6">
        <v>8.3000000000000007</v>
      </c>
    </row>
    <row r="7" spans="1:8" x14ac:dyDescent="0.25">
      <c r="A7" t="s">
        <v>23</v>
      </c>
      <c r="B7" t="s">
        <v>24</v>
      </c>
      <c r="C7" t="s">
        <v>25</v>
      </c>
      <c r="D7" t="s">
        <v>26</v>
      </c>
      <c r="E7" t="s">
        <v>27</v>
      </c>
      <c r="F7">
        <v>50</v>
      </c>
      <c r="G7" t="s">
        <v>28</v>
      </c>
      <c r="H7">
        <v>7.8</v>
      </c>
    </row>
    <row r="8" spans="1:8" x14ac:dyDescent="0.25">
      <c r="A8" t="s">
        <v>46</v>
      </c>
      <c r="B8" t="s">
        <v>29</v>
      </c>
      <c r="C8" t="s">
        <v>30</v>
      </c>
      <c r="D8" t="s">
        <v>26</v>
      </c>
      <c r="E8" t="s">
        <v>27</v>
      </c>
      <c r="F8">
        <v>50</v>
      </c>
      <c r="G8" t="s">
        <v>31</v>
      </c>
      <c r="H8">
        <v>7.55</v>
      </c>
    </row>
    <row r="9" spans="1:8" x14ac:dyDescent="0.25">
      <c r="A9" t="s">
        <v>47</v>
      </c>
      <c r="B9" t="s">
        <v>32</v>
      </c>
      <c r="C9" t="s">
        <v>33</v>
      </c>
      <c r="D9" t="s">
        <v>26</v>
      </c>
      <c r="E9" t="s">
        <v>27</v>
      </c>
      <c r="F9">
        <v>50</v>
      </c>
      <c r="G9" t="s">
        <v>34</v>
      </c>
      <c r="H9">
        <v>9.0500000000000007</v>
      </c>
    </row>
    <row r="10" spans="1:8" x14ac:dyDescent="0.25">
      <c r="A10" t="s">
        <v>48</v>
      </c>
      <c r="B10" t="s">
        <v>35</v>
      </c>
      <c r="C10" t="s">
        <v>36</v>
      </c>
      <c r="D10" t="s">
        <v>26</v>
      </c>
      <c r="E10" t="s">
        <v>27</v>
      </c>
      <c r="F10">
        <v>50</v>
      </c>
      <c r="G10" t="s">
        <v>37</v>
      </c>
      <c r="H10">
        <v>11.35</v>
      </c>
    </row>
    <row r="11" spans="1:8" x14ac:dyDescent="0.25">
      <c r="A11" t="s">
        <v>49</v>
      </c>
      <c r="B11" t="s">
        <v>38</v>
      </c>
      <c r="C11" t="s">
        <v>39</v>
      </c>
      <c r="D11" t="s">
        <v>26</v>
      </c>
      <c r="E11" t="s">
        <v>27</v>
      </c>
      <c r="F11">
        <v>25</v>
      </c>
      <c r="G11" t="s">
        <v>40</v>
      </c>
      <c r="H11">
        <v>12.67</v>
      </c>
    </row>
    <row r="12" spans="1:8" x14ac:dyDescent="0.25">
      <c r="A12" t="s">
        <v>50</v>
      </c>
      <c r="B12" t="s">
        <v>41</v>
      </c>
      <c r="C12" t="s">
        <v>42</v>
      </c>
      <c r="D12" t="s">
        <v>43</v>
      </c>
      <c r="E12" t="s">
        <v>44</v>
      </c>
      <c r="F12">
        <v>25</v>
      </c>
      <c r="G12" t="s">
        <v>45</v>
      </c>
      <c r="H12">
        <v>11.91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B17" sqref="B17"/>
    </sheetView>
  </sheetViews>
  <sheetFormatPr defaultRowHeight="15" x14ac:dyDescent="0.25"/>
  <cols>
    <col min="1" max="1" width="26.5703125" bestFit="1" customWidth="1"/>
    <col min="2" max="2" width="68.140625" bestFit="1" customWidth="1"/>
    <col min="3" max="3" width="19.5703125" bestFit="1" customWidth="1"/>
    <col min="5" max="5" width="8.42578125" bestFit="1" customWidth="1"/>
  </cols>
  <sheetData>
    <row r="1" spans="1:7" x14ac:dyDescent="0.25">
      <c r="A1" t="s">
        <v>59</v>
      </c>
      <c r="B1" t="s">
        <v>60</v>
      </c>
      <c r="C1" t="s">
        <v>61</v>
      </c>
      <c r="D1" t="s">
        <v>62</v>
      </c>
      <c r="E1" t="s">
        <v>52</v>
      </c>
      <c r="F1" t="s">
        <v>53</v>
      </c>
      <c r="G1" t="s">
        <v>63</v>
      </c>
    </row>
    <row r="2" spans="1:7" x14ac:dyDescent="0.25">
      <c r="A2" t="str">
        <f>CONCATENATE(SUBSTITUTE('McMaster Parsing'!A2,"/","_")," Screw SAE Washer")</f>
        <v>No. 4 Screw SAE Washer</v>
      </c>
      <c r="B2" t="str">
        <f>CONCATENATE("18-8 Stainless Steel SAE Flat Washer, ", 'McMaster Parsing'!A2, " Screw Size, ", 'McMaster Parsing'!B2, " ID, ", 'McMaster Parsing'!C2, " OD")</f>
        <v>18-8 Stainless Steel SAE Flat Washer, No. 4 Screw Size, 0.125" ID, 0.312" OD</v>
      </c>
      <c r="C2" t="str">
        <f>'McMaster Parsing'!G2</f>
        <v>91950A043</v>
      </c>
      <c r="D2">
        <f>'McMaster Parsing'!H2/'McMaster Parsing'!F2</f>
        <v>9.6000000000000002E-2</v>
      </c>
      <c r="E2" t="str">
        <f>SUBSTITUTE('McMaster Parsing'!B2, """", "")</f>
        <v>0.125</v>
      </c>
      <c r="F2" t="str">
        <f>SUBSTITUTE('McMaster Parsing'!C2, """", "")</f>
        <v>0.312</v>
      </c>
      <c r="G2" t="str">
        <f>SUBSTITUTE('McMaster Parsing'!E2, """", "")</f>
        <v>0.040</v>
      </c>
    </row>
    <row r="3" spans="1:7" x14ac:dyDescent="0.25">
      <c r="A3" t="str">
        <f>CONCATENATE(SUBSTITUTE('McMaster Parsing'!A3,"/","_")," Screw SAE Washer")</f>
        <v>No. 5 Screw SAE Washer</v>
      </c>
      <c r="B3" t="str">
        <f>CONCATENATE("18-8 Stainless Steel SAE Flat Washer, ", 'McMaster Parsing'!A3, " Screw Size, ", 'McMaster Parsing'!B3, " ID, ", 'McMaster Parsing'!C3, " OD")</f>
        <v>18-8 Stainless Steel SAE Flat Washer, No. 5 Screw Size, 0.140" ID, 0.312" OD</v>
      </c>
      <c r="C3" t="str">
        <f>'McMaster Parsing'!G3</f>
        <v>91950A044</v>
      </c>
      <c r="D3">
        <f>'McMaster Parsing'!H3/'McMaster Parsing'!F3</f>
        <v>9.8000000000000004E-2</v>
      </c>
      <c r="E3" t="str">
        <f>SUBSTITUTE('McMaster Parsing'!B3, """", "")</f>
        <v>0.140</v>
      </c>
      <c r="F3" t="str">
        <f>SUBSTITUTE('McMaster Parsing'!C3, """", "")</f>
        <v>0.312</v>
      </c>
      <c r="G3" t="str">
        <f>SUBSTITUTE('McMaster Parsing'!E3, """", "")</f>
        <v>0.040</v>
      </c>
    </row>
    <row r="4" spans="1:7" x14ac:dyDescent="0.25">
      <c r="A4" t="str">
        <f>CONCATENATE(SUBSTITUTE('McMaster Parsing'!A4,"/","_")," Screw SAE Washer")</f>
        <v>No. 6 Screw SAE Washer</v>
      </c>
      <c r="B4" t="str">
        <f>CONCATENATE("18-8 Stainless Steel SAE Flat Washer, ", 'McMaster Parsing'!A4, " Screw Size, ", 'McMaster Parsing'!B4, " ID, ", 'McMaster Parsing'!C4, " OD")</f>
        <v>18-8 Stainless Steel SAE Flat Washer, No. 6 Screw Size, 0.156" ID, 0.375" OD</v>
      </c>
      <c r="C4" t="str">
        <f>'McMaster Parsing'!G4</f>
        <v>91950A045</v>
      </c>
      <c r="D4">
        <f>'McMaster Parsing'!H4/'McMaster Parsing'!F4</f>
        <v>0.1</v>
      </c>
      <c r="E4" t="str">
        <f>SUBSTITUTE('McMaster Parsing'!B4, """", "")</f>
        <v>0.156</v>
      </c>
      <c r="F4" t="str">
        <f>SUBSTITUTE('McMaster Parsing'!C4, """", "")</f>
        <v>0.375</v>
      </c>
      <c r="G4" t="str">
        <f>SUBSTITUTE('McMaster Parsing'!E4, """", "")</f>
        <v>0.065</v>
      </c>
    </row>
    <row r="5" spans="1:7" x14ac:dyDescent="0.25">
      <c r="A5" t="str">
        <f>CONCATENATE(SUBSTITUTE('McMaster Parsing'!A5,"/","_")," Screw SAE Washer")</f>
        <v>No. 8 Screw SAE Washer</v>
      </c>
      <c r="B5" t="str">
        <f>CONCATENATE("18-8 Stainless Steel SAE Flat Washer, ", 'McMaster Parsing'!A5, " Screw Size, ", 'McMaster Parsing'!B5, " ID, ", 'McMaster Parsing'!C5, " OD")</f>
        <v>18-8 Stainless Steel SAE Flat Washer, No. 8 Screw Size, 0.188" ID, 0.438" OD</v>
      </c>
      <c r="C5" t="str">
        <f>'McMaster Parsing'!G5</f>
        <v>91950A046</v>
      </c>
      <c r="D5">
        <f>'McMaster Parsing'!H5/'McMaster Parsing'!F5</f>
        <v>0.10400000000000001</v>
      </c>
      <c r="E5" t="str">
        <f>SUBSTITUTE('McMaster Parsing'!B5, """", "")</f>
        <v>0.188</v>
      </c>
      <c r="F5" t="str">
        <f>SUBSTITUTE('McMaster Parsing'!C5, """", "")</f>
        <v>0.438</v>
      </c>
      <c r="G5" t="str">
        <f>SUBSTITUTE('McMaster Parsing'!E5, """", "")</f>
        <v>0.065</v>
      </c>
    </row>
    <row r="6" spans="1:7" x14ac:dyDescent="0.25">
      <c r="A6" t="str">
        <f>CONCATENATE(SUBSTITUTE('McMaster Parsing'!A6,"/","_")," Screw SAE Washer")</f>
        <v>No. 10 Screw SAE Washer</v>
      </c>
      <c r="B6" t="str">
        <f>CONCATENATE("18-8 Stainless Steel SAE Flat Washer, ", 'McMaster Parsing'!A6, " Screw Size, ", 'McMaster Parsing'!B6, " ID, ", 'McMaster Parsing'!C6, " OD")</f>
        <v>18-8 Stainless Steel SAE Flat Washer, No. 10 Screw Size, 0.219" ID, 0.500" OD</v>
      </c>
      <c r="C6" t="str">
        <f>'McMaster Parsing'!G6</f>
        <v>91950A027</v>
      </c>
      <c r="D6">
        <f>'McMaster Parsing'!H6/'McMaster Parsing'!F6</f>
        <v>8.3000000000000004E-2</v>
      </c>
      <c r="E6" t="str">
        <f>SUBSTITUTE('McMaster Parsing'!B6, """", "")</f>
        <v>0.219</v>
      </c>
      <c r="F6" t="str">
        <f>SUBSTITUTE('McMaster Parsing'!C6, """", "")</f>
        <v>0.500</v>
      </c>
      <c r="G6" t="str">
        <f>SUBSTITUTE('McMaster Parsing'!E6, """", "")</f>
        <v>0.065</v>
      </c>
    </row>
    <row r="7" spans="1:7" x14ac:dyDescent="0.25">
      <c r="A7" t="str">
        <f>CONCATENATE(SUBSTITUTE('McMaster Parsing'!A7,"/","_")," Screw SAE Washer")</f>
        <v>No. 12 Screw SAE Washer</v>
      </c>
      <c r="B7" t="str">
        <f>CONCATENATE("18-8 Stainless Steel SAE Flat Washer, ", 'McMaster Parsing'!A7, " Screw Size, ", 'McMaster Parsing'!B7, " ID, ", 'McMaster Parsing'!C7, " OD")</f>
        <v>18-8 Stainless Steel SAE Flat Washer, No. 12 Screw Size, 0.250" ID, 0.562" OD</v>
      </c>
      <c r="C7" t="str">
        <f>'McMaster Parsing'!G7</f>
        <v>91950A047</v>
      </c>
      <c r="D7">
        <f>'McMaster Parsing'!H7/'McMaster Parsing'!F7</f>
        <v>0.156</v>
      </c>
      <c r="E7" t="str">
        <f>SUBSTITUTE('McMaster Parsing'!B7, """", "")</f>
        <v>0.250</v>
      </c>
      <c r="F7" t="str">
        <f>SUBSTITUTE('McMaster Parsing'!C7, """", "")</f>
        <v>0.562</v>
      </c>
      <c r="G7" t="str">
        <f>SUBSTITUTE('McMaster Parsing'!E7, """", "")</f>
        <v>0.080</v>
      </c>
    </row>
    <row r="8" spans="1:7" x14ac:dyDescent="0.25">
      <c r="A8" t="str">
        <f>CONCATENATE(SUBSTITUTE('McMaster Parsing'!A8,"/","_")," Screw SAE Washer")</f>
        <v>1_4" Screw SAE Washer</v>
      </c>
      <c r="B8" t="str">
        <f>CONCATENATE("18-8 Stainless Steel SAE Flat Washer, ", 'McMaster Parsing'!A8, " Screw Size, ", 'McMaster Parsing'!B8, " ID, ", 'McMaster Parsing'!C8, " OD")</f>
        <v>18-8 Stainless Steel SAE Flat Washer, 1/4" Screw Size, 0.281" ID, 0.625" OD</v>
      </c>
      <c r="C8" t="str">
        <f>'McMaster Parsing'!G8</f>
        <v>91950A029</v>
      </c>
      <c r="D8">
        <f>'McMaster Parsing'!H8/'McMaster Parsing'!F8</f>
        <v>0.151</v>
      </c>
      <c r="E8" t="str">
        <f>SUBSTITUTE('McMaster Parsing'!B8, """", "")</f>
        <v>0.281</v>
      </c>
      <c r="F8" t="str">
        <f>SUBSTITUTE('McMaster Parsing'!C8, """", "")</f>
        <v>0.625</v>
      </c>
      <c r="G8" t="str">
        <f>SUBSTITUTE('McMaster Parsing'!E8, """", "")</f>
        <v>0.080</v>
      </c>
    </row>
    <row r="9" spans="1:7" x14ac:dyDescent="0.25">
      <c r="A9" t="str">
        <f>CONCATENATE(SUBSTITUTE('McMaster Parsing'!A9,"/","_")," Screw SAE Washer")</f>
        <v>5_16" Screw SAE Washer</v>
      </c>
      <c r="B9" t="str">
        <f>CONCATENATE("18-8 Stainless Steel SAE Flat Washer, ", 'McMaster Parsing'!A9, " Screw Size, ", 'McMaster Parsing'!B9, " ID, ", 'McMaster Parsing'!C9, " OD")</f>
        <v>18-8 Stainless Steel SAE Flat Washer, 5/16" Screw Size, 0.344" ID, 0.688" OD</v>
      </c>
      <c r="C9" t="str">
        <f>'McMaster Parsing'!G9</f>
        <v>91950A030</v>
      </c>
      <c r="D9">
        <f>'McMaster Parsing'!H9/'McMaster Parsing'!F9</f>
        <v>0.18100000000000002</v>
      </c>
      <c r="E9" t="str">
        <f>SUBSTITUTE('McMaster Parsing'!B9, """", "")</f>
        <v>0.344</v>
      </c>
      <c r="F9" t="str">
        <f>SUBSTITUTE('McMaster Parsing'!C9, """", "")</f>
        <v>0.688</v>
      </c>
      <c r="G9" t="str">
        <f>SUBSTITUTE('McMaster Parsing'!E9, """", "")</f>
        <v>0.080</v>
      </c>
    </row>
    <row r="10" spans="1:7" x14ac:dyDescent="0.25">
      <c r="A10" t="str">
        <f>CONCATENATE(SUBSTITUTE('McMaster Parsing'!A10,"/","_")," Screw SAE Washer")</f>
        <v>3_8" Screw SAE Washer</v>
      </c>
      <c r="B10" t="str">
        <f>CONCATENATE("18-8 Stainless Steel SAE Flat Washer, ", 'McMaster Parsing'!A10, " Screw Size, ", 'McMaster Parsing'!B10, " ID, ", 'McMaster Parsing'!C10, " OD")</f>
        <v>18-8 Stainless Steel SAE Flat Washer, 3/8" Screw Size, 0.406" ID, 0.812" OD</v>
      </c>
      <c r="C10" t="str">
        <f>'McMaster Parsing'!G10</f>
        <v>91950A031</v>
      </c>
      <c r="D10">
        <f>'McMaster Parsing'!H10/'McMaster Parsing'!F10</f>
        <v>0.22699999999999998</v>
      </c>
      <c r="E10" t="str">
        <f>SUBSTITUTE('McMaster Parsing'!B10, """", "")</f>
        <v>0.406</v>
      </c>
      <c r="F10" t="str">
        <f>SUBSTITUTE('McMaster Parsing'!C10, """", "")</f>
        <v>0.812</v>
      </c>
      <c r="G10" t="str">
        <f>SUBSTITUTE('McMaster Parsing'!E10, """", "")</f>
        <v>0.080</v>
      </c>
    </row>
    <row r="11" spans="1:7" x14ac:dyDescent="0.25">
      <c r="A11" t="str">
        <f>CONCATENATE(SUBSTITUTE('McMaster Parsing'!A11,"/","_")," Screw SAE Washer")</f>
        <v>7_16" Screw SAE Washer</v>
      </c>
      <c r="B11" t="str">
        <f>CONCATENATE("18-8 Stainless Steel SAE Flat Washer, ", 'McMaster Parsing'!A11, " Screw Size, ", 'McMaster Parsing'!B11, " ID, ", 'McMaster Parsing'!C11, " OD")</f>
        <v>18-8 Stainless Steel SAE Flat Washer, 7/16" Screw Size, 0.469" ID, 0.922" OD</v>
      </c>
      <c r="C11" t="str">
        <f>'McMaster Parsing'!G11</f>
        <v>91950A048</v>
      </c>
      <c r="D11">
        <f>'McMaster Parsing'!H11/'McMaster Parsing'!F11</f>
        <v>0.50680000000000003</v>
      </c>
      <c r="E11" t="str">
        <f>SUBSTITUTE('McMaster Parsing'!B11, """", "")</f>
        <v>0.469</v>
      </c>
      <c r="F11" t="str">
        <f>SUBSTITUTE('McMaster Parsing'!C11, """", "")</f>
        <v>0.922</v>
      </c>
      <c r="G11" t="str">
        <f>SUBSTITUTE('McMaster Parsing'!E11, """", "")</f>
        <v>0.080</v>
      </c>
    </row>
    <row r="12" spans="1:7" x14ac:dyDescent="0.25">
      <c r="A12" t="str">
        <f>CONCATENATE(SUBSTITUTE('McMaster Parsing'!A12,"/","_")," Screw SAE Washer")</f>
        <v>1_2" Screw SAE Washer</v>
      </c>
      <c r="B12" t="str">
        <f>CONCATENATE("18-8 Stainless Steel SAE Flat Washer, ", 'McMaster Parsing'!A12, " Screw Size, ", 'McMaster Parsing'!B12, " ID, ", 'McMaster Parsing'!C12, " OD")</f>
        <v>18-8 Stainless Steel SAE Flat Washer, 1/2" Screw Size, 0.531" ID, 1.062" OD</v>
      </c>
      <c r="C12" t="str">
        <f>'McMaster Parsing'!G12</f>
        <v>91950A033</v>
      </c>
      <c r="D12">
        <f>'McMaster Parsing'!H12/'McMaster Parsing'!F12</f>
        <v>0.47639999999999999</v>
      </c>
      <c r="E12" t="str">
        <f>SUBSTITUTE('McMaster Parsing'!B12, """", "")</f>
        <v>0.531</v>
      </c>
      <c r="F12" t="str">
        <f>SUBSTITUTE('McMaster Parsing'!C12, """", "")</f>
        <v>1.062</v>
      </c>
      <c r="G12" t="str">
        <f>SUBSTITUTE('McMaster Parsing'!E12, """", "")</f>
        <v>0.121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McMaster Parsing</vt:lpstr>
      <vt:lpstr>Design Table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Spartan Robotics Team</dc:creator>
  <cp:lastModifiedBy>Spartan Robotics Team</cp:lastModifiedBy>
  <dcterms:created xsi:type="dcterms:W3CDTF">2015-12-24T21:46:50Z</dcterms:created>
  <dcterms:modified xsi:type="dcterms:W3CDTF">2015-12-24T23:03:08Z</dcterms:modified>
</cp:coreProperties>
</file>