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 activeTab="1"/>
  </bookViews>
  <sheets>
    <sheet name="McMaster Parsing" sheetId="1" r:id="rId1"/>
    <sheet name="Design Table Data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2" i="2"/>
  <c r="E3" i="2" l="1"/>
  <c r="A3" i="2" s="1"/>
  <c r="E4" i="2"/>
  <c r="A4" i="2" s="1"/>
  <c r="E5" i="2"/>
  <c r="A5" i="2" s="1"/>
  <c r="E6" i="2"/>
  <c r="A6" i="2" s="1"/>
  <c r="E7" i="2"/>
  <c r="A7" i="2" s="1"/>
  <c r="E8" i="2"/>
  <c r="A8" i="2" s="1"/>
  <c r="E9" i="2"/>
  <c r="A9" i="2" s="1"/>
  <c r="E10" i="2"/>
  <c r="A10" i="2" s="1"/>
  <c r="E11" i="2"/>
  <c r="A11" i="2" s="1"/>
  <c r="E12" i="2"/>
  <c r="A12" i="2" s="1"/>
  <c r="E13" i="2"/>
  <c r="A13" i="2" s="1"/>
  <c r="E14" i="2"/>
  <c r="A14" i="2" s="1"/>
  <c r="E15" i="2"/>
  <c r="A15" i="2" s="1"/>
  <c r="E16" i="2"/>
  <c r="A16" i="2" s="1"/>
  <c r="E17" i="2"/>
  <c r="A17" i="2" s="1"/>
  <c r="E18" i="2"/>
  <c r="A18" i="2" s="1"/>
  <c r="E19" i="2"/>
  <c r="A19" i="2" s="1"/>
  <c r="E20" i="2"/>
  <c r="A20" i="2" s="1"/>
  <c r="E21" i="2"/>
  <c r="A21" i="2" s="1"/>
  <c r="E22" i="2"/>
  <c r="A22" i="2" s="1"/>
  <c r="E23" i="2"/>
  <c r="A23" i="2" s="1"/>
  <c r="E24" i="2"/>
  <c r="A24" i="2" s="1"/>
  <c r="E25" i="2"/>
  <c r="A25" i="2" s="1"/>
  <c r="E26" i="2"/>
  <c r="A26" i="2" s="1"/>
  <c r="E27" i="2"/>
  <c r="A27" i="2" s="1"/>
  <c r="E28" i="2"/>
  <c r="A28" i="2" s="1"/>
  <c r="E29" i="2"/>
  <c r="A29" i="2" s="1"/>
  <c r="E30" i="2"/>
  <c r="A30" i="2" s="1"/>
  <c r="E31" i="2"/>
  <c r="A31" i="2" s="1"/>
  <c r="E32" i="2"/>
  <c r="A32" i="2" s="1"/>
  <c r="E33" i="2"/>
  <c r="A33" i="2" s="1"/>
  <c r="E34" i="2"/>
  <c r="A34" i="2" s="1"/>
  <c r="E35" i="2"/>
  <c r="A35" i="2" s="1"/>
  <c r="E36" i="2"/>
  <c r="A36" i="2" s="1"/>
  <c r="E37" i="2"/>
  <c r="A37" i="2" s="1"/>
  <c r="E38" i="2"/>
  <c r="A38" i="2" s="1"/>
  <c r="E39" i="2"/>
  <c r="A39" i="2" s="1"/>
  <c r="E40" i="2"/>
  <c r="A40" i="2" s="1"/>
  <c r="E41" i="2"/>
  <c r="A41" i="2" s="1"/>
  <c r="E42" i="2"/>
  <c r="A42" i="2" s="1"/>
  <c r="E43" i="2"/>
  <c r="A43" i="2" s="1"/>
  <c r="E44" i="2"/>
  <c r="A44" i="2" s="1"/>
  <c r="E45" i="2"/>
  <c r="A45" i="2" s="1"/>
  <c r="E46" i="2"/>
  <c r="A46" i="2" s="1"/>
  <c r="E47" i="2"/>
  <c r="A47" i="2" s="1"/>
  <c r="E48" i="2"/>
  <c r="A48" i="2" s="1"/>
  <c r="E49" i="2"/>
  <c r="A49" i="2" s="1"/>
  <c r="E50" i="2"/>
  <c r="A50" i="2" s="1"/>
  <c r="E51" i="2"/>
  <c r="A51" i="2" s="1"/>
  <c r="E52" i="2"/>
  <c r="A52" i="2" s="1"/>
  <c r="E53" i="2"/>
  <c r="A53" i="2" s="1"/>
  <c r="E54" i="2"/>
  <c r="A54" i="2" s="1"/>
  <c r="E55" i="2"/>
  <c r="A55" i="2" s="1"/>
  <c r="E56" i="2"/>
  <c r="A56" i="2" s="1"/>
  <c r="E57" i="2"/>
  <c r="A57" i="2" s="1"/>
  <c r="E58" i="2"/>
  <c r="A58" i="2" s="1"/>
  <c r="E59" i="2"/>
  <c r="A59" i="2" s="1"/>
  <c r="E60" i="2"/>
  <c r="A60" i="2" s="1"/>
  <c r="E61" i="2"/>
  <c r="A61" i="2" s="1"/>
  <c r="E62" i="2"/>
  <c r="A62" i="2" s="1"/>
  <c r="E63" i="2"/>
  <c r="A63" i="2" s="1"/>
  <c r="E64" i="2"/>
  <c r="A64" i="2" s="1"/>
  <c r="E65" i="2"/>
  <c r="A65" i="2" s="1"/>
  <c r="E66" i="2"/>
  <c r="A66" i="2" s="1"/>
  <c r="E67" i="2"/>
  <c r="A67" i="2" s="1"/>
  <c r="E68" i="2"/>
  <c r="A68" i="2" s="1"/>
  <c r="E69" i="2"/>
  <c r="A69" i="2" s="1"/>
  <c r="E70" i="2"/>
  <c r="A70" i="2" s="1"/>
  <c r="E71" i="2"/>
  <c r="A71" i="2" s="1"/>
  <c r="E72" i="2"/>
  <c r="A72" i="2" s="1"/>
  <c r="E73" i="2"/>
  <c r="A73" i="2" s="1"/>
  <c r="E74" i="2"/>
  <c r="A74" i="2" s="1"/>
  <c r="E75" i="2"/>
  <c r="A75" i="2" s="1"/>
  <c r="E76" i="2"/>
  <c r="A76" i="2" s="1"/>
  <c r="E77" i="2"/>
  <c r="A77" i="2" s="1"/>
  <c r="E78" i="2"/>
  <c r="A78" i="2" s="1"/>
  <c r="E79" i="2"/>
  <c r="A79" i="2" s="1"/>
  <c r="E80" i="2"/>
  <c r="A80" i="2" s="1"/>
  <c r="E81" i="2"/>
  <c r="A81" i="2" s="1"/>
  <c r="E82" i="2"/>
  <c r="A82" i="2" s="1"/>
  <c r="E83" i="2"/>
  <c r="A83" i="2" s="1"/>
  <c r="E84" i="2"/>
  <c r="A84" i="2" s="1"/>
  <c r="E85" i="2"/>
  <c r="A85" i="2" s="1"/>
  <c r="E86" i="2"/>
  <c r="A86" i="2" s="1"/>
  <c r="E87" i="2"/>
  <c r="A87" i="2" s="1"/>
  <c r="E88" i="2"/>
  <c r="A88" i="2" s="1"/>
  <c r="E89" i="2"/>
  <c r="A89" i="2" s="1"/>
  <c r="E90" i="2"/>
  <c r="A90" i="2" s="1"/>
  <c r="E91" i="2"/>
  <c r="A91" i="2" s="1"/>
  <c r="E92" i="2"/>
  <c r="A92" i="2" s="1"/>
  <c r="E93" i="2"/>
  <c r="A93" i="2" s="1"/>
  <c r="E94" i="2"/>
  <c r="A94" i="2" s="1"/>
  <c r="E95" i="2"/>
  <c r="A95" i="2" s="1"/>
  <c r="E96" i="2"/>
  <c r="A96" i="2" s="1"/>
  <c r="E97" i="2"/>
  <c r="A97" i="2" s="1"/>
  <c r="E98" i="2"/>
  <c r="A98" i="2" s="1"/>
  <c r="E99" i="2"/>
  <c r="A99" i="2" s="1"/>
  <c r="E100" i="2"/>
  <c r="A100" i="2" s="1"/>
  <c r="E101" i="2"/>
  <c r="A101" i="2" s="1"/>
  <c r="E102" i="2"/>
  <c r="A102" i="2" s="1"/>
  <c r="E103" i="2"/>
  <c r="A103" i="2" s="1"/>
  <c r="E104" i="2"/>
  <c r="A104" i="2" s="1"/>
  <c r="E105" i="2"/>
  <c r="A105" i="2" s="1"/>
  <c r="E106" i="2"/>
  <c r="A106" i="2" s="1"/>
  <c r="E107" i="2"/>
  <c r="A107" i="2" s="1"/>
  <c r="E108" i="2"/>
  <c r="A108" i="2" s="1"/>
  <c r="E109" i="2"/>
  <c r="A109" i="2" s="1"/>
  <c r="E110" i="2"/>
  <c r="A110" i="2" s="1"/>
  <c r="E111" i="2"/>
  <c r="A111" i="2" s="1"/>
  <c r="E112" i="2"/>
  <c r="A112" i="2" s="1"/>
  <c r="E2" i="2"/>
  <c r="A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2" i="2"/>
  <c r="D43" i="1" l="1"/>
  <c r="D72" i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2" i="1"/>
  <c r="D2" i="1" s="1"/>
  <c r="A3" i="1"/>
  <c r="B3" i="2" s="1"/>
  <c r="A4" i="1"/>
  <c r="B4" i="2" s="1"/>
  <c r="A5" i="1"/>
  <c r="B5" i="2" s="1"/>
  <c r="A6" i="1"/>
  <c r="B6" i="2" s="1"/>
  <c r="A7" i="1"/>
  <c r="B7" i="2" s="1"/>
  <c r="A8" i="1"/>
  <c r="B8" i="2" s="1"/>
  <c r="A9" i="1"/>
  <c r="B9" i="2" s="1"/>
  <c r="A10" i="1"/>
  <c r="B10" i="2" s="1"/>
  <c r="A11" i="1"/>
  <c r="B11" i="2" s="1"/>
  <c r="A12" i="1"/>
  <c r="B12" i="2" s="1"/>
  <c r="A13" i="1"/>
  <c r="B13" i="2" s="1"/>
  <c r="A14" i="1"/>
  <c r="B14" i="2" s="1"/>
  <c r="A15" i="1"/>
  <c r="B15" i="2" s="1"/>
  <c r="A16" i="1"/>
  <c r="B16" i="2" s="1"/>
  <c r="A17" i="1"/>
  <c r="B17" i="2" s="1"/>
  <c r="A18" i="1"/>
  <c r="B18" i="2" s="1"/>
  <c r="A19" i="1"/>
  <c r="B19" i="2" s="1"/>
  <c r="A20" i="1"/>
  <c r="B20" i="2" s="1"/>
  <c r="A21" i="1"/>
  <c r="B21" i="2" s="1"/>
  <c r="A22" i="1"/>
  <c r="B22" i="2" s="1"/>
  <c r="A23" i="1"/>
  <c r="B23" i="2" s="1"/>
  <c r="A24" i="1"/>
  <c r="B24" i="2" s="1"/>
  <c r="A25" i="1"/>
  <c r="B25" i="2" s="1"/>
  <c r="A26" i="1"/>
  <c r="B26" i="2" s="1"/>
  <c r="A27" i="1"/>
  <c r="B27" i="2" s="1"/>
  <c r="A28" i="1"/>
  <c r="B28" i="2" s="1"/>
  <c r="A29" i="1"/>
  <c r="B29" i="2" s="1"/>
  <c r="A30" i="1"/>
  <c r="B30" i="2" s="1"/>
  <c r="A31" i="1"/>
  <c r="B31" i="2" s="1"/>
  <c r="A32" i="1"/>
  <c r="B32" i="2" s="1"/>
  <c r="A33" i="1"/>
  <c r="B33" i="2" s="1"/>
  <c r="A34" i="1"/>
  <c r="B34" i="2" s="1"/>
  <c r="A35" i="1"/>
  <c r="B35" i="2" s="1"/>
  <c r="A36" i="1"/>
  <c r="B36" i="2" s="1"/>
  <c r="A37" i="1"/>
  <c r="B37" i="2" s="1"/>
  <c r="A38" i="1"/>
  <c r="B38" i="2" s="1"/>
  <c r="A39" i="1"/>
  <c r="B39" i="2" s="1"/>
  <c r="A40" i="1"/>
  <c r="B40" i="2" s="1"/>
  <c r="A41" i="1"/>
  <c r="B41" i="2" s="1"/>
  <c r="A42" i="1"/>
  <c r="B42" i="2" s="1"/>
  <c r="A43" i="1"/>
  <c r="B43" i="2" s="1"/>
  <c r="A44" i="1"/>
  <c r="B44" i="2" s="1"/>
  <c r="A45" i="1"/>
  <c r="B45" i="2" s="1"/>
  <c r="A46" i="1"/>
  <c r="B46" i="2" s="1"/>
  <c r="A47" i="1"/>
  <c r="B47" i="2" s="1"/>
  <c r="A48" i="1"/>
  <c r="B48" i="2" s="1"/>
  <c r="A49" i="1"/>
  <c r="B49" i="2" s="1"/>
  <c r="A50" i="1"/>
  <c r="B50" i="2" s="1"/>
  <c r="A51" i="1"/>
  <c r="B51" i="2" s="1"/>
  <c r="A52" i="1"/>
  <c r="B52" i="2" s="1"/>
  <c r="A53" i="1"/>
  <c r="B53" i="2" s="1"/>
  <c r="A54" i="1"/>
  <c r="B54" i="2" s="1"/>
  <c r="A55" i="1"/>
  <c r="B55" i="2" s="1"/>
  <c r="A56" i="1"/>
  <c r="B56" i="2" s="1"/>
  <c r="A57" i="1"/>
  <c r="B57" i="2" s="1"/>
  <c r="A58" i="1"/>
  <c r="B58" i="2" s="1"/>
  <c r="A59" i="1"/>
  <c r="B59" i="2" s="1"/>
  <c r="A60" i="1"/>
  <c r="B60" i="2" s="1"/>
  <c r="A61" i="1"/>
  <c r="B61" i="2" s="1"/>
  <c r="A62" i="1"/>
  <c r="B62" i="2" s="1"/>
  <c r="A63" i="1"/>
  <c r="B63" i="2" s="1"/>
  <c r="A64" i="1"/>
  <c r="B64" i="2" s="1"/>
  <c r="A65" i="1"/>
  <c r="B65" i="2" s="1"/>
  <c r="A66" i="1"/>
  <c r="B66" i="2" s="1"/>
  <c r="A67" i="1"/>
  <c r="B67" i="2" s="1"/>
  <c r="A68" i="1"/>
  <c r="B68" i="2" s="1"/>
  <c r="A69" i="1"/>
  <c r="B69" i="2" s="1"/>
  <c r="A70" i="1"/>
  <c r="B70" i="2" s="1"/>
  <c r="A71" i="1"/>
  <c r="B71" i="2" s="1"/>
  <c r="A72" i="1"/>
  <c r="B72" i="2" s="1"/>
  <c r="A73" i="1"/>
  <c r="B73" i="2" s="1"/>
  <c r="A74" i="1"/>
  <c r="B74" i="2" s="1"/>
  <c r="A75" i="1"/>
  <c r="B75" i="2" s="1"/>
  <c r="A76" i="1"/>
  <c r="B76" i="2" s="1"/>
  <c r="A77" i="1"/>
  <c r="B77" i="2" s="1"/>
  <c r="A78" i="1"/>
  <c r="B78" i="2" s="1"/>
  <c r="A79" i="1"/>
  <c r="B79" i="2" s="1"/>
  <c r="A80" i="1"/>
  <c r="B80" i="2" s="1"/>
  <c r="A81" i="1"/>
  <c r="B81" i="2" s="1"/>
  <c r="A82" i="1"/>
  <c r="B82" i="2" s="1"/>
  <c r="A83" i="1"/>
  <c r="B83" i="2" s="1"/>
  <c r="A84" i="1"/>
  <c r="B84" i="2" s="1"/>
  <c r="A85" i="1"/>
  <c r="B85" i="2" s="1"/>
  <c r="A86" i="1"/>
  <c r="B86" i="2" s="1"/>
  <c r="A87" i="1"/>
  <c r="B87" i="2" s="1"/>
  <c r="A88" i="1"/>
  <c r="B88" i="2" s="1"/>
  <c r="A89" i="1"/>
  <c r="B89" i="2" s="1"/>
  <c r="A90" i="1"/>
  <c r="B90" i="2" s="1"/>
  <c r="A91" i="1"/>
  <c r="B91" i="2" s="1"/>
  <c r="A92" i="1"/>
  <c r="B92" i="2" s="1"/>
  <c r="A93" i="1"/>
  <c r="B93" i="2" s="1"/>
  <c r="A94" i="1"/>
  <c r="B94" i="2" s="1"/>
  <c r="A95" i="1"/>
  <c r="B95" i="2" s="1"/>
  <c r="A96" i="1"/>
  <c r="B96" i="2" s="1"/>
  <c r="A97" i="1"/>
  <c r="B97" i="2" s="1"/>
  <c r="A98" i="1"/>
  <c r="B98" i="2" s="1"/>
  <c r="A99" i="1"/>
  <c r="B99" i="2" s="1"/>
  <c r="A100" i="1"/>
  <c r="B100" i="2" s="1"/>
  <c r="A101" i="1"/>
  <c r="B101" i="2" s="1"/>
  <c r="A102" i="1"/>
  <c r="B102" i="2" s="1"/>
  <c r="A103" i="1"/>
  <c r="B103" i="2" s="1"/>
  <c r="A104" i="1"/>
  <c r="B104" i="2" s="1"/>
  <c r="A105" i="1"/>
  <c r="B105" i="2" s="1"/>
  <c r="A106" i="1"/>
  <c r="B106" i="2" s="1"/>
  <c r="A107" i="1"/>
  <c r="B107" i="2" s="1"/>
  <c r="A108" i="1"/>
  <c r="B108" i="2" s="1"/>
  <c r="A109" i="1"/>
  <c r="B109" i="2" s="1"/>
  <c r="A110" i="1"/>
  <c r="B110" i="2" s="1"/>
  <c r="A111" i="1"/>
  <c r="B111" i="2" s="1"/>
  <c r="A112" i="1"/>
  <c r="B112" i="2" s="1"/>
  <c r="A2" i="1"/>
  <c r="B2" i="2" s="1"/>
</calcChain>
</file>

<file path=xl/sharedStrings.xml><?xml version="1.0" encoding="utf-8"?>
<sst xmlns="http://schemas.openxmlformats.org/spreadsheetml/2006/main" count="460" uniqueCount="162">
  <si>
    <r>
      <t>1/8</t>
    </r>
    <r>
      <rPr>
        <sz val="9"/>
        <color rgb="FF333333"/>
        <rFont val="Arial"/>
        <family val="2"/>
      </rPr>
      <t>"</t>
    </r>
  </si>
  <si>
    <t>No. 10</t>
  </si>
  <si>
    <t>0.192"</t>
  </si>
  <si>
    <t>92510A560</t>
  </si>
  <si>
    <r>
      <t>5/32</t>
    </r>
    <r>
      <rPr>
        <sz val="9"/>
        <color rgb="FF333333"/>
        <rFont val="Arial"/>
        <family val="2"/>
      </rPr>
      <t>"</t>
    </r>
  </si>
  <si>
    <t>92510A197</t>
  </si>
  <si>
    <r>
      <t>3/16</t>
    </r>
    <r>
      <rPr>
        <sz val="9"/>
        <color rgb="FF333333"/>
        <rFont val="Arial"/>
        <family val="2"/>
      </rPr>
      <t>"</t>
    </r>
  </si>
  <si>
    <t>92510A561</t>
  </si>
  <si>
    <r>
      <t>7/32</t>
    </r>
    <r>
      <rPr>
        <sz val="9"/>
        <color rgb="FF333333"/>
        <rFont val="Arial"/>
        <family val="2"/>
      </rPr>
      <t>"</t>
    </r>
  </si>
  <si>
    <t>92510A201</t>
  </si>
  <si>
    <r>
      <t>1/4</t>
    </r>
    <r>
      <rPr>
        <sz val="9"/>
        <color rgb="FF333333"/>
        <rFont val="Arial"/>
        <family val="2"/>
      </rPr>
      <t>"</t>
    </r>
  </si>
  <si>
    <t>92510A562</t>
  </si>
  <si>
    <r>
      <t>9/32</t>
    </r>
    <r>
      <rPr>
        <sz val="9"/>
        <color rgb="FF333333"/>
        <rFont val="Arial"/>
        <family val="2"/>
      </rPr>
      <t>"</t>
    </r>
  </si>
  <si>
    <t>92510A205</t>
  </si>
  <si>
    <r>
      <t>5/16</t>
    </r>
    <r>
      <rPr>
        <sz val="9"/>
        <color rgb="FF333333"/>
        <rFont val="Arial"/>
        <family val="2"/>
      </rPr>
      <t>"</t>
    </r>
  </si>
  <si>
    <t>92510A563</t>
  </si>
  <si>
    <r>
      <t>11/32</t>
    </r>
    <r>
      <rPr>
        <sz val="9"/>
        <color rgb="FF333333"/>
        <rFont val="Arial"/>
        <family val="2"/>
      </rPr>
      <t>"</t>
    </r>
  </si>
  <si>
    <t>92510A209</t>
  </si>
  <si>
    <r>
      <t>3/8</t>
    </r>
    <r>
      <rPr>
        <sz val="9"/>
        <color rgb="FF333333"/>
        <rFont val="Arial"/>
        <family val="2"/>
      </rPr>
      <t>"</t>
    </r>
  </si>
  <si>
    <t>92510A564</t>
  </si>
  <si>
    <r>
      <t>13/32</t>
    </r>
    <r>
      <rPr>
        <sz val="9"/>
        <color rgb="FF333333"/>
        <rFont val="Arial"/>
        <family val="2"/>
      </rPr>
      <t>"</t>
    </r>
  </si>
  <si>
    <t>92510A213</t>
  </si>
  <si>
    <r>
      <t>7/16</t>
    </r>
    <r>
      <rPr>
        <sz val="9"/>
        <color rgb="FF333333"/>
        <rFont val="Arial"/>
        <family val="2"/>
      </rPr>
      <t>"</t>
    </r>
  </si>
  <si>
    <t>92510A217</t>
  </si>
  <si>
    <r>
      <t>15/32</t>
    </r>
    <r>
      <rPr>
        <sz val="9"/>
        <color rgb="FF333333"/>
        <rFont val="Arial"/>
        <family val="2"/>
      </rPr>
      <t>"</t>
    </r>
  </si>
  <si>
    <t>92510A221</t>
  </si>
  <si>
    <r>
      <t>1/2</t>
    </r>
    <r>
      <rPr>
        <sz val="9"/>
        <color rgb="FF333333"/>
        <rFont val="Arial"/>
        <family val="2"/>
      </rPr>
      <t>"</t>
    </r>
  </si>
  <si>
    <t>92510A565</t>
  </si>
  <si>
    <r>
      <t>9/16</t>
    </r>
    <r>
      <rPr>
        <sz val="9"/>
        <color rgb="FF333333"/>
        <rFont val="Arial"/>
        <family val="2"/>
      </rPr>
      <t>"</t>
    </r>
  </si>
  <si>
    <t>92510A224</t>
  </si>
  <si>
    <r>
      <t>5/8</t>
    </r>
    <r>
      <rPr>
        <sz val="9"/>
        <color rgb="FF333333"/>
        <rFont val="Arial"/>
        <family val="2"/>
      </rPr>
      <t>"</t>
    </r>
  </si>
  <si>
    <t>92510A566</t>
  </si>
  <si>
    <r>
      <t>11/16</t>
    </r>
    <r>
      <rPr>
        <sz val="9"/>
        <color rgb="FF333333"/>
        <rFont val="Arial"/>
        <family val="2"/>
      </rPr>
      <t>"</t>
    </r>
  </si>
  <si>
    <t>92510A227</t>
  </si>
  <si>
    <r>
      <t>3/4</t>
    </r>
    <r>
      <rPr>
        <sz val="9"/>
        <color rgb="FF333333"/>
        <rFont val="Arial"/>
        <family val="2"/>
      </rPr>
      <t>"</t>
    </r>
  </si>
  <si>
    <t>92510A567</t>
  </si>
  <si>
    <r>
      <t>13/16</t>
    </r>
    <r>
      <rPr>
        <sz val="9"/>
        <color rgb="FF333333"/>
        <rFont val="Arial"/>
        <family val="2"/>
      </rPr>
      <t>"</t>
    </r>
  </si>
  <si>
    <t>92510A230</t>
  </si>
  <si>
    <r>
      <t>7/8</t>
    </r>
    <r>
      <rPr>
        <sz val="9"/>
        <color rgb="FF333333"/>
        <rFont val="Arial"/>
        <family val="2"/>
      </rPr>
      <t>"</t>
    </r>
  </si>
  <si>
    <t>92510A568</t>
  </si>
  <si>
    <r>
      <t>15/16</t>
    </r>
    <r>
      <rPr>
        <sz val="9"/>
        <color rgb="FF333333"/>
        <rFont val="Arial"/>
        <family val="2"/>
      </rPr>
      <t>"</t>
    </r>
  </si>
  <si>
    <t>92510A233</t>
  </si>
  <si>
    <t>1"</t>
  </si>
  <si>
    <t>92510A569</t>
  </si>
  <si>
    <r>
      <t>1 </t>
    </r>
    <r>
      <rPr>
        <sz val="8"/>
        <color rgb="FF333333"/>
        <rFont val="Arial"/>
        <family val="2"/>
      </rPr>
      <t>1/8</t>
    </r>
    <r>
      <rPr>
        <sz val="9"/>
        <color rgb="FF333333"/>
        <rFont val="Arial"/>
        <family val="2"/>
      </rPr>
      <t>"</t>
    </r>
  </si>
  <si>
    <t>92510A236</t>
  </si>
  <si>
    <r>
      <t>1 </t>
    </r>
    <r>
      <rPr>
        <sz val="8"/>
        <color rgb="FF333333"/>
        <rFont val="Arial"/>
        <family val="2"/>
      </rPr>
      <t>3/16</t>
    </r>
    <r>
      <rPr>
        <sz val="9"/>
        <color rgb="FF333333"/>
        <rFont val="Arial"/>
        <family val="2"/>
      </rPr>
      <t>"</t>
    </r>
  </si>
  <si>
    <t>92510A239</t>
  </si>
  <si>
    <r>
      <t>1 </t>
    </r>
    <r>
      <rPr>
        <sz val="8"/>
        <color rgb="FF333333"/>
        <rFont val="Arial"/>
        <family val="2"/>
      </rPr>
      <t>1/4</t>
    </r>
    <r>
      <rPr>
        <sz val="9"/>
        <color rgb="FF333333"/>
        <rFont val="Arial"/>
        <family val="2"/>
      </rPr>
      <t>"</t>
    </r>
  </si>
  <si>
    <t>92510A570</t>
  </si>
  <si>
    <r>
      <t>1 </t>
    </r>
    <r>
      <rPr>
        <sz val="8"/>
        <color rgb="FF333333"/>
        <rFont val="Arial"/>
        <family val="2"/>
      </rPr>
      <t>5/16</t>
    </r>
    <r>
      <rPr>
        <sz val="9"/>
        <color rgb="FF333333"/>
        <rFont val="Arial"/>
        <family val="2"/>
      </rPr>
      <t>"</t>
    </r>
  </si>
  <si>
    <t>92510A242</t>
  </si>
  <si>
    <r>
      <t>1 </t>
    </r>
    <r>
      <rPr>
        <sz val="8"/>
        <color rgb="FF333333"/>
        <rFont val="Arial"/>
        <family val="2"/>
      </rPr>
      <t>3/8</t>
    </r>
    <r>
      <rPr>
        <sz val="9"/>
        <color rgb="FF333333"/>
        <rFont val="Arial"/>
        <family val="2"/>
      </rPr>
      <t>"</t>
    </r>
  </si>
  <si>
    <t>92510A245</t>
  </si>
  <si>
    <r>
      <t>1 </t>
    </r>
    <r>
      <rPr>
        <sz val="8"/>
        <color rgb="FF333333"/>
        <rFont val="Arial"/>
        <family val="2"/>
      </rPr>
      <t>7/16</t>
    </r>
    <r>
      <rPr>
        <sz val="9"/>
        <color rgb="FF333333"/>
        <rFont val="Arial"/>
        <family val="2"/>
      </rPr>
      <t>"</t>
    </r>
  </si>
  <si>
    <t>92510A248</t>
  </si>
  <si>
    <r>
      <t>1 </t>
    </r>
    <r>
      <rPr>
        <sz val="8"/>
        <color rgb="FF333333"/>
        <rFont val="Arial"/>
        <family val="2"/>
      </rPr>
      <t>1/2</t>
    </r>
    <r>
      <rPr>
        <sz val="9"/>
        <color rgb="FF333333"/>
        <rFont val="Arial"/>
        <family val="2"/>
      </rPr>
      <t>"</t>
    </r>
  </si>
  <si>
    <t>92510A571</t>
  </si>
  <si>
    <r>
      <t>1 </t>
    </r>
    <r>
      <rPr>
        <sz val="8"/>
        <color rgb="FF333333"/>
        <rFont val="Arial"/>
        <family val="2"/>
      </rPr>
      <t>3/4</t>
    </r>
    <r>
      <rPr>
        <sz val="9"/>
        <color rgb="FF333333"/>
        <rFont val="Arial"/>
        <family val="2"/>
      </rPr>
      <t>"</t>
    </r>
  </si>
  <si>
    <t>92510A251</t>
  </si>
  <si>
    <t>2"</t>
  </si>
  <si>
    <t>92510A254</t>
  </si>
  <si>
    <r>
      <t>1/16</t>
    </r>
    <r>
      <rPr>
        <sz val="9"/>
        <color rgb="FF333333"/>
        <rFont val="Arial"/>
        <family val="2"/>
      </rPr>
      <t>"</t>
    </r>
  </si>
  <si>
    <t>92510A392</t>
  </si>
  <si>
    <t>92510A640</t>
  </si>
  <si>
    <t>92510A257</t>
  </si>
  <si>
    <t>92510A641</t>
  </si>
  <si>
    <t>92510A261</t>
  </si>
  <si>
    <t>92510A642</t>
  </si>
  <si>
    <t>92510A265</t>
  </si>
  <si>
    <t>92510A643</t>
  </si>
  <si>
    <t>92510A269</t>
  </si>
  <si>
    <t>92510A644</t>
  </si>
  <si>
    <t>92510A273</t>
  </si>
  <si>
    <t>92510A277</t>
  </si>
  <si>
    <t>92510A281</t>
  </si>
  <si>
    <t>92510A645</t>
  </si>
  <si>
    <t>92510A285</t>
  </si>
  <si>
    <t>92510A646</t>
  </si>
  <si>
    <t>92510A289</t>
  </si>
  <si>
    <t>92510A647</t>
  </si>
  <si>
    <t>92510A293</t>
  </si>
  <si>
    <t>92510A648</t>
  </si>
  <si>
    <t>92511A004</t>
  </si>
  <si>
    <t>92510A649</t>
  </si>
  <si>
    <t>92511A008</t>
  </si>
  <si>
    <t>92511A012</t>
  </si>
  <si>
    <t>92510A650</t>
  </si>
  <si>
    <t>92511A016</t>
  </si>
  <si>
    <t>92511A020</t>
  </si>
  <si>
    <t>92511A024</t>
  </si>
  <si>
    <t>92510A651</t>
  </si>
  <si>
    <t>92511A028</t>
  </si>
  <si>
    <t>92511A032</t>
  </si>
  <si>
    <r>
      <t>2 </t>
    </r>
    <r>
      <rPr>
        <sz val="8"/>
        <color rgb="FF333333"/>
        <rFont val="Arial"/>
        <family val="2"/>
      </rPr>
      <t>1/4</t>
    </r>
    <r>
      <rPr>
        <sz val="9"/>
        <color rgb="FF333333"/>
        <rFont val="Arial"/>
        <family val="2"/>
      </rPr>
      <t>"</t>
    </r>
  </si>
  <si>
    <t>92510A434</t>
  </si>
  <si>
    <r>
      <t>2 </t>
    </r>
    <r>
      <rPr>
        <sz val="8"/>
        <color rgb="FF333333"/>
        <rFont val="Arial"/>
        <family val="2"/>
      </rPr>
      <t>1/2</t>
    </r>
    <r>
      <rPr>
        <sz val="9"/>
        <color rgb="FF333333"/>
        <rFont val="Arial"/>
        <family val="2"/>
      </rPr>
      <t>"</t>
    </r>
  </si>
  <si>
    <t>92510A438</t>
  </si>
  <si>
    <t>92510A397</t>
  </si>
  <si>
    <t>92510A740</t>
  </si>
  <si>
    <t>92510A741</t>
  </si>
  <si>
    <t>92510A742</t>
  </si>
  <si>
    <t>92510A743</t>
  </si>
  <si>
    <t>92510A744</t>
  </si>
  <si>
    <t>92511A036</t>
  </si>
  <si>
    <t>92510A745</t>
  </si>
  <si>
    <t>92511A040</t>
  </si>
  <si>
    <t>92510A746</t>
  </si>
  <si>
    <t>92511A044</t>
  </si>
  <si>
    <t>92510A747</t>
  </si>
  <si>
    <t>92511A048</t>
  </si>
  <si>
    <t>92510A748</t>
  </si>
  <si>
    <t>92511A052</t>
  </si>
  <si>
    <t>92510A749</t>
  </si>
  <si>
    <r>
      <t>1 </t>
    </r>
    <r>
      <rPr>
        <sz val="8"/>
        <color rgb="FF333333"/>
        <rFont val="Arial"/>
        <family val="2"/>
      </rPr>
      <t>1/16</t>
    </r>
    <r>
      <rPr>
        <sz val="9"/>
        <color rgb="FF333333"/>
        <rFont val="Arial"/>
        <family val="2"/>
      </rPr>
      <t>"</t>
    </r>
  </si>
  <si>
    <t>92511A056</t>
  </si>
  <si>
    <t>92511A060</t>
  </si>
  <si>
    <t>92511A064</t>
  </si>
  <si>
    <t>92510A750</t>
  </si>
  <si>
    <t>92511A068</t>
  </si>
  <si>
    <t>92511A072</t>
  </si>
  <si>
    <t>92511A076</t>
  </si>
  <si>
    <t>92510A751</t>
  </si>
  <si>
    <t>92511A080</t>
  </si>
  <si>
    <t>92511A084</t>
  </si>
  <si>
    <t>92510A454</t>
  </si>
  <si>
    <r>
      <t>2 </t>
    </r>
    <r>
      <rPr>
        <sz val="8"/>
        <color rgb="FF000000"/>
        <rFont val="Arial"/>
        <family val="2"/>
      </rPr>
      <t>1/2</t>
    </r>
    <r>
      <rPr>
        <sz val="9"/>
        <color rgb="FF000000"/>
        <rFont val="Arial"/>
        <family val="2"/>
      </rPr>
      <t>"</t>
    </r>
  </si>
  <si>
    <t>92510A458</t>
  </si>
  <si>
    <t>92510A482</t>
  </si>
  <si>
    <t>92510A486</t>
  </si>
  <si>
    <r>
      <t>1/4</t>
    </r>
    <r>
      <rPr>
        <sz val="9"/>
        <color rgb="FF000000"/>
        <rFont val="Arial"/>
        <family val="2"/>
      </rPr>
      <t>"</t>
    </r>
  </si>
  <si>
    <t>92511A086</t>
  </si>
  <si>
    <t>92511A088</t>
  </si>
  <si>
    <t>92510A773</t>
  </si>
  <si>
    <t>92511A090</t>
  </si>
  <si>
    <t>92510A776</t>
  </si>
  <si>
    <t>92511A092</t>
  </si>
  <si>
    <t>92510A779</t>
  </si>
  <si>
    <t>92510A782</t>
  </si>
  <si>
    <t>92511A094</t>
  </si>
  <si>
    <t>92510A785</t>
  </si>
  <si>
    <t>92511A096</t>
  </si>
  <si>
    <t>92511A098</t>
  </si>
  <si>
    <t>92511A100</t>
  </si>
  <si>
    <t>92510A788</t>
  </si>
  <si>
    <t>92511A102</t>
  </si>
  <si>
    <t>92510A791</t>
  </si>
  <si>
    <t>92510A472</t>
  </si>
  <si>
    <t>92510A474</t>
  </si>
  <si>
    <t>Lg</t>
  </si>
  <si>
    <t>For Screw Size</t>
  </si>
  <si>
    <t>ID</t>
  </si>
  <si>
    <t>PN</t>
  </si>
  <si>
    <t>Cost Each</t>
  </si>
  <si>
    <t>OD</t>
  </si>
  <si>
    <t>Part Name</t>
  </si>
  <si>
    <t>length num</t>
  </si>
  <si>
    <t>Decimal Len</t>
  </si>
  <si>
    <t>Config Name</t>
  </si>
  <si>
    <t>Vendor Part Number</t>
  </si>
  <si>
    <t>Price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</si>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</sst>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B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indent="1"/>
    </xf>
    <xf numFmtId="0" fontId="3" fillId="2" borderId="0" xfId="1" applyFill="1" applyAlignment="1">
      <alignment horizontal="left" vertical="center"/>
    </xf>
    <xf numFmtId="8" fontId="1" fillId="2" borderId="0" xfId="0" applyNumberFormat="1" applyFont="1" applyFill="1" applyAlignment="1">
      <alignment horizontal="right" vertical="center" indent="1"/>
    </xf>
    <xf numFmtId="0" fontId="1" fillId="2" borderId="0" xfId="0" applyFont="1" applyFill="1" applyAlignment="1">
      <alignment horizontal="right" vertical="center" indent="1"/>
    </xf>
    <xf numFmtId="0" fontId="1" fillId="2" borderId="0" xfId="0" applyFont="1" applyFill="1" applyAlignment="1">
      <alignment horizontal="left" vertical="center"/>
    </xf>
    <xf numFmtId="8" fontId="0" fillId="0" borderId="0" xfId="0" applyNumberForma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indent="1"/>
    </xf>
    <xf numFmtId="0" fontId="3" fillId="3" borderId="0" xfId="1" applyFill="1" applyAlignment="1">
      <alignment horizontal="left" vertical="center"/>
    </xf>
    <xf numFmtId="0" fontId="4" fillId="3" borderId="0" xfId="0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/>
    </xf>
    <xf numFmtId="13" fontId="0" fillId="0" borderId="0" xfId="0" applyNumberFormat="1"/>
    <xf numFmtId="0" fontId="2" fillId="2" borderId="0" xfId="0" applyNumberFormat="1" applyFont="1" applyFill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3" fillId="2" borderId="1" xfId="1" applyFill="1" applyBorder="1" applyAlignment="1">
      <alignment horizontal="left" vertical="center"/>
    </xf>
    <xf numFmtId="8" fontId="1" fillId="2" borderId="1" xfId="0" applyNumberFormat="1" applyFont="1" applyFill="1" applyBorder="1" applyAlignment="1">
      <alignment horizontal="righ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cmaster.com/" TargetMode="External"/><Relationship Id="rId21" Type="http://schemas.openxmlformats.org/officeDocument/2006/relationships/hyperlink" Target="http://www.mcmaster.com/" TargetMode="External"/><Relationship Id="rId42" Type="http://schemas.openxmlformats.org/officeDocument/2006/relationships/hyperlink" Target="http://www.mcmaster.com/" TargetMode="External"/><Relationship Id="rId47" Type="http://schemas.openxmlformats.org/officeDocument/2006/relationships/hyperlink" Target="http://www.mcmaster.com/" TargetMode="External"/><Relationship Id="rId63" Type="http://schemas.openxmlformats.org/officeDocument/2006/relationships/hyperlink" Target="http://www.mcmaster.com/" TargetMode="External"/><Relationship Id="rId68" Type="http://schemas.openxmlformats.org/officeDocument/2006/relationships/hyperlink" Target="http://www.mcmaster.com/" TargetMode="External"/><Relationship Id="rId84" Type="http://schemas.openxmlformats.org/officeDocument/2006/relationships/hyperlink" Target="http://www.mcmaster.com/" TargetMode="External"/><Relationship Id="rId89" Type="http://schemas.openxmlformats.org/officeDocument/2006/relationships/hyperlink" Target="http://www.mcmaster.com/" TargetMode="External"/><Relationship Id="rId16" Type="http://schemas.openxmlformats.org/officeDocument/2006/relationships/hyperlink" Target="http://www.mcmaster.com/" TargetMode="External"/><Relationship Id="rId107" Type="http://schemas.openxmlformats.org/officeDocument/2006/relationships/hyperlink" Target="http://www.mcmaster.com/" TargetMode="External"/><Relationship Id="rId11" Type="http://schemas.openxmlformats.org/officeDocument/2006/relationships/hyperlink" Target="http://www.mcmaster.com/" TargetMode="External"/><Relationship Id="rId32" Type="http://schemas.openxmlformats.org/officeDocument/2006/relationships/hyperlink" Target="http://www.mcmaster.com/" TargetMode="External"/><Relationship Id="rId37" Type="http://schemas.openxmlformats.org/officeDocument/2006/relationships/hyperlink" Target="http://www.mcmaster.com/" TargetMode="External"/><Relationship Id="rId53" Type="http://schemas.openxmlformats.org/officeDocument/2006/relationships/hyperlink" Target="http://www.mcmaster.com/" TargetMode="External"/><Relationship Id="rId58" Type="http://schemas.openxmlformats.org/officeDocument/2006/relationships/hyperlink" Target="http://www.mcmaster.com/" TargetMode="External"/><Relationship Id="rId74" Type="http://schemas.openxmlformats.org/officeDocument/2006/relationships/hyperlink" Target="http://www.mcmaster.com/" TargetMode="External"/><Relationship Id="rId79" Type="http://schemas.openxmlformats.org/officeDocument/2006/relationships/hyperlink" Target="http://www.mcmaster.com/" TargetMode="External"/><Relationship Id="rId102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90" Type="http://schemas.openxmlformats.org/officeDocument/2006/relationships/hyperlink" Target="http://www.mcmaster.com/" TargetMode="External"/><Relationship Id="rId95" Type="http://schemas.openxmlformats.org/officeDocument/2006/relationships/hyperlink" Target="http://www.mcmaster.com/" TargetMode="External"/><Relationship Id="rId22" Type="http://schemas.openxmlformats.org/officeDocument/2006/relationships/hyperlink" Target="http://www.mcmaster.com/" TargetMode="External"/><Relationship Id="rId27" Type="http://schemas.openxmlformats.org/officeDocument/2006/relationships/hyperlink" Target="http://www.mcmaster.com/" TargetMode="External"/><Relationship Id="rId43" Type="http://schemas.openxmlformats.org/officeDocument/2006/relationships/hyperlink" Target="http://www.mcmaster.com/" TargetMode="External"/><Relationship Id="rId48" Type="http://schemas.openxmlformats.org/officeDocument/2006/relationships/hyperlink" Target="http://www.mcmaster.com/" TargetMode="External"/><Relationship Id="rId64" Type="http://schemas.openxmlformats.org/officeDocument/2006/relationships/hyperlink" Target="http://www.mcmaster.com/" TargetMode="External"/><Relationship Id="rId69" Type="http://schemas.openxmlformats.org/officeDocument/2006/relationships/hyperlink" Target="http://www.mcmaster.com/" TargetMode="External"/><Relationship Id="rId80" Type="http://schemas.openxmlformats.org/officeDocument/2006/relationships/hyperlink" Target="http://www.mcmaster.com/" TargetMode="External"/><Relationship Id="rId85" Type="http://schemas.openxmlformats.org/officeDocument/2006/relationships/hyperlink" Target="http://www.mcmaster.com/" TargetMode="External"/><Relationship Id="rId12" Type="http://schemas.openxmlformats.org/officeDocument/2006/relationships/hyperlink" Target="http://www.mcmaster.com/" TargetMode="External"/><Relationship Id="rId17" Type="http://schemas.openxmlformats.org/officeDocument/2006/relationships/hyperlink" Target="http://www.mcmaster.com/" TargetMode="External"/><Relationship Id="rId33" Type="http://schemas.openxmlformats.org/officeDocument/2006/relationships/hyperlink" Target="http://www.mcmaster.com/" TargetMode="External"/><Relationship Id="rId38" Type="http://schemas.openxmlformats.org/officeDocument/2006/relationships/hyperlink" Target="http://www.mcmaster.com/" TargetMode="External"/><Relationship Id="rId59" Type="http://schemas.openxmlformats.org/officeDocument/2006/relationships/hyperlink" Target="http://www.mcmaster.com/" TargetMode="External"/><Relationship Id="rId103" Type="http://schemas.openxmlformats.org/officeDocument/2006/relationships/hyperlink" Target="http://www.mcmaster.com/" TargetMode="External"/><Relationship Id="rId108" Type="http://schemas.openxmlformats.org/officeDocument/2006/relationships/hyperlink" Target="http://www.mcmaster.com/" TargetMode="External"/><Relationship Id="rId54" Type="http://schemas.openxmlformats.org/officeDocument/2006/relationships/hyperlink" Target="http://www.mcmaster.com/" TargetMode="External"/><Relationship Id="rId70" Type="http://schemas.openxmlformats.org/officeDocument/2006/relationships/hyperlink" Target="http://www.mcmaster.com/" TargetMode="External"/><Relationship Id="rId75" Type="http://schemas.openxmlformats.org/officeDocument/2006/relationships/hyperlink" Target="http://www.mcmaster.com/" TargetMode="External"/><Relationship Id="rId91" Type="http://schemas.openxmlformats.org/officeDocument/2006/relationships/hyperlink" Target="http://www.mcmaster.com/" TargetMode="External"/><Relationship Id="rId96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15" Type="http://schemas.openxmlformats.org/officeDocument/2006/relationships/hyperlink" Target="http://www.mcmaster.com/" TargetMode="External"/><Relationship Id="rId23" Type="http://schemas.openxmlformats.org/officeDocument/2006/relationships/hyperlink" Target="http://www.mcmaster.com/" TargetMode="External"/><Relationship Id="rId28" Type="http://schemas.openxmlformats.org/officeDocument/2006/relationships/hyperlink" Target="http://www.mcmaster.com/" TargetMode="External"/><Relationship Id="rId36" Type="http://schemas.openxmlformats.org/officeDocument/2006/relationships/hyperlink" Target="http://www.mcmaster.com/" TargetMode="External"/><Relationship Id="rId49" Type="http://schemas.openxmlformats.org/officeDocument/2006/relationships/hyperlink" Target="http://www.mcmaster.com/" TargetMode="External"/><Relationship Id="rId57" Type="http://schemas.openxmlformats.org/officeDocument/2006/relationships/hyperlink" Target="http://www.mcmaster.com/" TargetMode="External"/><Relationship Id="rId106" Type="http://schemas.openxmlformats.org/officeDocument/2006/relationships/hyperlink" Target="http://www.mcmaster.com/" TargetMode="External"/><Relationship Id="rId10" Type="http://schemas.openxmlformats.org/officeDocument/2006/relationships/hyperlink" Target="http://www.mcmaster.com/" TargetMode="External"/><Relationship Id="rId31" Type="http://schemas.openxmlformats.org/officeDocument/2006/relationships/hyperlink" Target="http://www.mcmaster.com/" TargetMode="External"/><Relationship Id="rId44" Type="http://schemas.openxmlformats.org/officeDocument/2006/relationships/hyperlink" Target="http://www.mcmaster.com/" TargetMode="External"/><Relationship Id="rId52" Type="http://schemas.openxmlformats.org/officeDocument/2006/relationships/hyperlink" Target="http://www.mcmaster.com/" TargetMode="External"/><Relationship Id="rId60" Type="http://schemas.openxmlformats.org/officeDocument/2006/relationships/hyperlink" Target="http://www.mcmaster.com/" TargetMode="External"/><Relationship Id="rId65" Type="http://schemas.openxmlformats.org/officeDocument/2006/relationships/hyperlink" Target="http://www.mcmaster.com/" TargetMode="External"/><Relationship Id="rId73" Type="http://schemas.openxmlformats.org/officeDocument/2006/relationships/hyperlink" Target="http://www.mcmaster.com/" TargetMode="External"/><Relationship Id="rId78" Type="http://schemas.openxmlformats.org/officeDocument/2006/relationships/hyperlink" Target="http://www.mcmaster.com/" TargetMode="External"/><Relationship Id="rId81" Type="http://schemas.openxmlformats.org/officeDocument/2006/relationships/hyperlink" Target="http://www.mcmaster.com/" TargetMode="External"/><Relationship Id="rId86" Type="http://schemas.openxmlformats.org/officeDocument/2006/relationships/hyperlink" Target="http://www.mcmaster.com/" TargetMode="External"/><Relationship Id="rId94" Type="http://schemas.openxmlformats.org/officeDocument/2006/relationships/hyperlink" Target="http://www.mcmaster.com/" TargetMode="External"/><Relationship Id="rId99" Type="http://schemas.openxmlformats.org/officeDocument/2006/relationships/hyperlink" Target="http://www.mcmaster.com/" TargetMode="External"/><Relationship Id="rId101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Relationship Id="rId13" Type="http://schemas.openxmlformats.org/officeDocument/2006/relationships/hyperlink" Target="http://www.mcmaster.com/" TargetMode="External"/><Relationship Id="rId18" Type="http://schemas.openxmlformats.org/officeDocument/2006/relationships/hyperlink" Target="http://www.mcmaster.com/" TargetMode="External"/><Relationship Id="rId39" Type="http://schemas.openxmlformats.org/officeDocument/2006/relationships/hyperlink" Target="http://www.mcmaster.com/" TargetMode="External"/><Relationship Id="rId109" Type="http://schemas.openxmlformats.org/officeDocument/2006/relationships/hyperlink" Target="http://www.mcmaster.com/" TargetMode="External"/><Relationship Id="rId34" Type="http://schemas.openxmlformats.org/officeDocument/2006/relationships/hyperlink" Target="http://www.mcmaster.com/" TargetMode="External"/><Relationship Id="rId50" Type="http://schemas.openxmlformats.org/officeDocument/2006/relationships/hyperlink" Target="http://www.mcmaster.com/" TargetMode="External"/><Relationship Id="rId55" Type="http://schemas.openxmlformats.org/officeDocument/2006/relationships/hyperlink" Target="http://www.mcmaster.com/" TargetMode="External"/><Relationship Id="rId76" Type="http://schemas.openxmlformats.org/officeDocument/2006/relationships/hyperlink" Target="http://www.mcmaster.com/" TargetMode="External"/><Relationship Id="rId97" Type="http://schemas.openxmlformats.org/officeDocument/2006/relationships/hyperlink" Target="http://www.mcmaster.com/" TargetMode="External"/><Relationship Id="rId104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71" Type="http://schemas.openxmlformats.org/officeDocument/2006/relationships/hyperlink" Target="http://www.mcmaster.com/" TargetMode="External"/><Relationship Id="rId92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29" Type="http://schemas.openxmlformats.org/officeDocument/2006/relationships/hyperlink" Target="http://www.mcmaster.com/" TargetMode="External"/><Relationship Id="rId24" Type="http://schemas.openxmlformats.org/officeDocument/2006/relationships/hyperlink" Target="http://www.mcmaster.com/" TargetMode="External"/><Relationship Id="rId40" Type="http://schemas.openxmlformats.org/officeDocument/2006/relationships/hyperlink" Target="http://www.mcmaster.com/" TargetMode="External"/><Relationship Id="rId45" Type="http://schemas.openxmlformats.org/officeDocument/2006/relationships/hyperlink" Target="http://www.mcmaster.com/" TargetMode="External"/><Relationship Id="rId66" Type="http://schemas.openxmlformats.org/officeDocument/2006/relationships/hyperlink" Target="http://www.mcmaster.com/" TargetMode="External"/><Relationship Id="rId87" Type="http://schemas.openxmlformats.org/officeDocument/2006/relationships/hyperlink" Target="http://www.mcmaster.com/" TargetMode="External"/><Relationship Id="rId110" Type="http://schemas.openxmlformats.org/officeDocument/2006/relationships/hyperlink" Target="http://www.mcmaster.com/" TargetMode="External"/><Relationship Id="rId61" Type="http://schemas.openxmlformats.org/officeDocument/2006/relationships/hyperlink" Target="http://www.mcmaster.com/" TargetMode="External"/><Relationship Id="rId82" Type="http://schemas.openxmlformats.org/officeDocument/2006/relationships/hyperlink" Target="http://www.mcmaster.com/" TargetMode="External"/><Relationship Id="rId19" Type="http://schemas.openxmlformats.org/officeDocument/2006/relationships/hyperlink" Target="http://www.mcmaster.com/" TargetMode="External"/><Relationship Id="rId14" Type="http://schemas.openxmlformats.org/officeDocument/2006/relationships/hyperlink" Target="http://www.mcmaster.com/" TargetMode="External"/><Relationship Id="rId30" Type="http://schemas.openxmlformats.org/officeDocument/2006/relationships/hyperlink" Target="http://www.mcmaster.com/" TargetMode="External"/><Relationship Id="rId35" Type="http://schemas.openxmlformats.org/officeDocument/2006/relationships/hyperlink" Target="http://www.mcmaster.com/" TargetMode="External"/><Relationship Id="rId56" Type="http://schemas.openxmlformats.org/officeDocument/2006/relationships/hyperlink" Target="http://www.mcmaster.com/" TargetMode="External"/><Relationship Id="rId77" Type="http://schemas.openxmlformats.org/officeDocument/2006/relationships/hyperlink" Target="http://www.mcmaster.com/" TargetMode="External"/><Relationship Id="rId100" Type="http://schemas.openxmlformats.org/officeDocument/2006/relationships/hyperlink" Target="http://www.mcmaster.com/" TargetMode="External"/><Relationship Id="rId105" Type="http://schemas.openxmlformats.org/officeDocument/2006/relationships/hyperlink" Target="http://www.mcmaster.com/" TargetMode="External"/><Relationship Id="rId8" Type="http://schemas.openxmlformats.org/officeDocument/2006/relationships/hyperlink" Target="http://www.mcmaster.com/" TargetMode="External"/><Relationship Id="rId51" Type="http://schemas.openxmlformats.org/officeDocument/2006/relationships/hyperlink" Target="http://www.mcmaster.com/" TargetMode="External"/><Relationship Id="rId72" Type="http://schemas.openxmlformats.org/officeDocument/2006/relationships/hyperlink" Target="http://www.mcmaster.com/" TargetMode="External"/><Relationship Id="rId93" Type="http://schemas.openxmlformats.org/officeDocument/2006/relationships/hyperlink" Target="http://www.mcmaster.com/" TargetMode="External"/><Relationship Id="rId98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25" Type="http://schemas.openxmlformats.org/officeDocument/2006/relationships/hyperlink" Target="http://www.mcmaster.com/" TargetMode="External"/><Relationship Id="rId46" Type="http://schemas.openxmlformats.org/officeDocument/2006/relationships/hyperlink" Target="http://www.mcmaster.com/" TargetMode="External"/><Relationship Id="rId67" Type="http://schemas.openxmlformats.org/officeDocument/2006/relationships/hyperlink" Target="http://www.mcmaster.com/" TargetMode="External"/><Relationship Id="rId20" Type="http://schemas.openxmlformats.org/officeDocument/2006/relationships/hyperlink" Target="http://www.mcmaster.com/" TargetMode="External"/><Relationship Id="rId41" Type="http://schemas.openxmlformats.org/officeDocument/2006/relationships/hyperlink" Target="http://www.mcmaster.com/" TargetMode="External"/><Relationship Id="rId62" Type="http://schemas.openxmlformats.org/officeDocument/2006/relationships/hyperlink" Target="http://www.mcmaster.com/" TargetMode="External"/><Relationship Id="rId83" Type="http://schemas.openxmlformats.org/officeDocument/2006/relationships/hyperlink" Target="http://www.mcmaster.com/" TargetMode="External"/><Relationship Id="rId88" Type="http://schemas.openxmlformats.org/officeDocument/2006/relationships/hyperlink" Target="http://www.mcmaster.com/" TargetMode="External"/><Relationship Id="rId11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>
      <selection activeCell="D3" sqref="D3"/>
    </sheetView>
  </sheetViews>
  <sheetFormatPr defaultRowHeight="15" x14ac:dyDescent="0.25"/>
  <cols>
    <col min="1" max="1" width="46.42578125" bestFit="1" customWidth="1"/>
    <col min="3" max="3" width="11.140625" bestFit="1" customWidth="1"/>
    <col min="4" max="4" width="11.7109375" style="13" bestFit="1" customWidth="1"/>
    <col min="5" max="5" width="13.7109375" bestFit="1" customWidth="1"/>
    <col min="6" max="6" width="7.28515625" bestFit="1" customWidth="1"/>
    <col min="7" max="7" width="8.28515625" bestFit="1" customWidth="1"/>
    <col min="8" max="8" width="10.28515625" bestFit="1" customWidth="1"/>
  </cols>
  <sheetData>
    <row r="1" spans="1:9" x14ac:dyDescent="0.25">
      <c r="A1" t="s">
        <v>155</v>
      </c>
      <c r="B1" t="s">
        <v>149</v>
      </c>
      <c r="C1" t="s">
        <v>156</v>
      </c>
      <c r="D1" s="13" t="s">
        <v>157</v>
      </c>
      <c r="E1" t="s">
        <v>150</v>
      </c>
      <c r="F1" t="s">
        <v>151</v>
      </c>
      <c r="G1" t="s">
        <v>154</v>
      </c>
      <c r="H1" t="s">
        <v>152</v>
      </c>
      <c r="I1" t="s">
        <v>153</v>
      </c>
    </row>
    <row r="2" spans="1:9" x14ac:dyDescent="0.25">
      <c r="A2" t="str">
        <f t="shared" ref="A2:A33" si="0">CONCATENATE(E2, " Aluminum Spacer, ", G2, """ OD, ", B2, " Length")</f>
        <v>No. 10 Aluminum Spacer, 0.3125" OD, 1/8" Length</v>
      </c>
      <c r="B2" s="1" t="s">
        <v>0</v>
      </c>
      <c r="C2" s="1" t="str">
        <f>SUBSTITUTE(B2, """", "")</f>
        <v>1/8</v>
      </c>
      <c r="D2" s="14">
        <f t="shared" ref="D2:D22" si="1">IFERROR(IFERROR(LEFT(C2, FIND(" ", C2)-1) + MID(C2, FIND(" ", C2)+1, SEARCH("/", C2)-FIND(" ", C2)-1)/RIGHT(C2,LEN(C2)-SEARCH("/",C2)), LEFT(C2, SEARCH("/", C2)-1)/RIGHT(C2,LEN(C2)-SEARCH("/",C2))), C2)</f>
        <v>0.125</v>
      </c>
      <c r="E2" s="2" t="s">
        <v>1</v>
      </c>
      <c r="F2" s="2" t="s">
        <v>2</v>
      </c>
      <c r="G2" s="2">
        <v>0.3125</v>
      </c>
      <c r="H2" s="3" t="s">
        <v>3</v>
      </c>
      <c r="I2" s="4">
        <v>1.0900000000000001</v>
      </c>
    </row>
    <row r="3" spans="1:9" x14ac:dyDescent="0.25">
      <c r="A3" t="str">
        <f t="shared" si="0"/>
        <v>No. 10 Aluminum Spacer, 0.3125" OD, 5/32" Length</v>
      </c>
      <c r="B3" s="1" t="s">
        <v>4</v>
      </c>
      <c r="C3" s="1" t="str">
        <f t="shared" ref="C3:C64" si="2">SUBSTITUTE(B3, """", "")</f>
        <v>5/32</v>
      </c>
      <c r="D3" s="14">
        <f t="shared" si="1"/>
        <v>0.15625</v>
      </c>
      <c r="E3" s="2" t="s">
        <v>1</v>
      </c>
      <c r="F3" s="2" t="s">
        <v>2</v>
      </c>
      <c r="G3" s="2">
        <v>0.3125</v>
      </c>
      <c r="H3" s="3" t="s">
        <v>5</v>
      </c>
      <c r="I3" s="5">
        <v>1.05</v>
      </c>
    </row>
    <row r="4" spans="1:9" x14ac:dyDescent="0.25">
      <c r="A4" t="str">
        <f t="shared" si="0"/>
        <v>No. 10 Aluminum Spacer, 0.3125" OD, 3/16" Length</v>
      </c>
      <c r="B4" s="1" t="s">
        <v>6</v>
      </c>
      <c r="C4" s="1" t="str">
        <f t="shared" si="2"/>
        <v>3/16</v>
      </c>
      <c r="D4" s="14">
        <f t="shared" si="1"/>
        <v>0.1875</v>
      </c>
      <c r="E4" s="2" t="s">
        <v>1</v>
      </c>
      <c r="F4" s="2" t="s">
        <v>2</v>
      </c>
      <c r="G4" s="2">
        <v>0.3125</v>
      </c>
      <c r="H4" s="3" t="s">
        <v>7</v>
      </c>
      <c r="I4" s="5">
        <v>1.05</v>
      </c>
    </row>
    <row r="5" spans="1:9" x14ac:dyDescent="0.25">
      <c r="A5" t="str">
        <f t="shared" si="0"/>
        <v>No. 10 Aluminum Spacer, 0.3125" OD, 7/32" Length</v>
      </c>
      <c r="B5" s="1" t="s">
        <v>8</v>
      </c>
      <c r="C5" s="1" t="str">
        <f t="shared" si="2"/>
        <v>7/32</v>
      </c>
      <c r="D5" s="14">
        <f t="shared" si="1"/>
        <v>0.21875</v>
      </c>
      <c r="E5" s="2" t="s">
        <v>1</v>
      </c>
      <c r="F5" s="2" t="s">
        <v>2</v>
      </c>
      <c r="G5" s="2">
        <v>0.3125</v>
      </c>
      <c r="H5" s="3" t="s">
        <v>9</v>
      </c>
      <c r="I5" s="5">
        <v>1.04</v>
      </c>
    </row>
    <row r="6" spans="1:9" x14ac:dyDescent="0.25">
      <c r="A6" t="str">
        <f t="shared" si="0"/>
        <v>No. 10 Aluminum Spacer, 0.3125" OD, 1/4" Length</v>
      </c>
      <c r="B6" s="1" t="s">
        <v>10</v>
      </c>
      <c r="C6" s="1" t="str">
        <f t="shared" si="2"/>
        <v>1/4</v>
      </c>
      <c r="D6" s="14">
        <f t="shared" si="1"/>
        <v>0.25</v>
      </c>
      <c r="E6" s="2" t="s">
        <v>1</v>
      </c>
      <c r="F6" s="2" t="s">
        <v>2</v>
      </c>
      <c r="G6" s="2">
        <v>0.3125</v>
      </c>
      <c r="H6" s="3" t="s">
        <v>11</v>
      </c>
      <c r="I6" s="5">
        <v>1.04</v>
      </c>
    </row>
    <row r="7" spans="1:9" x14ac:dyDescent="0.25">
      <c r="A7" t="str">
        <f t="shared" si="0"/>
        <v>No. 10 Aluminum Spacer, 0.3125" OD, 9/32" Length</v>
      </c>
      <c r="B7" s="1" t="s">
        <v>12</v>
      </c>
      <c r="C7" s="1" t="str">
        <f t="shared" si="2"/>
        <v>9/32</v>
      </c>
      <c r="D7" s="14">
        <f t="shared" si="1"/>
        <v>0.28125</v>
      </c>
      <c r="E7" s="2" t="s">
        <v>1</v>
      </c>
      <c r="F7" s="2" t="s">
        <v>2</v>
      </c>
      <c r="G7" s="2">
        <v>0.3125</v>
      </c>
      <c r="H7" s="3" t="s">
        <v>13</v>
      </c>
      <c r="I7" s="5">
        <v>1.04</v>
      </c>
    </row>
    <row r="8" spans="1:9" x14ac:dyDescent="0.25">
      <c r="A8" t="str">
        <f t="shared" si="0"/>
        <v>No. 10 Aluminum Spacer, 0.3125" OD, 5/16" Length</v>
      </c>
      <c r="B8" s="1" t="s">
        <v>14</v>
      </c>
      <c r="C8" s="1" t="str">
        <f t="shared" si="2"/>
        <v>5/16</v>
      </c>
      <c r="D8" s="14">
        <f t="shared" si="1"/>
        <v>0.3125</v>
      </c>
      <c r="E8" s="2" t="s">
        <v>1</v>
      </c>
      <c r="F8" s="2" t="s">
        <v>2</v>
      </c>
      <c r="G8" s="2">
        <v>0.3125</v>
      </c>
      <c r="H8" s="3" t="s">
        <v>15</v>
      </c>
      <c r="I8" s="5">
        <v>1.05</v>
      </c>
    </row>
    <row r="9" spans="1:9" x14ac:dyDescent="0.25">
      <c r="A9" t="str">
        <f t="shared" si="0"/>
        <v>No. 10 Aluminum Spacer, 0.3125" OD, 11/32" Length</v>
      </c>
      <c r="B9" s="1" t="s">
        <v>16</v>
      </c>
      <c r="C9" s="1" t="str">
        <f t="shared" si="2"/>
        <v>11/32</v>
      </c>
      <c r="D9" s="14">
        <f t="shared" si="1"/>
        <v>0.34375</v>
      </c>
      <c r="E9" s="2" t="s">
        <v>1</v>
      </c>
      <c r="F9" s="2" t="s">
        <v>2</v>
      </c>
      <c r="G9" s="2">
        <v>0.3125</v>
      </c>
      <c r="H9" s="3" t="s">
        <v>17</v>
      </c>
      <c r="I9" s="5">
        <v>1.1000000000000001</v>
      </c>
    </row>
    <row r="10" spans="1:9" x14ac:dyDescent="0.25">
      <c r="A10" t="str">
        <f t="shared" si="0"/>
        <v>No. 10 Aluminum Spacer, 0.3125" OD, 3/8" Length</v>
      </c>
      <c r="B10" s="1" t="s">
        <v>18</v>
      </c>
      <c r="C10" s="1" t="str">
        <f t="shared" si="2"/>
        <v>3/8</v>
      </c>
      <c r="D10" s="14">
        <f t="shared" si="1"/>
        <v>0.375</v>
      </c>
      <c r="E10" s="2" t="s">
        <v>1</v>
      </c>
      <c r="F10" s="2" t="s">
        <v>2</v>
      </c>
      <c r="G10" s="2">
        <v>0.3125</v>
      </c>
      <c r="H10" s="3" t="s">
        <v>19</v>
      </c>
      <c r="I10" s="5">
        <v>1.08</v>
      </c>
    </row>
    <row r="11" spans="1:9" x14ac:dyDescent="0.25">
      <c r="A11" t="str">
        <f t="shared" si="0"/>
        <v>No. 10 Aluminum Spacer, 0.3125" OD, 13/32" Length</v>
      </c>
      <c r="B11" s="1" t="s">
        <v>20</v>
      </c>
      <c r="C11" s="1" t="str">
        <f t="shared" si="2"/>
        <v>13/32</v>
      </c>
      <c r="D11" s="14">
        <f t="shared" si="1"/>
        <v>0.40625</v>
      </c>
      <c r="E11" s="2" t="s">
        <v>1</v>
      </c>
      <c r="F11" s="2" t="s">
        <v>2</v>
      </c>
      <c r="G11" s="2">
        <v>0.3125</v>
      </c>
      <c r="H11" s="3" t="s">
        <v>21</v>
      </c>
      <c r="I11" s="5">
        <v>1.1000000000000001</v>
      </c>
    </row>
    <row r="12" spans="1:9" x14ac:dyDescent="0.25">
      <c r="A12" t="str">
        <f t="shared" si="0"/>
        <v>No. 10 Aluminum Spacer, 0.3125" OD, 7/16" Length</v>
      </c>
      <c r="B12" s="1" t="s">
        <v>22</v>
      </c>
      <c r="C12" s="1" t="str">
        <f t="shared" si="2"/>
        <v>7/16</v>
      </c>
      <c r="D12" s="14">
        <f t="shared" si="1"/>
        <v>0.4375</v>
      </c>
      <c r="E12" s="2" t="s">
        <v>1</v>
      </c>
      <c r="F12" s="2" t="s">
        <v>2</v>
      </c>
      <c r="G12" s="2">
        <v>0.3125</v>
      </c>
      <c r="H12" s="3" t="s">
        <v>23</v>
      </c>
      <c r="I12" s="5">
        <v>1.1000000000000001</v>
      </c>
    </row>
    <row r="13" spans="1:9" x14ac:dyDescent="0.25">
      <c r="A13" t="str">
        <f t="shared" si="0"/>
        <v>No. 10 Aluminum Spacer, 0.3125" OD, 15/32" Length</v>
      </c>
      <c r="B13" s="1" t="s">
        <v>24</v>
      </c>
      <c r="C13" s="1" t="str">
        <f t="shared" si="2"/>
        <v>15/32</v>
      </c>
      <c r="D13" s="14">
        <f t="shared" si="1"/>
        <v>0.46875</v>
      </c>
      <c r="E13" s="2" t="s">
        <v>1</v>
      </c>
      <c r="F13" s="2" t="s">
        <v>2</v>
      </c>
      <c r="G13" s="2">
        <v>0.3125</v>
      </c>
      <c r="H13" s="3" t="s">
        <v>25</v>
      </c>
      <c r="I13" s="5">
        <v>1.1000000000000001</v>
      </c>
    </row>
    <row r="14" spans="1:9" x14ac:dyDescent="0.25">
      <c r="A14" t="str">
        <f t="shared" si="0"/>
        <v>No. 10 Aluminum Spacer, 0.3125" OD, 1/2" Length</v>
      </c>
      <c r="B14" s="1" t="s">
        <v>26</v>
      </c>
      <c r="C14" s="1" t="str">
        <f t="shared" si="2"/>
        <v>1/2</v>
      </c>
      <c r="D14" s="14">
        <f t="shared" si="1"/>
        <v>0.5</v>
      </c>
      <c r="E14" s="2" t="s">
        <v>1</v>
      </c>
      <c r="F14" s="2" t="s">
        <v>2</v>
      </c>
      <c r="G14" s="2">
        <v>0.3125</v>
      </c>
      <c r="H14" s="3" t="s">
        <v>27</v>
      </c>
      <c r="I14" s="5">
        <v>1.1100000000000001</v>
      </c>
    </row>
    <row r="15" spans="1:9" x14ac:dyDescent="0.25">
      <c r="A15" t="str">
        <f t="shared" si="0"/>
        <v>No. 10 Aluminum Spacer, 0.3125" OD, 9/16" Length</v>
      </c>
      <c r="B15" s="1" t="s">
        <v>28</v>
      </c>
      <c r="C15" s="1" t="str">
        <f t="shared" si="2"/>
        <v>9/16</v>
      </c>
      <c r="D15" s="14">
        <f t="shared" si="1"/>
        <v>0.5625</v>
      </c>
      <c r="E15" s="2" t="s">
        <v>1</v>
      </c>
      <c r="F15" s="2" t="s">
        <v>2</v>
      </c>
      <c r="G15" s="2">
        <v>0.3125</v>
      </c>
      <c r="H15" s="3" t="s">
        <v>29</v>
      </c>
      <c r="I15" s="5">
        <v>1.1000000000000001</v>
      </c>
    </row>
    <row r="16" spans="1:9" x14ac:dyDescent="0.25">
      <c r="A16" t="str">
        <f t="shared" si="0"/>
        <v>No. 10 Aluminum Spacer, 0.3125" OD, 5/8" Length</v>
      </c>
      <c r="B16" s="1" t="s">
        <v>30</v>
      </c>
      <c r="C16" s="1" t="str">
        <f t="shared" si="2"/>
        <v>5/8</v>
      </c>
      <c r="D16" s="14">
        <f t="shared" si="1"/>
        <v>0.625</v>
      </c>
      <c r="E16" s="2" t="s">
        <v>1</v>
      </c>
      <c r="F16" s="2" t="s">
        <v>2</v>
      </c>
      <c r="G16" s="2">
        <v>0.3125</v>
      </c>
      <c r="H16" s="3" t="s">
        <v>31</v>
      </c>
      <c r="I16" s="5">
        <v>1.2</v>
      </c>
    </row>
    <row r="17" spans="1:11" x14ac:dyDescent="0.25">
      <c r="A17" t="str">
        <f t="shared" si="0"/>
        <v>No. 10 Aluminum Spacer, 0.3125" OD, 11/16" Length</v>
      </c>
      <c r="B17" s="1" t="s">
        <v>32</v>
      </c>
      <c r="C17" s="1" t="str">
        <f t="shared" si="2"/>
        <v>11/16</v>
      </c>
      <c r="D17" s="14">
        <f t="shared" si="1"/>
        <v>0.6875</v>
      </c>
      <c r="E17" s="2" t="s">
        <v>1</v>
      </c>
      <c r="F17" s="2" t="s">
        <v>2</v>
      </c>
      <c r="G17" s="2">
        <v>0.3125</v>
      </c>
      <c r="H17" s="3" t="s">
        <v>33</v>
      </c>
      <c r="I17" s="5">
        <v>1.22</v>
      </c>
    </row>
    <row r="18" spans="1:11" x14ac:dyDescent="0.25">
      <c r="A18" t="str">
        <f t="shared" si="0"/>
        <v>No. 10 Aluminum Spacer, 0.3125" OD, 3/4" Length</v>
      </c>
      <c r="B18" s="1" t="s">
        <v>34</v>
      </c>
      <c r="C18" s="1" t="str">
        <f t="shared" si="2"/>
        <v>3/4</v>
      </c>
      <c r="D18" s="14">
        <f t="shared" si="1"/>
        <v>0.75</v>
      </c>
      <c r="E18" s="2" t="s">
        <v>1</v>
      </c>
      <c r="F18" s="2" t="s">
        <v>2</v>
      </c>
      <c r="G18" s="2">
        <v>0.3125</v>
      </c>
      <c r="H18" s="3" t="s">
        <v>35</v>
      </c>
      <c r="I18" s="5">
        <v>1.33</v>
      </c>
    </row>
    <row r="19" spans="1:11" x14ac:dyDescent="0.25">
      <c r="A19" t="str">
        <f t="shared" si="0"/>
        <v>No. 10 Aluminum Spacer, 0.3125" OD, 13/16" Length</v>
      </c>
      <c r="B19" s="1" t="s">
        <v>36</v>
      </c>
      <c r="C19" s="1" t="str">
        <f t="shared" si="2"/>
        <v>13/16</v>
      </c>
      <c r="D19" s="14">
        <f t="shared" si="1"/>
        <v>0.8125</v>
      </c>
      <c r="E19" s="2" t="s">
        <v>1</v>
      </c>
      <c r="F19" s="2" t="s">
        <v>2</v>
      </c>
      <c r="G19" s="2">
        <v>0.3125</v>
      </c>
      <c r="H19" s="3" t="s">
        <v>37</v>
      </c>
      <c r="I19" s="5">
        <v>1.22</v>
      </c>
    </row>
    <row r="20" spans="1:11" x14ac:dyDescent="0.25">
      <c r="A20" t="str">
        <f t="shared" si="0"/>
        <v>No. 10 Aluminum Spacer, 0.3125" OD, 7/8" Length</v>
      </c>
      <c r="B20" s="1" t="s">
        <v>38</v>
      </c>
      <c r="C20" s="1" t="str">
        <f t="shared" si="2"/>
        <v>7/8</v>
      </c>
      <c r="D20" s="14">
        <f t="shared" si="1"/>
        <v>0.875</v>
      </c>
      <c r="E20" s="2" t="s">
        <v>1</v>
      </c>
      <c r="F20" s="2" t="s">
        <v>2</v>
      </c>
      <c r="G20" s="2">
        <v>0.3125</v>
      </c>
      <c r="H20" s="3" t="s">
        <v>39</v>
      </c>
      <c r="I20" s="5">
        <v>1.4</v>
      </c>
    </row>
    <row r="21" spans="1:11" x14ac:dyDescent="0.25">
      <c r="A21" t="str">
        <f t="shared" si="0"/>
        <v>No. 10 Aluminum Spacer, 0.3125" OD, 15/16" Length</v>
      </c>
      <c r="B21" s="1" t="s">
        <v>40</v>
      </c>
      <c r="C21" s="1" t="str">
        <f t="shared" si="2"/>
        <v>15/16</v>
      </c>
      <c r="D21" s="14">
        <f t="shared" si="1"/>
        <v>0.9375</v>
      </c>
      <c r="E21" s="2" t="s">
        <v>1</v>
      </c>
      <c r="F21" s="2" t="s">
        <v>2</v>
      </c>
      <c r="G21" s="2">
        <v>0.3125</v>
      </c>
      <c r="H21" s="3" t="s">
        <v>41</v>
      </c>
      <c r="I21" s="5">
        <v>1.22</v>
      </c>
    </row>
    <row r="22" spans="1:11" x14ac:dyDescent="0.25">
      <c r="A22" t="str">
        <f t="shared" si="0"/>
        <v>No. 10 Aluminum Spacer, 0.3125" OD, 1" Length</v>
      </c>
      <c r="B22" s="6" t="s">
        <v>42</v>
      </c>
      <c r="C22" s="1" t="str">
        <f t="shared" si="2"/>
        <v>1</v>
      </c>
      <c r="D22" s="14" t="str">
        <f t="shared" si="1"/>
        <v>1</v>
      </c>
      <c r="E22" s="2" t="s">
        <v>1</v>
      </c>
      <c r="F22" s="2" t="s">
        <v>2</v>
      </c>
      <c r="G22" s="2">
        <v>0.3125</v>
      </c>
      <c r="H22" s="3" t="s">
        <v>43</v>
      </c>
      <c r="I22" s="5">
        <v>1.43</v>
      </c>
    </row>
    <row r="23" spans="1:11" x14ac:dyDescent="0.25">
      <c r="A23" t="str">
        <f t="shared" si="0"/>
        <v>No. 10 Aluminum Spacer, 0.3125" OD, 1 1/8" Length</v>
      </c>
      <c r="B23" s="6" t="s">
        <v>44</v>
      </c>
      <c r="C23" s="1" t="str">
        <f t="shared" si="2"/>
        <v>1 1/8</v>
      </c>
      <c r="D23" s="14">
        <f>IFERROR(IFERROR(LEFT(C23, FIND(" ", C23)-1) + MID(C23, FIND(" ", C23)+1, SEARCH("/", C23)-FIND(" ", C23)-1)/RIGHT(C23,LEN(C23)-SEARCH("/",C23)), LEFT(C23, SEARCH("/", C23)-1)/RIGHT(C23,LEN(C23)-SEARCH("/",C23))), C23)</f>
        <v>1.125</v>
      </c>
      <c r="E23" s="2" t="s">
        <v>1</v>
      </c>
      <c r="F23" s="2" t="s">
        <v>2</v>
      </c>
      <c r="G23" s="2">
        <v>0.3125</v>
      </c>
      <c r="H23" s="3" t="s">
        <v>45</v>
      </c>
      <c r="I23" s="5">
        <v>1.32</v>
      </c>
    </row>
    <row r="24" spans="1:11" x14ac:dyDescent="0.25">
      <c r="A24" t="str">
        <f t="shared" si="0"/>
        <v>No. 10 Aluminum Spacer, 0.3125" OD, 1 3/16" Length</v>
      </c>
      <c r="B24" s="6" t="s">
        <v>46</v>
      </c>
      <c r="C24" s="1" t="str">
        <f t="shared" si="2"/>
        <v>1 3/16</v>
      </c>
      <c r="D24" s="14">
        <f t="shared" ref="D24:D85" si="3">IFERROR(IFERROR(LEFT(C24, FIND(" ", C24)-1) + MID(C24, FIND(" ", C24)+1, SEARCH("/", C24)-FIND(" ", C24)-1)/RIGHT(C24,LEN(C24)-SEARCH("/",C24)), LEFT(C24, SEARCH("/", C24)-1)/RIGHT(C24,LEN(C24)-SEARCH("/",C24))), C24)</f>
        <v>1.1875</v>
      </c>
      <c r="E24" s="2" t="s">
        <v>1</v>
      </c>
      <c r="F24" s="2" t="s">
        <v>2</v>
      </c>
      <c r="G24" s="2">
        <v>0.3125</v>
      </c>
      <c r="H24" s="3" t="s">
        <v>47</v>
      </c>
      <c r="I24" s="5">
        <v>1.43</v>
      </c>
    </row>
    <row r="25" spans="1:11" x14ac:dyDescent="0.25">
      <c r="A25" t="str">
        <f t="shared" si="0"/>
        <v>No. 10 Aluminum Spacer, 0.3125" OD, 1 1/4" Length</v>
      </c>
      <c r="B25" s="6" t="s">
        <v>48</v>
      </c>
      <c r="C25" s="1" t="str">
        <f t="shared" si="2"/>
        <v>1 1/4</v>
      </c>
      <c r="D25" s="14">
        <f t="shared" si="3"/>
        <v>1.25</v>
      </c>
      <c r="E25" s="2" t="s">
        <v>1</v>
      </c>
      <c r="F25" s="2" t="s">
        <v>2</v>
      </c>
      <c r="G25" s="2">
        <v>0.3125</v>
      </c>
      <c r="H25" s="3" t="s">
        <v>49</v>
      </c>
      <c r="I25" s="5">
        <v>1.43</v>
      </c>
    </row>
    <row r="26" spans="1:11" x14ac:dyDescent="0.25">
      <c r="A26" t="str">
        <f t="shared" si="0"/>
        <v>No. 10 Aluminum Spacer, 0.3125" OD, 1 5/16" Length</v>
      </c>
      <c r="B26" s="6" t="s">
        <v>50</v>
      </c>
      <c r="C26" s="1" t="str">
        <f t="shared" si="2"/>
        <v>1 5/16</v>
      </c>
      <c r="D26" s="14">
        <f t="shared" si="3"/>
        <v>1.3125</v>
      </c>
      <c r="E26" s="2" t="s">
        <v>1</v>
      </c>
      <c r="F26" s="2" t="s">
        <v>2</v>
      </c>
      <c r="G26" s="2">
        <v>0.3125</v>
      </c>
      <c r="H26" s="3" t="s">
        <v>51</v>
      </c>
      <c r="I26" s="5">
        <v>1.54</v>
      </c>
      <c r="J26" s="2"/>
      <c r="K26" s="14"/>
    </row>
    <row r="27" spans="1:11" x14ac:dyDescent="0.25">
      <c r="A27" t="str">
        <f t="shared" si="0"/>
        <v>No. 10 Aluminum Spacer, 0.3125" OD, 1 3/8" Length</v>
      </c>
      <c r="B27" s="6" t="s">
        <v>52</v>
      </c>
      <c r="C27" s="1" t="str">
        <f t="shared" si="2"/>
        <v>1 3/8</v>
      </c>
      <c r="D27" s="14">
        <f t="shared" si="3"/>
        <v>1.375</v>
      </c>
      <c r="E27" s="2" t="s">
        <v>1</v>
      </c>
      <c r="F27" s="2" t="s">
        <v>2</v>
      </c>
      <c r="G27" s="2">
        <v>0.3125</v>
      </c>
      <c r="H27" s="3" t="s">
        <v>53</v>
      </c>
      <c r="I27" s="5">
        <v>1.54</v>
      </c>
    </row>
    <row r="28" spans="1:11" x14ac:dyDescent="0.25">
      <c r="A28" t="str">
        <f t="shared" si="0"/>
        <v>No. 10 Aluminum Spacer, 0.3125" OD, 1 7/16" Length</v>
      </c>
      <c r="B28" s="6" t="s">
        <v>54</v>
      </c>
      <c r="C28" s="1" t="str">
        <f t="shared" si="2"/>
        <v>1 7/16</v>
      </c>
      <c r="D28" s="14">
        <f t="shared" si="3"/>
        <v>1.4375</v>
      </c>
      <c r="E28" s="2" t="s">
        <v>1</v>
      </c>
      <c r="F28" s="2" t="s">
        <v>2</v>
      </c>
      <c r="G28" s="2">
        <v>0.3125</v>
      </c>
      <c r="H28" s="3" t="s">
        <v>55</v>
      </c>
      <c r="I28" s="5">
        <v>1.6</v>
      </c>
    </row>
    <row r="29" spans="1:11" x14ac:dyDescent="0.25">
      <c r="A29" t="str">
        <f t="shared" si="0"/>
        <v>No. 10 Aluminum Spacer, 0.3125" OD, 1 1/2" Length</v>
      </c>
      <c r="B29" s="6" t="s">
        <v>56</v>
      </c>
      <c r="C29" s="1" t="str">
        <f t="shared" si="2"/>
        <v>1 1/2</v>
      </c>
      <c r="D29" s="14">
        <f t="shared" si="3"/>
        <v>1.5</v>
      </c>
      <c r="E29" s="2" t="s">
        <v>1</v>
      </c>
      <c r="F29" s="2" t="s">
        <v>2</v>
      </c>
      <c r="G29" s="2">
        <v>0.3125</v>
      </c>
      <c r="H29" s="3" t="s">
        <v>57</v>
      </c>
      <c r="I29" s="5">
        <v>2.09</v>
      </c>
    </row>
    <row r="30" spans="1:11" x14ac:dyDescent="0.25">
      <c r="A30" t="str">
        <f t="shared" si="0"/>
        <v>No. 10 Aluminum Spacer, 0.3125" OD, 1 3/4" Length</v>
      </c>
      <c r="B30" s="6" t="s">
        <v>58</v>
      </c>
      <c r="C30" s="1" t="str">
        <f t="shared" si="2"/>
        <v>1 3/4</v>
      </c>
      <c r="D30" s="14">
        <f t="shared" si="3"/>
        <v>1.75</v>
      </c>
      <c r="E30" s="2" t="s">
        <v>1</v>
      </c>
      <c r="F30" s="2" t="s">
        <v>2</v>
      </c>
      <c r="G30" s="2">
        <v>0.3125</v>
      </c>
      <c r="H30" s="3" t="s">
        <v>59</v>
      </c>
      <c r="I30" s="5">
        <v>2.0699999999999998</v>
      </c>
    </row>
    <row r="31" spans="1:11" x14ac:dyDescent="0.25">
      <c r="A31" t="str">
        <f t="shared" si="0"/>
        <v>No. 10 Aluminum Spacer, 0.3125" OD, 2" Length</v>
      </c>
      <c r="B31" s="6" t="s">
        <v>60</v>
      </c>
      <c r="C31" s="1" t="str">
        <f t="shared" si="2"/>
        <v>2</v>
      </c>
      <c r="D31" s="14" t="str">
        <f t="shared" si="3"/>
        <v>2</v>
      </c>
      <c r="E31" s="2" t="s">
        <v>1</v>
      </c>
      <c r="F31" s="2" t="s">
        <v>2</v>
      </c>
      <c r="G31" s="2">
        <v>0.3125</v>
      </c>
      <c r="H31" s="3" t="s">
        <v>61</v>
      </c>
      <c r="I31" s="5">
        <v>2.44</v>
      </c>
    </row>
    <row r="32" spans="1:11" s="15" customFormat="1" x14ac:dyDescent="0.25">
      <c r="A32" s="15" t="str">
        <f t="shared" si="0"/>
        <v>No. 10 Aluminum Spacer, 0.375" OD, 1/16" Length</v>
      </c>
      <c r="B32" s="16" t="s">
        <v>62</v>
      </c>
      <c r="C32" s="16" t="str">
        <f t="shared" si="2"/>
        <v>1/16</v>
      </c>
      <c r="D32" s="17">
        <f t="shared" si="3"/>
        <v>6.25E-2</v>
      </c>
      <c r="E32" s="18" t="s">
        <v>1</v>
      </c>
      <c r="F32" s="18" t="s">
        <v>2</v>
      </c>
      <c r="G32" s="18">
        <v>0.375</v>
      </c>
      <c r="H32" s="19" t="s">
        <v>63</v>
      </c>
      <c r="I32" s="20">
        <v>1.0900000000000001</v>
      </c>
    </row>
    <row r="33" spans="1:9" x14ac:dyDescent="0.25">
      <c r="A33" t="str">
        <f t="shared" si="0"/>
        <v>No. 10 Aluminum Spacer, 0.375" OD, 1/8" Length</v>
      </c>
      <c r="B33" s="1" t="s">
        <v>0</v>
      </c>
      <c r="C33" s="1" t="str">
        <f t="shared" si="2"/>
        <v>1/8</v>
      </c>
      <c r="D33" s="14">
        <f t="shared" si="3"/>
        <v>0.125</v>
      </c>
      <c r="E33" s="2" t="s">
        <v>1</v>
      </c>
      <c r="F33" s="2" t="s">
        <v>2</v>
      </c>
      <c r="G33" s="2">
        <v>0.375</v>
      </c>
      <c r="H33" s="3" t="s">
        <v>64</v>
      </c>
      <c r="I33" s="5">
        <v>1.1000000000000001</v>
      </c>
    </row>
    <row r="34" spans="1:9" x14ac:dyDescent="0.25">
      <c r="A34" t="str">
        <f t="shared" ref="A34:A65" si="4">CONCATENATE(E34, " Aluminum Spacer, ", G34, """ OD, ", B34, " Length")</f>
        <v>No. 10 Aluminum Spacer, 0.375" OD, 5/32" Length</v>
      </c>
      <c r="B34" s="1" t="s">
        <v>4</v>
      </c>
      <c r="C34" s="1" t="str">
        <f t="shared" si="2"/>
        <v>5/32</v>
      </c>
      <c r="D34" s="14">
        <f t="shared" si="3"/>
        <v>0.15625</v>
      </c>
      <c r="E34" s="2" t="s">
        <v>1</v>
      </c>
      <c r="F34" s="2" t="s">
        <v>2</v>
      </c>
      <c r="G34" s="2">
        <v>0.375</v>
      </c>
      <c r="H34" s="3" t="s">
        <v>65</v>
      </c>
      <c r="I34" s="5">
        <v>1.1000000000000001</v>
      </c>
    </row>
    <row r="35" spans="1:9" x14ac:dyDescent="0.25">
      <c r="A35" t="str">
        <f t="shared" si="4"/>
        <v>No. 10 Aluminum Spacer, 0.375" OD, 3/16" Length</v>
      </c>
      <c r="B35" s="1" t="s">
        <v>6</v>
      </c>
      <c r="C35" s="1" t="str">
        <f t="shared" si="2"/>
        <v>3/16</v>
      </c>
      <c r="D35" s="14">
        <f t="shared" si="3"/>
        <v>0.1875</v>
      </c>
      <c r="E35" s="2" t="s">
        <v>1</v>
      </c>
      <c r="F35" s="2" t="s">
        <v>2</v>
      </c>
      <c r="G35" s="2">
        <v>0.375</v>
      </c>
      <c r="H35" s="3" t="s">
        <v>66</v>
      </c>
      <c r="I35" s="5">
        <v>1.1000000000000001</v>
      </c>
    </row>
    <row r="36" spans="1:9" x14ac:dyDescent="0.25">
      <c r="A36" t="str">
        <f t="shared" si="4"/>
        <v>No. 10 Aluminum Spacer, 0.375" OD, 7/32" Length</v>
      </c>
      <c r="B36" s="1" t="s">
        <v>8</v>
      </c>
      <c r="C36" s="1" t="str">
        <f t="shared" si="2"/>
        <v>7/32</v>
      </c>
      <c r="D36" s="14">
        <f t="shared" si="3"/>
        <v>0.21875</v>
      </c>
      <c r="E36" s="2" t="s">
        <v>1</v>
      </c>
      <c r="F36" s="2" t="s">
        <v>2</v>
      </c>
      <c r="G36" s="2">
        <v>0.375</v>
      </c>
      <c r="H36" s="3" t="s">
        <v>67</v>
      </c>
      <c r="I36" s="5">
        <v>1.1000000000000001</v>
      </c>
    </row>
    <row r="37" spans="1:9" x14ac:dyDescent="0.25">
      <c r="A37" t="str">
        <f t="shared" si="4"/>
        <v>No. 10 Aluminum Spacer, 0.375" OD, 1/4" Length</v>
      </c>
      <c r="B37" s="1" t="s">
        <v>10</v>
      </c>
      <c r="C37" s="1" t="str">
        <f t="shared" si="2"/>
        <v>1/4</v>
      </c>
      <c r="D37" s="14">
        <f t="shared" si="3"/>
        <v>0.25</v>
      </c>
      <c r="E37" s="2" t="s">
        <v>1</v>
      </c>
      <c r="F37" s="2" t="s">
        <v>2</v>
      </c>
      <c r="G37" s="2">
        <v>0.375</v>
      </c>
      <c r="H37" s="3" t="s">
        <v>68</v>
      </c>
      <c r="I37" s="5">
        <v>1.1000000000000001</v>
      </c>
    </row>
    <row r="38" spans="1:9" x14ac:dyDescent="0.25">
      <c r="A38" t="str">
        <f t="shared" si="4"/>
        <v>No. 10 Aluminum Spacer, 0.375" OD, 9/32" Length</v>
      </c>
      <c r="B38" s="1" t="s">
        <v>12</v>
      </c>
      <c r="C38" s="1" t="str">
        <f t="shared" si="2"/>
        <v>9/32</v>
      </c>
      <c r="D38" s="14">
        <f t="shared" si="3"/>
        <v>0.28125</v>
      </c>
      <c r="E38" s="2" t="s">
        <v>1</v>
      </c>
      <c r="F38" s="2" t="s">
        <v>2</v>
      </c>
      <c r="G38" s="2">
        <v>0.375</v>
      </c>
      <c r="H38" s="3" t="s">
        <v>69</v>
      </c>
      <c r="I38" s="5">
        <v>1.1000000000000001</v>
      </c>
    </row>
    <row r="39" spans="1:9" x14ac:dyDescent="0.25">
      <c r="A39" t="str">
        <f t="shared" si="4"/>
        <v>No. 10 Aluminum Spacer, 0.375" OD, 5/16" Length</v>
      </c>
      <c r="B39" s="1" t="s">
        <v>14</v>
      </c>
      <c r="C39" s="1" t="str">
        <f t="shared" si="2"/>
        <v>5/16</v>
      </c>
      <c r="D39" s="14">
        <f t="shared" si="3"/>
        <v>0.3125</v>
      </c>
      <c r="E39" s="2" t="s">
        <v>1</v>
      </c>
      <c r="F39" s="2" t="s">
        <v>2</v>
      </c>
      <c r="G39" s="2">
        <v>0.375</v>
      </c>
      <c r="H39" s="3" t="s">
        <v>70</v>
      </c>
      <c r="I39" s="5">
        <v>1.1000000000000001</v>
      </c>
    </row>
    <row r="40" spans="1:9" x14ac:dyDescent="0.25">
      <c r="A40" t="str">
        <f t="shared" si="4"/>
        <v>No. 10 Aluminum Spacer, 0.375" OD, 11/32" Length</v>
      </c>
      <c r="B40" s="1" t="s">
        <v>16</v>
      </c>
      <c r="C40" s="1" t="str">
        <f t="shared" si="2"/>
        <v>11/32</v>
      </c>
      <c r="D40" s="14">
        <f t="shared" si="3"/>
        <v>0.34375</v>
      </c>
      <c r="E40" s="2" t="s">
        <v>1</v>
      </c>
      <c r="F40" s="2" t="s">
        <v>2</v>
      </c>
      <c r="G40" s="2">
        <v>0.375</v>
      </c>
      <c r="H40" s="3" t="s">
        <v>71</v>
      </c>
      <c r="I40" s="5">
        <v>1.1499999999999999</v>
      </c>
    </row>
    <row r="41" spans="1:9" x14ac:dyDescent="0.25">
      <c r="A41" t="str">
        <f t="shared" si="4"/>
        <v>No. 10 Aluminum Spacer, 0.375" OD, 3/8" Length</v>
      </c>
      <c r="B41" s="1" t="s">
        <v>18</v>
      </c>
      <c r="C41" s="1" t="str">
        <f t="shared" si="2"/>
        <v>3/8</v>
      </c>
      <c r="D41" s="14">
        <f t="shared" si="3"/>
        <v>0.375</v>
      </c>
      <c r="E41" s="2" t="s">
        <v>1</v>
      </c>
      <c r="F41" s="2" t="s">
        <v>2</v>
      </c>
      <c r="G41" s="2">
        <v>0.375</v>
      </c>
      <c r="H41" s="3" t="s">
        <v>72</v>
      </c>
      <c r="I41" s="5">
        <v>1.1599999999999999</v>
      </c>
    </row>
    <row r="42" spans="1:9" x14ac:dyDescent="0.25">
      <c r="A42" t="str">
        <f t="shared" si="4"/>
        <v>No. 10 Aluminum Spacer, 0.375" OD, 13/32" Length</v>
      </c>
      <c r="B42" s="1" t="s">
        <v>20</v>
      </c>
      <c r="C42" s="1" t="str">
        <f t="shared" si="2"/>
        <v>13/32</v>
      </c>
      <c r="D42" s="14">
        <f t="shared" si="3"/>
        <v>0.40625</v>
      </c>
      <c r="E42" s="2" t="s">
        <v>1</v>
      </c>
      <c r="F42" s="2" t="s">
        <v>2</v>
      </c>
      <c r="G42" s="2">
        <v>0.375</v>
      </c>
      <c r="H42" s="3" t="s">
        <v>73</v>
      </c>
      <c r="I42" s="5">
        <v>1.1499999999999999</v>
      </c>
    </row>
    <row r="43" spans="1:9" x14ac:dyDescent="0.25">
      <c r="A43" t="str">
        <f t="shared" si="4"/>
        <v>No. 10 Aluminum Spacer, 0.375" OD, 7/16" Length</v>
      </c>
      <c r="B43" s="1" t="s">
        <v>22</v>
      </c>
      <c r="C43" s="1" t="str">
        <f t="shared" si="2"/>
        <v>7/16</v>
      </c>
      <c r="D43" s="14">
        <f t="shared" si="3"/>
        <v>0.4375</v>
      </c>
      <c r="E43" s="2" t="s">
        <v>1</v>
      </c>
      <c r="F43" s="2" t="s">
        <v>2</v>
      </c>
      <c r="G43" s="2">
        <v>0.375</v>
      </c>
      <c r="H43" s="3" t="s">
        <v>74</v>
      </c>
      <c r="I43" s="5">
        <v>1.1499999999999999</v>
      </c>
    </row>
    <row r="44" spans="1:9" x14ac:dyDescent="0.25">
      <c r="A44" t="str">
        <f t="shared" si="4"/>
        <v>No. 10 Aluminum Spacer, 0.375" OD, 15/32" Length</v>
      </c>
      <c r="B44" s="1" t="s">
        <v>24</v>
      </c>
      <c r="C44" s="1" t="str">
        <f t="shared" si="2"/>
        <v>15/32</v>
      </c>
      <c r="D44" s="14">
        <f t="shared" si="3"/>
        <v>0.46875</v>
      </c>
      <c r="E44" s="2" t="s">
        <v>1</v>
      </c>
      <c r="F44" s="2" t="s">
        <v>2</v>
      </c>
      <c r="G44" s="2">
        <v>0.375</v>
      </c>
      <c r="H44" s="3" t="s">
        <v>75</v>
      </c>
      <c r="I44" s="5">
        <v>1.1499999999999999</v>
      </c>
    </row>
    <row r="45" spans="1:9" x14ac:dyDescent="0.25">
      <c r="A45" t="str">
        <f t="shared" si="4"/>
        <v>No. 10 Aluminum Spacer, 0.375" OD, 1/2" Length</v>
      </c>
      <c r="B45" s="1" t="s">
        <v>26</v>
      </c>
      <c r="C45" s="1" t="str">
        <f t="shared" si="2"/>
        <v>1/2</v>
      </c>
      <c r="D45" s="14">
        <f t="shared" si="3"/>
        <v>0.5</v>
      </c>
      <c r="E45" s="2" t="s">
        <v>1</v>
      </c>
      <c r="F45" s="2" t="s">
        <v>2</v>
      </c>
      <c r="G45" s="2">
        <v>0.375</v>
      </c>
      <c r="H45" s="3" t="s">
        <v>76</v>
      </c>
      <c r="I45" s="5">
        <v>1.1599999999999999</v>
      </c>
    </row>
    <row r="46" spans="1:9" x14ac:dyDescent="0.25">
      <c r="A46" t="str">
        <f t="shared" si="4"/>
        <v>No. 10 Aluminum Spacer, 0.375" OD, 9/16" Length</v>
      </c>
      <c r="B46" s="1" t="s">
        <v>28</v>
      </c>
      <c r="C46" s="1" t="str">
        <f t="shared" si="2"/>
        <v>9/16</v>
      </c>
      <c r="D46" s="14">
        <f t="shared" si="3"/>
        <v>0.5625</v>
      </c>
      <c r="E46" s="2" t="s">
        <v>1</v>
      </c>
      <c r="F46" s="2" t="s">
        <v>2</v>
      </c>
      <c r="G46" s="2">
        <v>0.375</v>
      </c>
      <c r="H46" s="3" t="s">
        <v>77</v>
      </c>
      <c r="I46" s="5">
        <v>1.1499999999999999</v>
      </c>
    </row>
    <row r="47" spans="1:9" x14ac:dyDescent="0.25">
      <c r="A47" t="str">
        <f t="shared" si="4"/>
        <v>No. 10 Aluminum Spacer, 0.375" OD, 5/8" Length</v>
      </c>
      <c r="B47" s="1" t="s">
        <v>30</v>
      </c>
      <c r="C47" s="1" t="str">
        <f t="shared" si="2"/>
        <v>5/8</v>
      </c>
      <c r="D47" s="14">
        <f t="shared" si="3"/>
        <v>0.625</v>
      </c>
      <c r="E47" s="2" t="s">
        <v>1</v>
      </c>
      <c r="F47" s="2" t="s">
        <v>2</v>
      </c>
      <c r="G47" s="2">
        <v>0.375</v>
      </c>
      <c r="H47" s="3" t="s">
        <v>78</v>
      </c>
      <c r="I47" s="5">
        <v>1.1599999999999999</v>
      </c>
    </row>
    <row r="48" spans="1:9" x14ac:dyDescent="0.25">
      <c r="A48" t="str">
        <f t="shared" si="4"/>
        <v>No. 10 Aluminum Spacer, 0.375" OD, 11/16" Length</v>
      </c>
      <c r="B48" s="1" t="s">
        <v>32</v>
      </c>
      <c r="C48" s="1" t="str">
        <f t="shared" si="2"/>
        <v>11/16</v>
      </c>
      <c r="D48" s="14">
        <f t="shared" si="3"/>
        <v>0.6875</v>
      </c>
      <c r="E48" s="2" t="s">
        <v>1</v>
      </c>
      <c r="F48" s="2" t="s">
        <v>2</v>
      </c>
      <c r="G48" s="2">
        <v>0.375</v>
      </c>
      <c r="H48" s="3" t="s">
        <v>79</v>
      </c>
      <c r="I48" s="5">
        <v>1.27</v>
      </c>
    </row>
    <row r="49" spans="1:9" x14ac:dyDescent="0.25">
      <c r="A49" t="str">
        <f t="shared" si="4"/>
        <v>No. 10 Aluminum Spacer, 0.375" OD, 3/4" Length</v>
      </c>
      <c r="B49" s="1" t="s">
        <v>34</v>
      </c>
      <c r="C49" s="1" t="str">
        <f t="shared" si="2"/>
        <v>3/4</v>
      </c>
      <c r="D49" s="14">
        <f t="shared" si="3"/>
        <v>0.75</v>
      </c>
      <c r="E49" s="2" t="s">
        <v>1</v>
      </c>
      <c r="F49" s="2" t="s">
        <v>2</v>
      </c>
      <c r="G49" s="2">
        <v>0.375</v>
      </c>
      <c r="H49" s="3" t="s">
        <v>80</v>
      </c>
      <c r="I49" s="5">
        <v>1.27</v>
      </c>
    </row>
    <row r="50" spans="1:9" x14ac:dyDescent="0.25">
      <c r="A50" t="str">
        <f t="shared" si="4"/>
        <v>No. 10 Aluminum Spacer, 0.375" OD, 13/16" Length</v>
      </c>
      <c r="B50" s="1" t="s">
        <v>36</v>
      </c>
      <c r="C50" s="1" t="str">
        <f t="shared" si="2"/>
        <v>13/16</v>
      </c>
      <c r="D50" s="14">
        <f t="shared" si="3"/>
        <v>0.8125</v>
      </c>
      <c r="E50" s="2" t="s">
        <v>1</v>
      </c>
      <c r="F50" s="2" t="s">
        <v>2</v>
      </c>
      <c r="G50" s="2">
        <v>0.375</v>
      </c>
      <c r="H50" s="3" t="s">
        <v>81</v>
      </c>
      <c r="I50" s="5">
        <v>1.27</v>
      </c>
    </row>
    <row r="51" spans="1:9" x14ac:dyDescent="0.25">
      <c r="A51" t="str">
        <f t="shared" si="4"/>
        <v>No. 10 Aluminum Spacer, 0.375" OD, 7/8" Length</v>
      </c>
      <c r="B51" s="1" t="s">
        <v>38</v>
      </c>
      <c r="C51" s="1" t="str">
        <f t="shared" si="2"/>
        <v>7/8</v>
      </c>
      <c r="D51" s="14">
        <f t="shared" si="3"/>
        <v>0.875</v>
      </c>
      <c r="E51" s="2" t="s">
        <v>1</v>
      </c>
      <c r="F51" s="2" t="s">
        <v>2</v>
      </c>
      <c r="G51" s="2">
        <v>0.375</v>
      </c>
      <c r="H51" s="3" t="s">
        <v>82</v>
      </c>
      <c r="I51" s="5">
        <v>1.27</v>
      </c>
    </row>
    <row r="52" spans="1:9" x14ac:dyDescent="0.25">
      <c r="A52" t="str">
        <f t="shared" si="4"/>
        <v>No. 10 Aluminum Spacer, 0.375" OD, 15/16" Length</v>
      </c>
      <c r="B52" s="1" t="s">
        <v>40</v>
      </c>
      <c r="C52" s="1" t="str">
        <f t="shared" si="2"/>
        <v>15/16</v>
      </c>
      <c r="D52" s="14">
        <f t="shared" si="3"/>
        <v>0.9375</v>
      </c>
      <c r="E52" s="2" t="s">
        <v>1</v>
      </c>
      <c r="F52" s="2" t="s">
        <v>2</v>
      </c>
      <c r="G52" s="2">
        <v>0.375</v>
      </c>
      <c r="H52" s="3" t="s">
        <v>83</v>
      </c>
      <c r="I52" s="5">
        <v>1.27</v>
      </c>
    </row>
    <row r="53" spans="1:9" x14ac:dyDescent="0.25">
      <c r="A53" t="str">
        <f t="shared" si="4"/>
        <v>No. 10 Aluminum Spacer, 0.375" OD, 1" Length</v>
      </c>
      <c r="B53" s="6" t="s">
        <v>42</v>
      </c>
      <c r="C53" s="1" t="str">
        <f t="shared" si="2"/>
        <v>1</v>
      </c>
      <c r="D53" s="14" t="str">
        <f t="shared" si="3"/>
        <v>1</v>
      </c>
      <c r="E53" s="2" t="s">
        <v>1</v>
      </c>
      <c r="F53" s="2" t="s">
        <v>2</v>
      </c>
      <c r="G53" s="2">
        <v>0.375</v>
      </c>
      <c r="H53" s="3" t="s">
        <v>84</v>
      </c>
      <c r="I53" s="5">
        <v>1.27</v>
      </c>
    </row>
    <row r="54" spans="1:9" x14ac:dyDescent="0.25">
      <c r="A54" t="str">
        <f t="shared" si="4"/>
        <v>No. 10 Aluminum Spacer, 0.375" OD, 1 1/8" Length</v>
      </c>
      <c r="B54" s="6" t="s">
        <v>44</v>
      </c>
      <c r="C54" s="1" t="str">
        <f t="shared" si="2"/>
        <v>1 1/8</v>
      </c>
      <c r="D54" s="14">
        <f t="shared" si="3"/>
        <v>1.125</v>
      </c>
      <c r="E54" s="2" t="s">
        <v>1</v>
      </c>
      <c r="F54" s="2" t="s">
        <v>2</v>
      </c>
      <c r="G54" s="2">
        <v>0.375</v>
      </c>
      <c r="H54" s="3" t="s">
        <v>85</v>
      </c>
      <c r="I54" s="5">
        <v>1.44</v>
      </c>
    </row>
    <row r="55" spans="1:9" x14ac:dyDescent="0.25">
      <c r="A55" t="str">
        <f t="shared" si="4"/>
        <v>No. 10 Aluminum Spacer, 0.375" OD, 1 3/16" Length</v>
      </c>
      <c r="B55" s="6" t="s">
        <v>46</v>
      </c>
      <c r="C55" s="1" t="str">
        <f t="shared" si="2"/>
        <v>1 3/16</v>
      </c>
      <c r="D55" s="14">
        <f t="shared" si="3"/>
        <v>1.1875</v>
      </c>
      <c r="E55" s="2" t="s">
        <v>1</v>
      </c>
      <c r="F55" s="2" t="s">
        <v>2</v>
      </c>
      <c r="G55" s="2">
        <v>0.375</v>
      </c>
      <c r="H55" s="3" t="s">
        <v>86</v>
      </c>
      <c r="I55" s="5">
        <v>1.54</v>
      </c>
    </row>
    <row r="56" spans="1:9" x14ac:dyDescent="0.25">
      <c r="A56" t="str">
        <f t="shared" si="4"/>
        <v>No. 10 Aluminum Spacer, 0.375" OD, 1 1/4" Length</v>
      </c>
      <c r="B56" s="6" t="s">
        <v>48</v>
      </c>
      <c r="C56" s="1" t="str">
        <f t="shared" si="2"/>
        <v>1 1/4</v>
      </c>
      <c r="D56" s="14">
        <f t="shared" si="3"/>
        <v>1.25</v>
      </c>
      <c r="E56" s="2" t="s">
        <v>1</v>
      </c>
      <c r="F56" s="2" t="s">
        <v>2</v>
      </c>
      <c r="G56" s="2">
        <v>0.375</v>
      </c>
      <c r="H56" s="3" t="s">
        <v>87</v>
      </c>
      <c r="I56" s="5">
        <v>1.54</v>
      </c>
    </row>
    <row r="57" spans="1:9" x14ac:dyDescent="0.25">
      <c r="A57" t="str">
        <f t="shared" si="4"/>
        <v>No. 10 Aluminum Spacer, 0.375" OD, 1 5/16" Length</v>
      </c>
      <c r="B57" s="6" t="s">
        <v>50</v>
      </c>
      <c r="C57" s="1" t="str">
        <f t="shared" si="2"/>
        <v>1 5/16</v>
      </c>
      <c r="D57" s="14">
        <f t="shared" si="3"/>
        <v>1.3125</v>
      </c>
      <c r="E57" s="2" t="s">
        <v>1</v>
      </c>
      <c r="F57" s="2" t="s">
        <v>2</v>
      </c>
      <c r="G57" s="2">
        <v>0.375</v>
      </c>
      <c r="H57" s="3" t="s">
        <v>88</v>
      </c>
      <c r="I57" s="5">
        <v>1.6</v>
      </c>
    </row>
    <row r="58" spans="1:9" x14ac:dyDescent="0.25">
      <c r="A58" t="str">
        <f t="shared" si="4"/>
        <v>No. 10 Aluminum Spacer, 0.375" OD, 1 3/8" Length</v>
      </c>
      <c r="B58" s="6" t="s">
        <v>52</v>
      </c>
      <c r="C58" s="1" t="str">
        <f t="shared" si="2"/>
        <v>1 3/8</v>
      </c>
      <c r="D58" s="14">
        <f t="shared" si="3"/>
        <v>1.375</v>
      </c>
      <c r="E58" s="2" t="s">
        <v>1</v>
      </c>
      <c r="F58" s="2" t="s">
        <v>2</v>
      </c>
      <c r="G58" s="2">
        <v>0.375</v>
      </c>
      <c r="H58" s="3" t="s">
        <v>89</v>
      </c>
      <c r="I58" s="5">
        <v>1.6</v>
      </c>
    </row>
    <row r="59" spans="1:9" x14ac:dyDescent="0.25">
      <c r="A59" t="str">
        <f t="shared" si="4"/>
        <v>No. 10 Aluminum Spacer, 0.375" OD, 1 7/16" Length</v>
      </c>
      <c r="B59" s="6" t="s">
        <v>54</v>
      </c>
      <c r="C59" s="1" t="str">
        <f t="shared" si="2"/>
        <v>1 7/16</v>
      </c>
      <c r="D59" s="14">
        <f t="shared" si="3"/>
        <v>1.4375</v>
      </c>
      <c r="E59" s="2" t="s">
        <v>1</v>
      </c>
      <c r="F59" s="2" t="s">
        <v>2</v>
      </c>
      <c r="G59" s="2">
        <v>0.375</v>
      </c>
      <c r="H59" s="3" t="s">
        <v>90</v>
      </c>
      <c r="I59" s="5">
        <v>1.66</v>
      </c>
    </row>
    <row r="60" spans="1:9" x14ac:dyDescent="0.25">
      <c r="A60" t="str">
        <f t="shared" si="4"/>
        <v>No. 10 Aluminum Spacer, 0.375" OD, 1 1/2" Length</v>
      </c>
      <c r="B60" s="6" t="s">
        <v>56</v>
      </c>
      <c r="C60" s="1" t="str">
        <f t="shared" si="2"/>
        <v>1 1/2</v>
      </c>
      <c r="D60" s="14">
        <f t="shared" si="3"/>
        <v>1.5</v>
      </c>
      <c r="E60" s="2" t="s">
        <v>1</v>
      </c>
      <c r="F60" s="2" t="s">
        <v>2</v>
      </c>
      <c r="G60" s="2">
        <v>0.375</v>
      </c>
      <c r="H60" s="3" t="s">
        <v>91</v>
      </c>
      <c r="I60" s="5">
        <v>1.66</v>
      </c>
    </row>
    <row r="61" spans="1:9" x14ac:dyDescent="0.25">
      <c r="A61" t="str">
        <f t="shared" si="4"/>
        <v>No. 10 Aluminum Spacer, 0.375" OD, 1 3/4" Length</v>
      </c>
      <c r="B61" s="6" t="s">
        <v>58</v>
      </c>
      <c r="C61" s="1" t="str">
        <f t="shared" si="2"/>
        <v>1 3/4</v>
      </c>
      <c r="D61" s="14">
        <f t="shared" si="3"/>
        <v>1.75</v>
      </c>
      <c r="E61" s="2" t="s">
        <v>1</v>
      </c>
      <c r="F61" s="2" t="s">
        <v>2</v>
      </c>
      <c r="G61" s="2">
        <v>0.375</v>
      </c>
      <c r="H61" s="3" t="s">
        <v>92</v>
      </c>
      <c r="I61" s="5">
        <v>2.2599999999999998</v>
      </c>
    </row>
    <row r="62" spans="1:9" x14ac:dyDescent="0.25">
      <c r="A62" t="str">
        <f t="shared" si="4"/>
        <v>No. 10 Aluminum Spacer, 0.375" OD, 2" Length</v>
      </c>
      <c r="B62" s="6" t="s">
        <v>60</v>
      </c>
      <c r="C62" s="1" t="str">
        <f t="shared" si="2"/>
        <v>2</v>
      </c>
      <c r="D62" s="14" t="str">
        <f t="shared" si="3"/>
        <v>2</v>
      </c>
      <c r="E62" s="2" t="s">
        <v>1</v>
      </c>
      <c r="F62" s="2" t="s">
        <v>2</v>
      </c>
      <c r="G62" s="2">
        <v>0.375</v>
      </c>
      <c r="H62" s="3" t="s">
        <v>93</v>
      </c>
      <c r="I62" s="5">
        <v>2.65</v>
      </c>
    </row>
    <row r="63" spans="1:9" x14ac:dyDescent="0.25">
      <c r="A63" t="str">
        <f t="shared" si="4"/>
        <v>No. 10 Aluminum Spacer, 0.375" OD, 2 1/4" Length</v>
      </c>
      <c r="B63" s="6" t="s">
        <v>94</v>
      </c>
      <c r="C63" s="1" t="str">
        <f t="shared" si="2"/>
        <v>2 1/4</v>
      </c>
      <c r="D63" s="14">
        <f t="shared" si="3"/>
        <v>2.25</v>
      </c>
      <c r="E63" s="2" t="s">
        <v>1</v>
      </c>
      <c r="F63" s="2" t="s">
        <v>2</v>
      </c>
      <c r="G63" s="2">
        <v>0.375</v>
      </c>
      <c r="H63" s="3" t="s">
        <v>95</v>
      </c>
      <c r="I63" s="5">
        <v>4.5999999999999996</v>
      </c>
    </row>
    <row r="64" spans="1:9" x14ac:dyDescent="0.25">
      <c r="A64" t="str">
        <f t="shared" si="4"/>
        <v>No. 10 Aluminum Spacer, 0.375" OD, 2 1/2" Length</v>
      </c>
      <c r="B64" s="6" t="s">
        <v>96</v>
      </c>
      <c r="C64" s="1" t="str">
        <f t="shared" si="2"/>
        <v>2 1/2</v>
      </c>
      <c r="D64" s="14">
        <f t="shared" si="3"/>
        <v>2.5</v>
      </c>
      <c r="E64" s="2" t="s">
        <v>1</v>
      </c>
      <c r="F64" s="2" t="s">
        <v>2</v>
      </c>
      <c r="G64" s="2">
        <v>0.375</v>
      </c>
      <c r="H64" s="3" t="s">
        <v>97</v>
      </c>
      <c r="I64" s="5">
        <v>4.78</v>
      </c>
    </row>
    <row r="65" spans="1:9" s="15" customFormat="1" x14ac:dyDescent="0.25">
      <c r="A65" s="15" t="str">
        <f t="shared" si="4"/>
        <v>No. 10 Aluminum Spacer, 0.5" OD, 1/16" Length</v>
      </c>
      <c r="B65" s="16" t="s">
        <v>62</v>
      </c>
      <c r="C65" s="16" t="str">
        <f t="shared" ref="C65:C112" si="5">SUBSTITUTE(B65, """", "")</f>
        <v>1/16</v>
      </c>
      <c r="D65" s="17">
        <f t="shared" si="3"/>
        <v>6.25E-2</v>
      </c>
      <c r="E65" s="18" t="s">
        <v>1</v>
      </c>
      <c r="F65" s="18" t="s">
        <v>2</v>
      </c>
      <c r="G65" s="18">
        <v>0.5</v>
      </c>
      <c r="H65" s="19" t="s">
        <v>98</v>
      </c>
      <c r="I65" s="20">
        <v>1.26</v>
      </c>
    </row>
    <row r="66" spans="1:9" x14ac:dyDescent="0.25">
      <c r="A66" t="str">
        <f t="shared" ref="A66:A97" si="6">CONCATENATE(E66, " Aluminum Spacer, ", G66, """ OD, ", B66, " Length")</f>
        <v>No. 10 Aluminum Spacer, 0.5" OD, 1/8" Length</v>
      </c>
      <c r="B66" s="1" t="s">
        <v>0</v>
      </c>
      <c r="C66" s="1" t="str">
        <f t="shared" si="5"/>
        <v>1/8</v>
      </c>
      <c r="D66" s="14">
        <f t="shared" si="3"/>
        <v>0.125</v>
      </c>
      <c r="E66" s="2" t="s">
        <v>1</v>
      </c>
      <c r="F66" s="2" t="s">
        <v>2</v>
      </c>
      <c r="G66" s="2">
        <v>0.5</v>
      </c>
      <c r="H66" s="3" t="s">
        <v>99</v>
      </c>
      <c r="I66" s="5">
        <v>1.49</v>
      </c>
    </row>
    <row r="67" spans="1:9" x14ac:dyDescent="0.25">
      <c r="A67" t="str">
        <f t="shared" si="6"/>
        <v>No. 10 Aluminum Spacer, 0.5" OD, 3/16" Length</v>
      </c>
      <c r="B67" s="1" t="s">
        <v>6</v>
      </c>
      <c r="C67" s="1" t="str">
        <f t="shared" si="5"/>
        <v>3/16</v>
      </c>
      <c r="D67" s="14">
        <f t="shared" si="3"/>
        <v>0.1875</v>
      </c>
      <c r="E67" s="2" t="s">
        <v>1</v>
      </c>
      <c r="F67" s="2" t="s">
        <v>2</v>
      </c>
      <c r="G67" s="2">
        <v>0.5</v>
      </c>
      <c r="H67" s="3" t="s">
        <v>100</v>
      </c>
      <c r="I67" s="5">
        <v>1.49</v>
      </c>
    </row>
    <row r="68" spans="1:9" x14ac:dyDescent="0.25">
      <c r="A68" t="str">
        <f t="shared" si="6"/>
        <v>No. 10 Aluminum Spacer, 0.5" OD, 1/4" Length</v>
      </c>
      <c r="B68" s="1" t="s">
        <v>10</v>
      </c>
      <c r="C68" s="1" t="str">
        <f t="shared" si="5"/>
        <v>1/4</v>
      </c>
      <c r="D68" s="14">
        <f t="shared" si="3"/>
        <v>0.25</v>
      </c>
      <c r="E68" s="2" t="s">
        <v>1</v>
      </c>
      <c r="F68" s="2" t="s">
        <v>2</v>
      </c>
      <c r="G68" s="2">
        <v>0.5</v>
      </c>
      <c r="H68" s="3" t="s">
        <v>101</v>
      </c>
      <c r="I68" s="5">
        <v>1.49</v>
      </c>
    </row>
    <row r="69" spans="1:9" x14ac:dyDescent="0.25">
      <c r="A69" t="str">
        <f t="shared" si="6"/>
        <v>No. 10 Aluminum Spacer, 0.5" OD, 5/16" Length</v>
      </c>
      <c r="B69" s="1" t="s">
        <v>14</v>
      </c>
      <c r="C69" s="1" t="str">
        <f t="shared" si="5"/>
        <v>5/16</v>
      </c>
      <c r="D69" s="14">
        <f t="shared" si="3"/>
        <v>0.3125</v>
      </c>
      <c r="E69" s="2" t="s">
        <v>1</v>
      </c>
      <c r="F69" s="2" t="s">
        <v>2</v>
      </c>
      <c r="G69" s="2">
        <v>0.5</v>
      </c>
      <c r="H69" s="3" t="s">
        <v>102</v>
      </c>
      <c r="I69" s="5">
        <v>1.49</v>
      </c>
    </row>
    <row r="70" spans="1:9" x14ac:dyDescent="0.25">
      <c r="A70" t="str">
        <f t="shared" si="6"/>
        <v>No. 10 Aluminum Spacer, 0.5" OD, 3/8" Length</v>
      </c>
      <c r="B70" s="1" t="s">
        <v>18</v>
      </c>
      <c r="C70" s="1" t="str">
        <f t="shared" si="5"/>
        <v>3/8</v>
      </c>
      <c r="D70" s="14">
        <f t="shared" si="3"/>
        <v>0.375</v>
      </c>
      <c r="E70" s="2" t="s">
        <v>1</v>
      </c>
      <c r="F70" s="2" t="s">
        <v>2</v>
      </c>
      <c r="G70" s="2">
        <v>0.5</v>
      </c>
      <c r="H70" s="3" t="s">
        <v>103</v>
      </c>
      <c r="I70" s="5">
        <v>1.65</v>
      </c>
    </row>
    <row r="71" spans="1:9" x14ac:dyDescent="0.25">
      <c r="A71" t="str">
        <f t="shared" si="6"/>
        <v>No. 10 Aluminum Spacer, 0.5" OD, 7/16" Length</v>
      </c>
      <c r="B71" s="1" t="s">
        <v>22</v>
      </c>
      <c r="C71" s="1" t="str">
        <f t="shared" si="5"/>
        <v>7/16</v>
      </c>
      <c r="D71" s="14">
        <f t="shared" si="3"/>
        <v>0.4375</v>
      </c>
      <c r="E71" s="2" t="s">
        <v>1</v>
      </c>
      <c r="F71" s="2" t="s">
        <v>2</v>
      </c>
      <c r="G71" s="2">
        <v>0.5</v>
      </c>
      <c r="H71" s="3" t="s">
        <v>104</v>
      </c>
      <c r="I71" s="5">
        <v>1.66</v>
      </c>
    </row>
    <row r="72" spans="1:9" x14ac:dyDescent="0.25">
      <c r="A72" t="str">
        <f t="shared" si="6"/>
        <v>No. 10 Aluminum Spacer, 0.5" OD, 1/2" Length</v>
      </c>
      <c r="B72" s="1" t="s">
        <v>26</v>
      </c>
      <c r="C72" s="1" t="str">
        <f t="shared" si="5"/>
        <v>1/2</v>
      </c>
      <c r="D72" s="14">
        <f t="shared" si="3"/>
        <v>0.5</v>
      </c>
      <c r="E72" s="2" t="s">
        <v>1</v>
      </c>
      <c r="F72" s="2" t="s">
        <v>2</v>
      </c>
      <c r="G72" s="2">
        <v>0.5</v>
      </c>
      <c r="H72" s="3" t="s">
        <v>105</v>
      </c>
      <c r="I72" s="5">
        <v>1.65</v>
      </c>
    </row>
    <row r="73" spans="1:9" x14ac:dyDescent="0.25">
      <c r="A73" t="str">
        <f t="shared" si="6"/>
        <v>No. 10 Aluminum Spacer, 0.5" OD, 9/16" Length</v>
      </c>
      <c r="B73" s="1" t="s">
        <v>28</v>
      </c>
      <c r="C73" s="1" t="str">
        <f t="shared" si="5"/>
        <v>9/16</v>
      </c>
      <c r="D73" s="14">
        <f t="shared" si="3"/>
        <v>0.5625</v>
      </c>
      <c r="E73" s="2" t="s">
        <v>1</v>
      </c>
      <c r="F73" s="2" t="s">
        <v>2</v>
      </c>
      <c r="G73" s="2">
        <v>0.5</v>
      </c>
      <c r="H73" s="3" t="s">
        <v>106</v>
      </c>
      <c r="I73" s="5">
        <v>1.66</v>
      </c>
    </row>
    <row r="74" spans="1:9" x14ac:dyDescent="0.25">
      <c r="A74" t="str">
        <f t="shared" si="6"/>
        <v>No. 10 Aluminum Spacer, 0.5" OD, 5/8" Length</v>
      </c>
      <c r="B74" s="1" t="s">
        <v>30</v>
      </c>
      <c r="C74" s="1" t="str">
        <f t="shared" si="5"/>
        <v>5/8</v>
      </c>
      <c r="D74" s="14">
        <f t="shared" si="3"/>
        <v>0.625</v>
      </c>
      <c r="E74" s="2" t="s">
        <v>1</v>
      </c>
      <c r="F74" s="2" t="s">
        <v>2</v>
      </c>
      <c r="G74" s="2">
        <v>0.5</v>
      </c>
      <c r="H74" s="3" t="s">
        <v>107</v>
      </c>
      <c r="I74" s="5">
        <v>1.6</v>
      </c>
    </row>
    <row r="75" spans="1:9" x14ac:dyDescent="0.25">
      <c r="A75" t="str">
        <f t="shared" si="6"/>
        <v>No. 10 Aluminum Spacer, 0.5" OD, 11/16" Length</v>
      </c>
      <c r="B75" s="1" t="s">
        <v>32</v>
      </c>
      <c r="C75" s="1" t="str">
        <f t="shared" si="5"/>
        <v>11/16</v>
      </c>
      <c r="D75" s="14">
        <f t="shared" si="3"/>
        <v>0.6875</v>
      </c>
      <c r="E75" s="2" t="s">
        <v>1</v>
      </c>
      <c r="F75" s="2" t="s">
        <v>2</v>
      </c>
      <c r="G75" s="2">
        <v>0.5</v>
      </c>
      <c r="H75" s="3" t="s">
        <v>108</v>
      </c>
      <c r="I75" s="5">
        <v>1.71</v>
      </c>
    </row>
    <row r="76" spans="1:9" x14ac:dyDescent="0.25">
      <c r="A76" t="str">
        <f t="shared" si="6"/>
        <v>No. 10 Aluminum Spacer, 0.5" OD, 3/4" Length</v>
      </c>
      <c r="B76" s="1" t="s">
        <v>34</v>
      </c>
      <c r="C76" s="1" t="str">
        <f t="shared" si="5"/>
        <v>3/4</v>
      </c>
      <c r="D76" s="14">
        <f t="shared" si="3"/>
        <v>0.75</v>
      </c>
      <c r="E76" s="2" t="s">
        <v>1</v>
      </c>
      <c r="F76" s="2" t="s">
        <v>2</v>
      </c>
      <c r="G76" s="2">
        <v>0.5</v>
      </c>
      <c r="H76" s="3" t="s">
        <v>109</v>
      </c>
      <c r="I76" s="5">
        <v>1.71</v>
      </c>
    </row>
    <row r="77" spans="1:9" x14ac:dyDescent="0.25">
      <c r="A77" t="str">
        <f t="shared" si="6"/>
        <v>No. 10 Aluminum Spacer, 0.5" OD, 13/16" Length</v>
      </c>
      <c r="B77" s="1" t="s">
        <v>36</v>
      </c>
      <c r="C77" s="1" t="str">
        <f t="shared" si="5"/>
        <v>13/16</v>
      </c>
      <c r="D77" s="14">
        <f t="shared" si="3"/>
        <v>0.8125</v>
      </c>
      <c r="E77" s="2" t="s">
        <v>1</v>
      </c>
      <c r="F77" s="2" t="s">
        <v>2</v>
      </c>
      <c r="G77" s="2">
        <v>0.5</v>
      </c>
      <c r="H77" s="3" t="s">
        <v>110</v>
      </c>
      <c r="I77" s="5">
        <v>1.71</v>
      </c>
    </row>
    <row r="78" spans="1:9" x14ac:dyDescent="0.25">
      <c r="A78" t="str">
        <f t="shared" si="6"/>
        <v>No. 10 Aluminum Spacer, 0.5" OD, 7/8" Length</v>
      </c>
      <c r="B78" s="1" t="s">
        <v>38</v>
      </c>
      <c r="C78" s="1" t="str">
        <f t="shared" si="5"/>
        <v>7/8</v>
      </c>
      <c r="D78" s="14">
        <f t="shared" si="3"/>
        <v>0.875</v>
      </c>
      <c r="E78" s="2" t="s">
        <v>1</v>
      </c>
      <c r="F78" s="2" t="s">
        <v>2</v>
      </c>
      <c r="G78" s="2">
        <v>0.5</v>
      </c>
      <c r="H78" s="3" t="s">
        <v>111</v>
      </c>
      <c r="I78" s="5">
        <v>1.71</v>
      </c>
    </row>
    <row r="79" spans="1:9" x14ac:dyDescent="0.25">
      <c r="A79" t="str">
        <f t="shared" si="6"/>
        <v>No. 10 Aluminum Spacer, 0.5" OD, 15/16" Length</v>
      </c>
      <c r="B79" s="1" t="s">
        <v>40</v>
      </c>
      <c r="C79" s="1" t="str">
        <f t="shared" si="5"/>
        <v>15/16</v>
      </c>
      <c r="D79" s="14">
        <f t="shared" si="3"/>
        <v>0.9375</v>
      </c>
      <c r="E79" s="2" t="s">
        <v>1</v>
      </c>
      <c r="F79" s="2" t="s">
        <v>2</v>
      </c>
      <c r="G79" s="2">
        <v>0.5</v>
      </c>
      <c r="H79" s="3" t="s">
        <v>112</v>
      </c>
      <c r="I79" s="5">
        <v>1.71</v>
      </c>
    </row>
    <row r="80" spans="1:9" x14ac:dyDescent="0.25">
      <c r="A80" t="str">
        <f t="shared" si="6"/>
        <v>No. 10 Aluminum Spacer, 0.5" OD, 1" Length</v>
      </c>
      <c r="B80" s="6" t="s">
        <v>42</v>
      </c>
      <c r="C80" s="1" t="str">
        <f t="shared" si="5"/>
        <v>1</v>
      </c>
      <c r="D80" s="14" t="str">
        <f t="shared" si="3"/>
        <v>1</v>
      </c>
      <c r="E80" s="2" t="s">
        <v>1</v>
      </c>
      <c r="F80" s="2" t="s">
        <v>2</v>
      </c>
      <c r="G80" s="2">
        <v>0.5</v>
      </c>
      <c r="H80" s="3" t="s">
        <v>113</v>
      </c>
      <c r="I80" s="5">
        <v>1.71</v>
      </c>
    </row>
    <row r="81" spans="1:9" x14ac:dyDescent="0.25">
      <c r="A81" t="str">
        <f t="shared" si="6"/>
        <v>No. 10 Aluminum Spacer, 0.5" OD, 1 1/16" Length</v>
      </c>
      <c r="B81" s="6" t="s">
        <v>114</v>
      </c>
      <c r="C81" s="1" t="str">
        <f t="shared" si="5"/>
        <v>1 1/16</v>
      </c>
      <c r="D81" s="14">
        <f t="shared" si="3"/>
        <v>1.0625</v>
      </c>
      <c r="E81" s="2" t="s">
        <v>1</v>
      </c>
      <c r="F81" s="2" t="s">
        <v>2</v>
      </c>
      <c r="G81" s="2">
        <v>0.5</v>
      </c>
      <c r="H81" s="3" t="s">
        <v>115</v>
      </c>
      <c r="I81" s="5">
        <v>2.75</v>
      </c>
    </row>
    <row r="82" spans="1:9" x14ac:dyDescent="0.25">
      <c r="A82" t="str">
        <f t="shared" si="6"/>
        <v>No. 10 Aluminum Spacer, 0.5" OD, 1 1/8" Length</v>
      </c>
      <c r="B82" s="6" t="s">
        <v>44</v>
      </c>
      <c r="C82" s="1" t="str">
        <f t="shared" si="5"/>
        <v>1 1/8</v>
      </c>
      <c r="D82" s="14">
        <f t="shared" si="3"/>
        <v>1.125</v>
      </c>
      <c r="E82" s="2" t="s">
        <v>1</v>
      </c>
      <c r="F82" s="2" t="s">
        <v>2</v>
      </c>
      <c r="G82" s="2">
        <v>0.5</v>
      </c>
      <c r="H82" s="3" t="s">
        <v>116</v>
      </c>
      <c r="I82" s="5">
        <v>2.75</v>
      </c>
    </row>
    <row r="83" spans="1:9" x14ac:dyDescent="0.25">
      <c r="A83" t="str">
        <f t="shared" si="6"/>
        <v>No. 10 Aluminum Spacer, 0.5" OD, 1 3/16" Length</v>
      </c>
      <c r="B83" s="6" t="s">
        <v>46</v>
      </c>
      <c r="C83" s="1" t="str">
        <f t="shared" si="5"/>
        <v>1 3/16</v>
      </c>
      <c r="D83" s="14">
        <f t="shared" si="3"/>
        <v>1.1875</v>
      </c>
      <c r="E83" s="2" t="s">
        <v>1</v>
      </c>
      <c r="F83" s="2" t="s">
        <v>2</v>
      </c>
      <c r="G83" s="2">
        <v>0.5</v>
      </c>
      <c r="H83" s="3" t="s">
        <v>117</v>
      </c>
      <c r="I83" s="5">
        <v>3.03</v>
      </c>
    </row>
    <row r="84" spans="1:9" x14ac:dyDescent="0.25">
      <c r="A84" t="str">
        <f t="shared" si="6"/>
        <v>No. 10 Aluminum Spacer, 0.5" OD, 1 1/4" Length</v>
      </c>
      <c r="B84" s="6" t="s">
        <v>48</v>
      </c>
      <c r="C84" s="1" t="str">
        <f t="shared" si="5"/>
        <v>1 1/4</v>
      </c>
      <c r="D84" s="14">
        <f t="shared" si="3"/>
        <v>1.25</v>
      </c>
      <c r="E84" s="2" t="s">
        <v>1</v>
      </c>
      <c r="F84" s="2" t="s">
        <v>2</v>
      </c>
      <c r="G84" s="2">
        <v>0.5</v>
      </c>
      <c r="H84" s="3" t="s">
        <v>118</v>
      </c>
      <c r="I84" s="5">
        <v>3.03</v>
      </c>
    </row>
    <row r="85" spans="1:9" x14ac:dyDescent="0.25">
      <c r="A85" t="str">
        <f t="shared" si="6"/>
        <v>No. 10 Aluminum Spacer, 0.5" OD, 1 5/16" Length</v>
      </c>
      <c r="B85" s="6" t="s">
        <v>50</v>
      </c>
      <c r="C85" s="1" t="str">
        <f t="shared" si="5"/>
        <v>1 5/16</v>
      </c>
      <c r="D85" s="14">
        <f t="shared" si="3"/>
        <v>1.3125</v>
      </c>
      <c r="E85" s="2" t="s">
        <v>1</v>
      </c>
      <c r="F85" s="2" t="s">
        <v>2</v>
      </c>
      <c r="G85" s="2">
        <v>0.5</v>
      </c>
      <c r="H85" s="3" t="s">
        <v>119</v>
      </c>
      <c r="I85" s="5">
        <v>3.14</v>
      </c>
    </row>
    <row r="86" spans="1:9" x14ac:dyDescent="0.25">
      <c r="A86" t="str">
        <f t="shared" si="6"/>
        <v>No. 10 Aluminum Spacer, 0.5" OD, 1 3/8" Length</v>
      </c>
      <c r="B86" s="6" t="s">
        <v>52</v>
      </c>
      <c r="C86" s="1" t="str">
        <f t="shared" si="5"/>
        <v>1 3/8</v>
      </c>
      <c r="D86" s="14">
        <f t="shared" ref="D86:D112" si="7">IFERROR(IFERROR(LEFT(C86, FIND(" ", C86)-1) + MID(C86, FIND(" ", C86)+1, SEARCH("/", C86)-FIND(" ", C86)-1)/RIGHT(C86,LEN(C86)-SEARCH("/",C86)), LEFT(C86, SEARCH("/", C86)-1)/RIGHT(C86,LEN(C86)-SEARCH("/",C86))), C86)</f>
        <v>1.375</v>
      </c>
      <c r="E86" s="2" t="s">
        <v>1</v>
      </c>
      <c r="F86" s="2" t="s">
        <v>2</v>
      </c>
      <c r="G86" s="2">
        <v>0.5</v>
      </c>
      <c r="H86" s="3" t="s">
        <v>120</v>
      </c>
      <c r="I86" s="5">
        <v>3.31</v>
      </c>
    </row>
    <row r="87" spans="1:9" x14ac:dyDescent="0.25">
      <c r="A87" t="str">
        <f t="shared" si="6"/>
        <v>No. 10 Aluminum Spacer, 0.5" OD, 1 7/16" Length</v>
      </c>
      <c r="B87" s="6" t="s">
        <v>54</v>
      </c>
      <c r="C87" s="1" t="str">
        <f t="shared" si="5"/>
        <v>1 7/16</v>
      </c>
      <c r="D87" s="14">
        <f t="shared" si="7"/>
        <v>1.4375</v>
      </c>
      <c r="E87" s="2" t="s">
        <v>1</v>
      </c>
      <c r="F87" s="2" t="s">
        <v>2</v>
      </c>
      <c r="G87" s="2">
        <v>0.5</v>
      </c>
      <c r="H87" s="3" t="s">
        <v>121</v>
      </c>
      <c r="I87" s="5">
        <v>3.36</v>
      </c>
    </row>
    <row r="88" spans="1:9" x14ac:dyDescent="0.25">
      <c r="A88" t="str">
        <f t="shared" si="6"/>
        <v>No. 10 Aluminum Spacer, 0.5" OD, 1 1/2" Length</v>
      </c>
      <c r="B88" s="6" t="s">
        <v>56</v>
      </c>
      <c r="C88" s="1" t="str">
        <f t="shared" si="5"/>
        <v>1 1/2</v>
      </c>
      <c r="D88" s="14">
        <f t="shared" si="7"/>
        <v>1.5</v>
      </c>
      <c r="E88" s="2" t="s">
        <v>1</v>
      </c>
      <c r="F88" s="2" t="s">
        <v>2</v>
      </c>
      <c r="G88" s="2">
        <v>0.5</v>
      </c>
      <c r="H88" s="3" t="s">
        <v>122</v>
      </c>
      <c r="I88" s="5">
        <v>3.57</v>
      </c>
    </row>
    <row r="89" spans="1:9" x14ac:dyDescent="0.25">
      <c r="A89" t="str">
        <f t="shared" si="6"/>
        <v>No. 10 Aluminum Spacer, 0.5" OD, 1 3/4" Length</v>
      </c>
      <c r="B89" s="6" t="s">
        <v>58</v>
      </c>
      <c r="C89" s="1" t="str">
        <f t="shared" si="5"/>
        <v>1 3/4</v>
      </c>
      <c r="D89" s="14">
        <f t="shared" si="7"/>
        <v>1.75</v>
      </c>
      <c r="E89" s="2" t="s">
        <v>1</v>
      </c>
      <c r="F89" s="2" t="s">
        <v>2</v>
      </c>
      <c r="G89" s="2">
        <v>0.5</v>
      </c>
      <c r="H89" s="3" t="s">
        <v>123</v>
      </c>
      <c r="I89" s="5">
        <v>3.63</v>
      </c>
    </row>
    <row r="90" spans="1:9" x14ac:dyDescent="0.25">
      <c r="A90" t="str">
        <f t="shared" si="6"/>
        <v>No. 10 Aluminum Spacer, 0.5" OD, 2" Length</v>
      </c>
      <c r="B90" s="6" t="s">
        <v>60</v>
      </c>
      <c r="C90" s="1" t="str">
        <f t="shared" si="5"/>
        <v>2</v>
      </c>
      <c r="D90" s="14" t="str">
        <f t="shared" si="7"/>
        <v>2</v>
      </c>
      <c r="E90" s="2" t="s">
        <v>1</v>
      </c>
      <c r="F90" s="2" t="s">
        <v>2</v>
      </c>
      <c r="G90" s="2">
        <v>0.5</v>
      </c>
      <c r="H90" s="3" t="s">
        <v>124</v>
      </c>
      <c r="I90" s="5">
        <v>3.81</v>
      </c>
    </row>
    <row r="91" spans="1:9" x14ac:dyDescent="0.25">
      <c r="A91" t="str">
        <f t="shared" si="6"/>
        <v>No. 10 Aluminum Spacer, 0.5" OD, 2 1/4" Length</v>
      </c>
      <c r="B91" s="6" t="s">
        <v>94</v>
      </c>
      <c r="C91" s="1" t="str">
        <f t="shared" si="5"/>
        <v>2 1/4</v>
      </c>
      <c r="D91" s="14">
        <f t="shared" si="7"/>
        <v>2.25</v>
      </c>
      <c r="E91" s="2" t="s">
        <v>1</v>
      </c>
      <c r="F91" s="2" t="s">
        <v>2</v>
      </c>
      <c r="G91" s="2">
        <v>0.5</v>
      </c>
      <c r="H91" s="3" t="s">
        <v>125</v>
      </c>
      <c r="I91" s="5">
        <v>5.08</v>
      </c>
    </row>
    <row r="92" spans="1:9" x14ac:dyDescent="0.25">
      <c r="A92" t="str">
        <f t="shared" si="6"/>
        <v>No. 10 Aluminum Spacer, 0.5" OD, 2 1/2" Length</v>
      </c>
      <c r="B92" s="8" t="s">
        <v>126</v>
      </c>
      <c r="C92" s="1" t="str">
        <f t="shared" si="5"/>
        <v>2 1/2</v>
      </c>
      <c r="D92" s="14">
        <f t="shared" si="7"/>
        <v>2.5</v>
      </c>
      <c r="E92" s="9" t="s">
        <v>1</v>
      </c>
      <c r="F92" s="9" t="s">
        <v>2</v>
      </c>
      <c r="G92" s="2">
        <v>0.5</v>
      </c>
      <c r="H92" s="10" t="s">
        <v>127</v>
      </c>
      <c r="I92" s="11">
        <v>5.26</v>
      </c>
    </row>
    <row r="93" spans="1:9" s="15" customFormat="1" x14ac:dyDescent="0.25">
      <c r="A93" s="15" t="str">
        <f t="shared" si="6"/>
        <v>No. 10 Aluminum Spacer, 0.625" OD, 1/8" Length</v>
      </c>
      <c r="B93" s="16" t="s">
        <v>0</v>
      </c>
      <c r="C93" s="16" t="str">
        <f t="shared" si="5"/>
        <v>1/8</v>
      </c>
      <c r="D93" s="17">
        <f t="shared" si="7"/>
        <v>0.125</v>
      </c>
      <c r="E93" s="18" t="s">
        <v>1</v>
      </c>
      <c r="F93" s="18" t="s">
        <v>2</v>
      </c>
      <c r="G93" s="18">
        <v>0.625</v>
      </c>
      <c r="H93" s="19" t="s">
        <v>128</v>
      </c>
      <c r="I93" s="20">
        <v>1.71</v>
      </c>
    </row>
    <row r="94" spans="1:9" x14ac:dyDescent="0.25">
      <c r="A94" t="str">
        <f t="shared" si="6"/>
        <v>No. 10 Aluminum Spacer, 0.625" OD, 3/16" Length</v>
      </c>
      <c r="B94" s="1" t="s">
        <v>6</v>
      </c>
      <c r="C94" s="1" t="str">
        <f t="shared" si="5"/>
        <v>3/16</v>
      </c>
      <c r="D94" s="14">
        <f t="shared" si="7"/>
        <v>0.1875</v>
      </c>
      <c r="E94" s="2" t="s">
        <v>1</v>
      </c>
      <c r="F94" s="2" t="s">
        <v>2</v>
      </c>
      <c r="G94" s="2">
        <v>0.625</v>
      </c>
      <c r="H94" s="3" t="s">
        <v>129</v>
      </c>
      <c r="I94" s="5">
        <v>1.74</v>
      </c>
    </row>
    <row r="95" spans="1:9" x14ac:dyDescent="0.25">
      <c r="A95" t="str">
        <f t="shared" si="6"/>
        <v>No. 10 Aluminum Spacer, 0.625" OD, 1/4" Length</v>
      </c>
      <c r="B95" s="12" t="s">
        <v>130</v>
      </c>
      <c r="C95" s="1" t="str">
        <f t="shared" si="5"/>
        <v>1/4</v>
      </c>
      <c r="D95" s="14">
        <f t="shared" si="7"/>
        <v>0.25</v>
      </c>
      <c r="E95" s="9" t="s">
        <v>1</v>
      </c>
      <c r="F95" s="9" t="s">
        <v>2</v>
      </c>
      <c r="G95" s="2">
        <v>0.625</v>
      </c>
      <c r="H95" s="10" t="s">
        <v>131</v>
      </c>
      <c r="I95" s="11">
        <v>1.9</v>
      </c>
    </row>
    <row r="96" spans="1:9" x14ac:dyDescent="0.25">
      <c r="A96" t="str">
        <f t="shared" si="6"/>
        <v>No. 10 Aluminum Spacer, 0.625" OD, 5/16" Length</v>
      </c>
      <c r="B96" s="1" t="s">
        <v>14</v>
      </c>
      <c r="C96" s="1" t="str">
        <f t="shared" si="5"/>
        <v>5/16</v>
      </c>
      <c r="D96" s="14">
        <f t="shared" si="7"/>
        <v>0.3125</v>
      </c>
      <c r="E96" s="2" t="s">
        <v>1</v>
      </c>
      <c r="F96" s="2" t="s">
        <v>2</v>
      </c>
      <c r="G96" s="2">
        <v>0.625</v>
      </c>
      <c r="H96" s="3" t="s">
        <v>132</v>
      </c>
      <c r="I96" s="5">
        <v>1.91</v>
      </c>
    </row>
    <row r="97" spans="1:9" x14ac:dyDescent="0.25">
      <c r="A97" t="str">
        <f t="shared" si="6"/>
        <v>No. 10 Aluminum Spacer, 0.625" OD, 3/8" Length</v>
      </c>
      <c r="B97" s="1" t="s">
        <v>18</v>
      </c>
      <c r="C97" s="1" t="str">
        <f t="shared" si="5"/>
        <v>3/8</v>
      </c>
      <c r="D97" s="14">
        <f t="shared" si="7"/>
        <v>0.375</v>
      </c>
      <c r="E97" s="2" t="s">
        <v>1</v>
      </c>
      <c r="F97" s="2" t="s">
        <v>2</v>
      </c>
      <c r="G97" s="2">
        <v>0.625</v>
      </c>
      <c r="H97" s="3" t="s">
        <v>133</v>
      </c>
      <c r="I97" s="5">
        <v>1.87</v>
      </c>
    </row>
    <row r="98" spans="1:9" x14ac:dyDescent="0.25">
      <c r="A98" t="str">
        <f t="shared" ref="A98:A112" si="8">CONCATENATE(E98, " Aluminum Spacer, ", G98, """ OD, ", B98, " Length")</f>
        <v>No. 10 Aluminum Spacer, 0.625" OD, 7/16" Length</v>
      </c>
      <c r="B98" s="1" t="s">
        <v>22</v>
      </c>
      <c r="C98" s="1" t="str">
        <f t="shared" si="5"/>
        <v>7/16</v>
      </c>
      <c r="D98" s="14">
        <f t="shared" si="7"/>
        <v>0.4375</v>
      </c>
      <c r="E98" s="2" t="s">
        <v>1</v>
      </c>
      <c r="F98" s="2" t="s">
        <v>2</v>
      </c>
      <c r="G98" s="2">
        <v>0.625</v>
      </c>
      <c r="H98" s="3" t="s">
        <v>134</v>
      </c>
      <c r="I98" s="5">
        <v>1.9</v>
      </c>
    </row>
    <row r="99" spans="1:9" x14ac:dyDescent="0.25">
      <c r="A99" t="str">
        <f t="shared" si="8"/>
        <v>No. 10 Aluminum Spacer, 0.625" OD, 1/2" Length</v>
      </c>
      <c r="B99" s="1" t="s">
        <v>26</v>
      </c>
      <c r="C99" s="1" t="str">
        <f t="shared" si="5"/>
        <v>1/2</v>
      </c>
      <c r="D99" s="14">
        <f t="shared" si="7"/>
        <v>0.5</v>
      </c>
      <c r="E99" s="2" t="s">
        <v>1</v>
      </c>
      <c r="F99" s="2" t="s">
        <v>2</v>
      </c>
      <c r="G99" s="2">
        <v>0.625</v>
      </c>
      <c r="H99" s="3" t="s">
        <v>135</v>
      </c>
      <c r="I99" s="5">
        <v>1.9</v>
      </c>
    </row>
    <row r="100" spans="1:9" x14ac:dyDescent="0.25">
      <c r="A100" t="str">
        <f t="shared" si="8"/>
        <v>No. 10 Aluminum Spacer, 0.625" OD, 9/16" Length</v>
      </c>
      <c r="B100" s="1" t="s">
        <v>28</v>
      </c>
      <c r="C100" s="1" t="str">
        <f t="shared" si="5"/>
        <v>9/16</v>
      </c>
      <c r="D100" s="14">
        <f t="shared" si="7"/>
        <v>0.5625</v>
      </c>
      <c r="E100" s="2" t="s">
        <v>1</v>
      </c>
      <c r="F100" s="2" t="s">
        <v>2</v>
      </c>
      <c r="G100" s="2">
        <v>0.625</v>
      </c>
      <c r="H100" s="3" t="s">
        <v>136</v>
      </c>
      <c r="I100" s="5">
        <v>1.9</v>
      </c>
    </row>
    <row r="101" spans="1:9" x14ac:dyDescent="0.25">
      <c r="A101" t="str">
        <f t="shared" si="8"/>
        <v>No. 10 Aluminum Spacer, 0.625" OD, 5/8" Length</v>
      </c>
      <c r="B101" s="1" t="s">
        <v>30</v>
      </c>
      <c r="C101" s="1" t="str">
        <f t="shared" si="5"/>
        <v>5/8</v>
      </c>
      <c r="D101" s="14">
        <f t="shared" si="7"/>
        <v>0.625</v>
      </c>
      <c r="E101" s="2" t="s">
        <v>1</v>
      </c>
      <c r="F101" s="2" t="s">
        <v>2</v>
      </c>
      <c r="G101" s="2">
        <v>0.625</v>
      </c>
      <c r="H101" s="3" t="s">
        <v>137</v>
      </c>
      <c r="I101" s="5">
        <v>1.9</v>
      </c>
    </row>
    <row r="102" spans="1:9" x14ac:dyDescent="0.25">
      <c r="A102" t="str">
        <f t="shared" si="8"/>
        <v>No. 10 Aluminum Spacer, 0.625" OD, 3/4" Length</v>
      </c>
      <c r="B102" s="1" t="s">
        <v>34</v>
      </c>
      <c r="C102" s="1" t="str">
        <f t="shared" si="5"/>
        <v>3/4</v>
      </c>
      <c r="D102" s="14">
        <f t="shared" si="7"/>
        <v>0.75</v>
      </c>
      <c r="E102" s="2" t="s">
        <v>1</v>
      </c>
      <c r="F102" s="2" t="s">
        <v>2</v>
      </c>
      <c r="G102" s="2">
        <v>0.625</v>
      </c>
      <c r="H102" s="3" t="s">
        <v>138</v>
      </c>
      <c r="I102" s="5">
        <v>2.54</v>
      </c>
    </row>
    <row r="103" spans="1:9" x14ac:dyDescent="0.25">
      <c r="A103" t="str">
        <f t="shared" si="8"/>
        <v>No. 10 Aluminum Spacer, 0.625" OD, 7/8" Length</v>
      </c>
      <c r="B103" s="1" t="s">
        <v>38</v>
      </c>
      <c r="C103" s="1" t="str">
        <f t="shared" si="5"/>
        <v>7/8</v>
      </c>
      <c r="D103" s="14">
        <f t="shared" si="7"/>
        <v>0.875</v>
      </c>
      <c r="E103" s="2" t="s">
        <v>1</v>
      </c>
      <c r="F103" s="2" t="s">
        <v>2</v>
      </c>
      <c r="G103" s="2">
        <v>0.625</v>
      </c>
      <c r="H103" s="3" t="s">
        <v>139</v>
      </c>
      <c r="I103" s="5">
        <v>2.52</v>
      </c>
    </row>
    <row r="104" spans="1:9" x14ac:dyDescent="0.25">
      <c r="A104" t="str">
        <f t="shared" si="8"/>
        <v>No. 10 Aluminum Spacer, 0.625" OD, 1" Length</v>
      </c>
      <c r="B104" s="6" t="s">
        <v>42</v>
      </c>
      <c r="C104" s="1" t="str">
        <f t="shared" si="5"/>
        <v>1</v>
      </c>
      <c r="D104" s="14" t="str">
        <f t="shared" si="7"/>
        <v>1</v>
      </c>
      <c r="E104" s="2" t="s">
        <v>1</v>
      </c>
      <c r="F104" s="2" t="s">
        <v>2</v>
      </c>
      <c r="G104" s="2">
        <v>0.625</v>
      </c>
      <c r="H104" s="3" t="s">
        <v>140</v>
      </c>
      <c r="I104" s="5">
        <v>2.67</v>
      </c>
    </row>
    <row r="105" spans="1:9" x14ac:dyDescent="0.25">
      <c r="A105" t="str">
        <f t="shared" si="8"/>
        <v>No. 10 Aluminum Spacer, 0.625" OD, 1 1/8" Length</v>
      </c>
      <c r="B105" s="6" t="s">
        <v>44</v>
      </c>
      <c r="C105" s="1" t="str">
        <f t="shared" si="5"/>
        <v>1 1/8</v>
      </c>
      <c r="D105" s="14">
        <f t="shared" si="7"/>
        <v>1.125</v>
      </c>
      <c r="E105" s="2" t="s">
        <v>1</v>
      </c>
      <c r="F105" s="2" t="s">
        <v>2</v>
      </c>
      <c r="G105" s="2">
        <v>0.625</v>
      </c>
      <c r="H105" s="3" t="s">
        <v>141</v>
      </c>
      <c r="I105" s="5">
        <v>3.77</v>
      </c>
    </row>
    <row r="106" spans="1:9" x14ac:dyDescent="0.25">
      <c r="A106" t="str">
        <f t="shared" si="8"/>
        <v>No. 10 Aluminum Spacer, 0.625" OD, 1 1/4" Length</v>
      </c>
      <c r="B106" s="6" t="s">
        <v>48</v>
      </c>
      <c r="C106" s="1" t="str">
        <f t="shared" si="5"/>
        <v>1 1/4</v>
      </c>
      <c r="D106" s="14">
        <f t="shared" si="7"/>
        <v>1.25</v>
      </c>
      <c r="E106" s="2" t="s">
        <v>1</v>
      </c>
      <c r="F106" s="2" t="s">
        <v>2</v>
      </c>
      <c r="G106" s="2">
        <v>0.625</v>
      </c>
      <c r="H106" s="3" t="s">
        <v>142</v>
      </c>
      <c r="I106" s="5">
        <v>3.77</v>
      </c>
    </row>
    <row r="107" spans="1:9" x14ac:dyDescent="0.25">
      <c r="A107" t="str">
        <f t="shared" si="8"/>
        <v>No. 10 Aluminum Spacer, 0.625" OD, 1 3/8" Length</v>
      </c>
      <c r="B107" s="6" t="s">
        <v>52</v>
      </c>
      <c r="C107" s="1" t="str">
        <f t="shared" si="5"/>
        <v>1 3/8</v>
      </c>
      <c r="D107" s="14">
        <f t="shared" si="7"/>
        <v>1.375</v>
      </c>
      <c r="E107" s="2" t="s">
        <v>1</v>
      </c>
      <c r="F107" s="2" t="s">
        <v>2</v>
      </c>
      <c r="G107" s="2">
        <v>0.625</v>
      </c>
      <c r="H107" s="3" t="s">
        <v>143</v>
      </c>
      <c r="I107" s="5">
        <v>4.34</v>
      </c>
    </row>
    <row r="108" spans="1:9" x14ac:dyDescent="0.25">
      <c r="A108" t="str">
        <f t="shared" si="8"/>
        <v>No. 10 Aluminum Spacer, 0.625" OD, 1 1/2" Length</v>
      </c>
      <c r="B108" s="6" t="s">
        <v>56</v>
      </c>
      <c r="C108" s="1" t="str">
        <f t="shared" si="5"/>
        <v>1 1/2</v>
      </c>
      <c r="D108" s="14">
        <f t="shared" si="7"/>
        <v>1.5</v>
      </c>
      <c r="E108" s="2" t="s">
        <v>1</v>
      </c>
      <c r="F108" s="2" t="s">
        <v>2</v>
      </c>
      <c r="G108" s="2">
        <v>0.625</v>
      </c>
      <c r="H108" s="3" t="s">
        <v>144</v>
      </c>
      <c r="I108" s="5">
        <v>4.34</v>
      </c>
    </row>
    <row r="109" spans="1:9" x14ac:dyDescent="0.25">
      <c r="A109" t="str">
        <f t="shared" si="8"/>
        <v>No. 10 Aluminum Spacer, 0.625" OD, 1 3/4" Length</v>
      </c>
      <c r="B109" s="6" t="s">
        <v>58</v>
      </c>
      <c r="C109" s="1" t="str">
        <f t="shared" si="5"/>
        <v>1 3/4</v>
      </c>
      <c r="D109" s="14">
        <f t="shared" si="7"/>
        <v>1.75</v>
      </c>
      <c r="E109" s="2" t="s">
        <v>1</v>
      </c>
      <c r="F109" s="2" t="s">
        <v>2</v>
      </c>
      <c r="G109" s="2">
        <v>0.625</v>
      </c>
      <c r="H109" s="3" t="s">
        <v>145</v>
      </c>
      <c r="I109" s="5">
        <v>4.6900000000000004</v>
      </c>
    </row>
    <row r="110" spans="1:9" x14ac:dyDescent="0.25">
      <c r="A110" t="str">
        <f t="shared" si="8"/>
        <v>No. 10 Aluminum Spacer, 0.625" OD, 2" Length</v>
      </c>
      <c r="B110" s="6" t="s">
        <v>60</v>
      </c>
      <c r="C110" s="1" t="str">
        <f t="shared" si="5"/>
        <v>2</v>
      </c>
      <c r="D110" s="14" t="str">
        <f t="shared" si="7"/>
        <v>2</v>
      </c>
      <c r="E110" s="2" t="s">
        <v>1</v>
      </c>
      <c r="F110" s="2" t="s">
        <v>2</v>
      </c>
      <c r="G110" s="2">
        <v>0.625</v>
      </c>
      <c r="H110" s="3" t="s">
        <v>146</v>
      </c>
      <c r="I110" s="5">
        <v>4.6900000000000004</v>
      </c>
    </row>
    <row r="111" spans="1:9" x14ac:dyDescent="0.25">
      <c r="A111" t="str">
        <f t="shared" si="8"/>
        <v>No. 10 Aluminum Spacer, 0.625" OD, 2 1/4" Length</v>
      </c>
      <c r="B111" s="6" t="s">
        <v>94</v>
      </c>
      <c r="C111" s="1" t="str">
        <f t="shared" si="5"/>
        <v>2 1/4</v>
      </c>
      <c r="D111" s="14">
        <f t="shared" si="7"/>
        <v>2.25</v>
      </c>
      <c r="E111" s="2" t="s">
        <v>1</v>
      </c>
      <c r="F111" s="2" t="s">
        <v>2</v>
      </c>
      <c r="G111" s="2">
        <v>0.625</v>
      </c>
      <c r="H111" s="3" t="s">
        <v>147</v>
      </c>
      <c r="I111" s="5">
        <v>6.13</v>
      </c>
    </row>
    <row r="112" spans="1:9" x14ac:dyDescent="0.25">
      <c r="A112" t="str">
        <f t="shared" si="8"/>
        <v>No. 10 Aluminum Spacer, 0.625" OD, 2 1/2" Length</v>
      </c>
      <c r="B112" s="6" t="s">
        <v>96</v>
      </c>
      <c r="C112" s="1" t="str">
        <f t="shared" si="5"/>
        <v>2 1/2</v>
      </c>
      <c r="D112" s="14">
        <f t="shared" si="7"/>
        <v>2.5</v>
      </c>
      <c r="E112" s="2" t="s">
        <v>1</v>
      </c>
      <c r="F112" s="2" t="s">
        <v>2</v>
      </c>
      <c r="G112" s="2">
        <v>0.625</v>
      </c>
      <c r="H112" s="3" t="s">
        <v>148</v>
      </c>
      <c r="I112" s="5">
        <v>6.35</v>
      </c>
    </row>
  </sheetData>
  <hyperlinks>
    <hyperlink ref="H2" r:id="rId1" location="92510A560" display="http://www.mcmaster.com/ - 92510A560"/>
    <hyperlink ref="H3" r:id="rId2" location="92510A197" display="http://www.mcmaster.com/ - 92510A197"/>
    <hyperlink ref="H4" r:id="rId3" location="92510A561" display="http://www.mcmaster.com/ - 92510A561"/>
    <hyperlink ref="H5" r:id="rId4" location="92510A201" display="http://www.mcmaster.com/ - 92510A201"/>
    <hyperlink ref="H6" r:id="rId5" location="92510A562" display="http://www.mcmaster.com/ - 92510A562"/>
    <hyperlink ref="H7" r:id="rId6" location="92510A205" display="http://www.mcmaster.com/ - 92510A205"/>
    <hyperlink ref="H8" r:id="rId7" location="92510A563" display="http://www.mcmaster.com/ - 92510A563"/>
    <hyperlink ref="H9" r:id="rId8" location="92510A209" display="http://www.mcmaster.com/ - 92510A209"/>
    <hyperlink ref="H10" r:id="rId9" location="92510A564" display="http://www.mcmaster.com/ - 92510A564"/>
    <hyperlink ref="H11" r:id="rId10" location="92510A213" display="http://www.mcmaster.com/ - 92510A213"/>
    <hyperlink ref="H12" r:id="rId11" location="92510A217" display="http://www.mcmaster.com/ - 92510A217"/>
    <hyperlink ref="H13" r:id="rId12" location="92510A221" display="http://www.mcmaster.com/ - 92510A221"/>
    <hyperlink ref="H14" r:id="rId13" location="92510A565" display="http://www.mcmaster.com/ - 92510A565"/>
    <hyperlink ref="H15" r:id="rId14" location="92510A224" display="http://www.mcmaster.com/ - 92510A224"/>
    <hyperlink ref="H16" r:id="rId15" location="92510A566" display="http://www.mcmaster.com/ - 92510A566"/>
    <hyperlink ref="H17" r:id="rId16" location="92510A227" display="http://www.mcmaster.com/ - 92510A227"/>
    <hyperlink ref="H18" r:id="rId17" location="92510A567" display="http://www.mcmaster.com/ - 92510A567"/>
    <hyperlink ref="H19" r:id="rId18" location="92510A230" display="http://www.mcmaster.com/ - 92510A230"/>
    <hyperlink ref="H20" r:id="rId19" location="92510A568" display="http://www.mcmaster.com/ - 92510A568"/>
    <hyperlink ref="H21" r:id="rId20" location="92510A233" display="http://www.mcmaster.com/ - 92510A233"/>
    <hyperlink ref="H22" r:id="rId21" location="92510A569" display="http://www.mcmaster.com/ - 92510A569"/>
    <hyperlink ref="H23" r:id="rId22" location="92510A236" display="http://www.mcmaster.com/ - 92510A236"/>
    <hyperlink ref="H24" r:id="rId23" location="92510A239" display="http://www.mcmaster.com/ - 92510A239"/>
    <hyperlink ref="H25" r:id="rId24" location="92510A570" display="http://www.mcmaster.com/ - 92510A570"/>
    <hyperlink ref="H26" r:id="rId25" location="92510A242" display="http://www.mcmaster.com/ - 92510A242"/>
    <hyperlink ref="H27" r:id="rId26" location="92510A245" display="http://www.mcmaster.com/ - 92510A245"/>
    <hyperlink ref="H28" r:id="rId27" location="92510A248" display="http://www.mcmaster.com/ - 92510A248"/>
    <hyperlink ref="H29" r:id="rId28" location="92510A571" display="http://www.mcmaster.com/ - 92510A571"/>
    <hyperlink ref="H30" r:id="rId29" location="92510A251" display="http://www.mcmaster.com/ - 92510A251"/>
    <hyperlink ref="H31" r:id="rId30" location="92510A254" display="http://www.mcmaster.com/ - 92510A254"/>
    <hyperlink ref="H32" r:id="rId31" location="92510A392" display="http://www.mcmaster.com/ - 92510A392"/>
    <hyperlink ref="H33" r:id="rId32" location="92510A640" display="http://www.mcmaster.com/ - 92510A640"/>
    <hyperlink ref="H34" r:id="rId33" location="92510A257" display="http://www.mcmaster.com/ - 92510A257"/>
    <hyperlink ref="H35" r:id="rId34" location="92510A641" display="http://www.mcmaster.com/ - 92510A641"/>
    <hyperlink ref="H36" r:id="rId35" location="92510A261" display="http://www.mcmaster.com/ - 92510A261"/>
    <hyperlink ref="H37" r:id="rId36" location="92510A642" display="http://www.mcmaster.com/ - 92510A642"/>
    <hyperlink ref="H38" r:id="rId37" location="92510A265" display="http://www.mcmaster.com/ - 92510A265"/>
    <hyperlink ref="H39" r:id="rId38" location="92510A643" display="http://www.mcmaster.com/ - 92510A643"/>
    <hyperlink ref="H40" r:id="rId39" location="92510A269" display="http://www.mcmaster.com/ - 92510A269"/>
    <hyperlink ref="H41" r:id="rId40" location="92510A644" display="http://www.mcmaster.com/ - 92510A644"/>
    <hyperlink ref="H42" r:id="rId41" location="92510A273" display="http://www.mcmaster.com/ - 92510A273"/>
    <hyperlink ref="H43" r:id="rId42" location="92510A277" display="http://www.mcmaster.com/ - 92510A277"/>
    <hyperlink ref="H44" r:id="rId43" location="92510A281" display="http://www.mcmaster.com/ - 92510A281"/>
    <hyperlink ref="H45" r:id="rId44" location="92510A645" display="http://www.mcmaster.com/ - 92510A645"/>
    <hyperlink ref="H46" r:id="rId45" location="92510A285" display="http://www.mcmaster.com/ - 92510A285"/>
    <hyperlink ref="H47" r:id="rId46" location="92510A646" display="http://www.mcmaster.com/ - 92510A646"/>
    <hyperlink ref="H48" r:id="rId47" location="92510A289" display="http://www.mcmaster.com/ - 92510A289"/>
    <hyperlink ref="H49" r:id="rId48" location="92510A647" display="http://www.mcmaster.com/ - 92510A647"/>
    <hyperlink ref="H50" r:id="rId49" location="92510A293" display="http://www.mcmaster.com/ - 92510A293"/>
    <hyperlink ref="H51" r:id="rId50" location="92510A648" display="http://www.mcmaster.com/ - 92510A648"/>
    <hyperlink ref="H52" r:id="rId51" location="92511A004" display="http://www.mcmaster.com/ - 92511A004"/>
    <hyperlink ref="H53" r:id="rId52" location="92510A649" display="http://www.mcmaster.com/ - 92510A649"/>
    <hyperlink ref="H54" r:id="rId53" location="92511A008" display="http://www.mcmaster.com/ - 92511A008"/>
    <hyperlink ref="H55" r:id="rId54" location="92511A012" display="http://www.mcmaster.com/ - 92511A012"/>
    <hyperlink ref="H56" r:id="rId55" location="92510A650" display="http://www.mcmaster.com/ - 92510A650"/>
    <hyperlink ref="H57" r:id="rId56" location="92511A016" display="http://www.mcmaster.com/ - 92511A016"/>
    <hyperlink ref="H58" r:id="rId57" location="92511A020" display="http://www.mcmaster.com/ - 92511A020"/>
    <hyperlink ref="H59" r:id="rId58" location="92511A024" display="http://www.mcmaster.com/ - 92511A024"/>
    <hyperlink ref="H60" r:id="rId59" location="92510A651" display="http://www.mcmaster.com/ - 92510A651"/>
    <hyperlink ref="H61" r:id="rId60" location="92511A028" display="http://www.mcmaster.com/ - 92511A028"/>
    <hyperlink ref="H62" r:id="rId61" location="92511A032" display="http://www.mcmaster.com/ - 92511A032"/>
    <hyperlink ref="H63" r:id="rId62" location="92510A434" display="http://www.mcmaster.com/ - 92510A434"/>
    <hyperlink ref="H64" r:id="rId63" location="92510A438" display="http://www.mcmaster.com/ - 92510A438"/>
    <hyperlink ref="H65" r:id="rId64" location="92510A397" display="http://www.mcmaster.com/ - 92510A397"/>
    <hyperlink ref="H66" r:id="rId65" location="92510A740" display="http://www.mcmaster.com/ - 92510A740"/>
    <hyperlink ref="H67" r:id="rId66" location="92510A741" display="http://www.mcmaster.com/ - 92510A741"/>
    <hyperlink ref="H68" r:id="rId67" location="92510A742" display="http://www.mcmaster.com/ - 92510A742"/>
    <hyperlink ref="H69" r:id="rId68" location="92510A743" display="http://www.mcmaster.com/ - 92510A743"/>
    <hyperlink ref="H70" r:id="rId69" location="92510A744" display="http://www.mcmaster.com/ - 92510A744"/>
    <hyperlink ref="H71" r:id="rId70" location="92511A036" display="http://www.mcmaster.com/ - 92511A036"/>
    <hyperlink ref="H72" r:id="rId71" location="92510A745" display="http://www.mcmaster.com/ - 92510A745"/>
    <hyperlink ref="H73" r:id="rId72" location="92511A040" display="http://www.mcmaster.com/ - 92511A040"/>
    <hyperlink ref="H74" r:id="rId73" location="92510A746" display="http://www.mcmaster.com/ - 92510A746"/>
    <hyperlink ref="H75" r:id="rId74" location="92511A044" display="http://www.mcmaster.com/ - 92511A044"/>
    <hyperlink ref="H76" r:id="rId75" location="92510A747" display="http://www.mcmaster.com/ - 92510A747"/>
    <hyperlink ref="H77" r:id="rId76" location="92511A048" display="http://www.mcmaster.com/ - 92511A048"/>
    <hyperlink ref="H78" r:id="rId77" location="92510A748" display="http://www.mcmaster.com/ - 92510A748"/>
    <hyperlink ref="H79" r:id="rId78" location="92511A052" display="http://www.mcmaster.com/ - 92511A052"/>
    <hyperlink ref="H80" r:id="rId79" location="92510A749" display="http://www.mcmaster.com/ - 92510A749"/>
    <hyperlink ref="H81" r:id="rId80" location="92511A056" display="http://www.mcmaster.com/ - 92511A056"/>
    <hyperlink ref="H82" r:id="rId81" location="92511A060" display="http://www.mcmaster.com/ - 92511A060"/>
    <hyperlink ref="H83" r:id="rId82" location="92511A064" display="http://www.mcmaster.com/ - 92511A064"/>
    <hyperlink ref="H84" r:id="rId83" location="92510A750" display="http://www.mcmaster.com/ - 92510A750"/>
    <hyperlink ref="H85" r:id="rId84" location="92511A068" display="http://www.mcmaster.com/ - 92511A068"/>
    <hyperlink ref="H86" r:id="rId85" location="92511A072" display="http://www.mcmaster.com/ - 92511A072"/>
    <hyperlink ref="H87" r:id="rId86" location="92511A076" display="http://www.mcmaster.com/ - 92511A076"/>
    <hyperlink ref="H88" r:id="rId87" location="92510A751" display="http://www.mcmaster.com/ - 92510A751"/>
    <hyperlink ref="H89" r:id="rId88" location="92511A080" display="http://www.mcmaster.com/ - 92511A080"/>
    <hyperlink ref="H90" r:id="rId89" location="92511A084" display="http://www.mcmaster.com/ - 92511A084"/>
    <hyperlink ref="H91" r:id="rId90" location="92510A454" display="http://www.mcmaster.com/ - 92510A454"/>
    <hyperlink ref="H92" r:id="rId91" location="92510A458" display="http://www.mcmaster.com/ - 92510A458"/>
    <hyperlink ref="H93" r:id="rId92" location="92510A482" display="http://www.mcmaster.com/ - 92510A482"/>
    <hyperlink ref="H94" r:id="rId93" location="92510A486" display="http://www.mcmaster.com/ - 92510A486"/>
    <hyperlink ref="H95" r:id="rId94" location="92511A086" display="http://www.mcmaster.com/ - 92511A086"/>
    <hyperlink ref="H96" r:id="rId95" location="92511A088" display="http://www.mcmaster.com/ - 92511A088"/>
    <hyperlink ref="H97" r:id="rId96" location="92510A773" display="http://www.mcmaster.com/ - 92510A773"/>
    <hyperlink ref="H98" r:id="rId97" location="92511A090" display="http://www.mcmaster.com/ - 92511A090"/>
    <hyperlink ref="H99" r:id="rId98" location="92510A776" display="http://www.mcmaster.com/ - 92510A776"/>
    <hyperlink ref="H100" r:id="rId99" location="92511A092" display="http://www.mcmaster.com/ - 92511A092"/>
    <hyperlink ref="H101" r:id="rId100" location="92510A779" display="http://www.mcmaster.com/ - 92510A779"/>
    <hyperlink ref="H102" r:id="rId101" location="92510A782" display="http://www.mcmaster.com/ - 92510A782"/>
    <hyperlink ref="H103" r:id="rId102" location="92511A094" display="http://www.mcmaster.com/ - 92511A094"/>
    <hyperlink ref="H104" r:id="rId103" location="92510A785" display="http://www.mcmaster.com/ - 92510A785"/>
    <hyperlink ref="H105" r:id="rId104" location="92511A096" display="http://www.mcmaster.com/ - 92511A096"/>
    <hyperlink ref="H106" r:id="rId105" location="92511A098" display="http://www.mcmaster.com/ - 92511A098"/>
    <hyperlink ref="H107" r:id="rId106" location="92511A100" display="http://www.mcmaster.com/ - 92511A100"/>
    <hyperlink ref="H108" r:id="rId107" location="92510A788" display="http://www.mcmaster.com/ - 92510A788"/>
    <hyperlink ref="H109" r:id="rId108" location="92511A102" display="http://www.mcmaster.com/ - 92511A102"/>
    <hyperlink ref="H110" r:id="rId109" location="92510A791" display="http://www.mcmaster.com/ - 92510A791"/>
    <hyperlink ref="H111" r:id="rId110" location="92510A472" display="http://www.mcmaster.com/ - 92510A472"/>
    <hyperlink ref="H112" r:id="rId111" location="92510A474" display="http://www.mcmaster.com/ - 92510A4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73" workbookViewId="0">
      <selection activeCell="A76" sqref="A76"/>
    </sheetView>
  </sheetViews>
  <sheetFormatPr defaultRowHeight="15" x14ac:dyDescent="0.25"/>
  <cols>
    <col min="1" max="1" width="24.5703125" bestFit="1" customWidth="1"/>
    <col min="2" max="2" width="48" bestFit="1" customWidth="1"/>
    <col min="3" max="3" width="19.5703125" bestFit="1" customWidth="1"/>
    <col min="8" max="8" width="10.5703125" bestFit="1" customWidth="1"/>
  </cols>
  <sheetData>
    <row r="1" spans="1:7" x14ac:dyDescent="0.25">
      <c r="A1" t="s">
        <v>158</v>
      </c>
      <c r="B1" t="s">
        <v>155</v>
      </c>
      <c r="C1" t="s">
        <v>159</v>
      </c>
      <c r="D1" t="s">
        <v>160</v>
      </c>
      <c r="E1" t="s">
        <v>161</v>
      </c>
      <c r="F1" t="s">
        <v>154</v>
      </c>
      <c r="G1" t="s">
        <v>151</v>
      </c>
    </row>
    <row r="2" spans="1:7" x14ac:dyDescent="0.25">
      <c r="A2" t="str">
        <f>CONCATENATE('McMaster Parsing'!G2,""" OD, ",E2,""" Length")</f>
        <v>0.3125" OD, 0.125" Length</v>
      </c>
      <c r="B2" t="str">
        <f>'McMaster Parsing'!A2</f>
        <v>No. 10 Aluminum Spacer, 0.3125" OD, 1/8" Length</v>
      </c>
      <c r="C2" t="str">
        <f>'McMaster Parsing'!H2</f>
        <v>92510A560</v>
      </c>
      <c r="D2" s="7">
        <f>'McMaster Parsing'!I2</f>
        <v>1.0900000000000001</v>
      </c>
      <c r="E2">
        <f>'McMaster Parsing'!D2</f>
        <v>0.125</v>
      </c>
      <c r="F2">
        <f>'McMaster Parsing'!G2</f>
        <v>0.3125</v>
      </c>
      <c r="G2" t="str">
        <f>SUBSTITUTE('McMaster Parsing'!$F$2,"""","")</f>
        <v>0.192</v>
      </c>
    </row>
    <row r="3" spans="1:7" x14ac:dyDescent="0.25">
      <c r="A3" t="str">
        <f>CONCATENATE('McMaster Parsing'!G3,""" OD, ",E3,""" Length")</f>
        <v>0.3125" OD, 0.15625" Length</v>
      </c>
      <c r="B3" t="str">
        <f>'McMaster Parsing'!A3</f>
        <v>No. 10 Aluminum Spacer, 0.3125" OD, 5/32" Length</v>
      </c>
      <c r="C3" t="str">
        <f>'McMaster Parsing'!H3</f>
        <v>92510A197</v>
      </c>
      <c r="D3" s="7">
        <f>'McMaster Parsing'!I3</f>
        <v>1.05</v>
      </c>
      <c r="E3">
        <f>'McMaster Parsing'!D3</f>
        <v>0.15625</v>
      </c>
      <c r="F3">
        <f>'McMaster Parsing'!G3</f>
        <v>0.3125</v>
      </c>
      <c r="G3" t="str">
        <f>SUBSTITUTE('McMaster Parsing'!$F$2,"""","")</f>
        <v>0.192</v>
      </c>
    </row>
    <row r="4" spans="1:7" x14ac:dyDescent="0.25">
      <c r="A4" t="str">
        <f>CONCATENATE('McMaster Parsing'!G4,""" OD, ",E4,""" Length")</f>
        <v>0.3125" OD, 0.1875" Length</v>
      </c>
      <c r="B4" t="str">
        <f>'McMaster Parsing'!A4</f>
        <v>No. 10 Aluminum Spacer, 0.3125" OD, 3/16" Length</v>
      </c>
      <c r="C4" t="str">
        <f>'McMaster Parsing'!H4</f>
        <v>92510A561</v>
      </c>
      <c r="D4" s="7">
        <f>'McMaster Parsing'!I4</f>
        <v>1.05</v>
      </c>
      <c r="E4">
        <f>'McMaster Parsing'!D4</f>
        <v>0.1875</v>
      </c>
      <c r="F4">
        <f>'McMaster Parsing'!G4</f>
        <v>0.3125</v>
      </c>
      <c r="G4" t="str">
        <f>SUBSTITUTE('McMaster Parsing'!$F$2,"""","")</f>
        <v>0.192</v>
      </c>
    </row>
    <row r="5" spans="1:7" x14ac:dyDescent="0.25">
      <c r="A5" t="str">
        <f>CONCATENATE('McMaster Parsing'!G5,""" OD, ",E5,""" Length")</f>
        <v>0.3125" OD, 0.21875" Length</v>
      </c>
      <c r="B5" t="str">
        <f>'McMaster Parsing'!A5</f>
        <v>No. 10 Aluminum Spacer, 0.3125" OD, 7/32" Length</v>
      </c>
      <c r="C5" t="str">
        <f>'McMaster Parsing'!H5</f>
        <v>92510A201</v>
      </c>
      <c r="D5" s="7">
        <f>'McMaster Parsing'!I5</f>
        <v>1.04</v>
      </c>
      <c r="E5">
        <f>'McMaster Parsing'!D5</f>
        <v>0.21875</v>
      </c>
      <c r="F5">
        <f>'McMaster Parsing'!G5</f>
        <v>0.3125</v>
      </c>
      <c r="G5" t="str">
        <f>SUBSTITUTE('McMaster Parsing'!$F$2,"""","")</f>
        <v>0.192</v>
      </c>
    </row>
    <row r="6" spans="1:7" x14ac:dyDescent="0.25">
      <c r="A6" t="str">
        <f>CONCATENATE('McMaster Parsing'!G6,""" OD, ",E6,""" Length")</f>
        <v>0.3125" OD, 0.25" Length</v>
      </c>
      <c r="B6" t="str">
        <f>'McMaster Parsing'!A6</f>
        <v>No. 10 Aluminum Spacer, 0.3125" OD, 1/4" Length</v>
      </c>
      <c r="C6" t="str">
        <f>'McMaster Parsing'!H6</f>
        <v>92510A562</v>
      </c>
      <c r="D6" s="7">
        <f>'McMaster Parsing'!I6</f>
        <v>1.04</v>
      </c>
      <c r="E6">
        <f>'McMaster Parsing'!D6</f>
        <v>0.25</v>
      </c>
      <c r="F6">
        <f>'McMaster Parsing'!G6</f>
        <v>0.3125</v>
      </c>
      <c r="G6" t="str">
        <f>SUBSTITUTE('McMaster Parsing'!$F$2,"""","")</f>
        <v>0.192</v>
      </c>
    </row>
    <row r="7" spans="1:7" x14ac:dyDescent="0.25">
      <c r="A7" t="str">
        <f>CONCATENATE('McMaster Parsing'!G7,""" OD, ",E7,""" Length")</f>
        <v>0.3125" OD, 0.28125" Length</v>
      </c>
      <c r="B7" t="str">
        <f>'McMaster Parsing'!A7</f>
        <v>No. 10 Aluminum Spacer, 0.3125" OD, 9/32" Length</v>
      </c>
      <c r="C7" t="str">
        <f>'McMaster Parsing'!H7</f>
        <v>92510A205</v>
      </c>
      <c r="D7" s="7">
        <f>'McMaster Parsing'!I7</f>
        <v>1.04</v>
      </c>
      <c r="E7">
        <f>'McMaster Parsing'!D7</f>
        <v>0.28125</v>
      </c>
      <c r="F7">
        <f>'McMaster Parsing'!G7</f>
        <v>0.3125</v>
      </c>
      <c r="G7" t="str">
        <f>SUBSTITUTE('McMaster Parsing'!$F$2,"""","")</f>
        <v>0.192</v>
      </c>
    </row>
    <row r="8" spans="1:7" x14ac:dyDescent="0.25">
      <c r="A8" t="str">
        <f>CONCATENATE('McMaster Parsing'!G8,""" OD, ",E8,""" Length")</f>
        <v>0.3125" OD, 0.3125" Length</v>
      </c>
      <c r="B8" t="str">
        <f>'McMaster Parsing'!A8</f>
        <v>No. 10 Aluminum Spacer, 0.3125" OD, 5/16" Length</v>
      </c>
      <c r="C8" t="str">
        <f>'McMaster Parsing'!H8</f>
        <v>92510A563</v>
      </c>
      <c r="D8" s="7">
        <f>'McMaster Parsing'!I8</f>
        <v>1.05</v>
      </c>
      <c r="E8">
        <f>'McMaster Parsing'!D8</f>
        <v>0.3125</v>
      </c>
      <c r="F8">
        <f>'McMaster Parsing'!G8</f>
        <v>0.3125</v>
      </c>
      <c r="G8" t="str">
        <f>SUBSTITUTE('McMaster Parsing'!$F$2,"""","")</f>
        <v>0.192</v>
      </c>
    </row>
    <row r="9" spans="1:7" x14ac:dyDescent="0.25">
      <c r="A9" t="str">
        <f>CONCATENATE('McMaster Parsing'!G9,""" OD, ",E9,""" Length")</f>
        <v>0.3125" OD, 0.34375" Length</v>
      </c>
      <c r="B9" t="str">
        <f>'McMaster Parsing'!A9</f>
        <v>No. 10 Aluminum Spacer, 0.3125" OD, 11/32" Length</v>
      </c>
      <c r="C9" t="str">
        <f>'McMaster Parsing'!H9</f>
        <v>92510A209</v>
      </c>
      <c r="D9" s="7">
        <f>'McMaster Parsing'!I9</f>
        <v>1.1000000000000001</v>
      </c>
      <c r="E9">
        <f>'McMaster Parsing'!D9</f>
        <v>0.34375</v>
      </c>
      <c r="F9">
        <f>'McMaster Parsing'!G9</f>
        <v>0.3125</v>
      </c>
      <c r="G9" t="str">
        <f>SUBSTITUTE('McMaster Parsing'!$F$2,"""","")</f>
        <v>0.192</v>
      </c>
    </row>
    <row r="10" spans="1:7" x14ac:dyDescent="0.25">
      <c r="A10" t="str">
        <f>CONCATENATE('McMaster Parsing'!G10,""" OD, ",E10,""" Length")</f>
        <v>0.3125" OD, 0.375" Length</v>
      </c>
      <c r="B10" t="str">
        <f>'McMaster Parsing'!A10</f>
        <v>No. 10 Aluminum Spacer, 0.3125" OD, 3/8" Length</v>
      </c>
      <c r="C10" t="str">
        <f>'McMaster Parsing'!H10</f>
        <v>92510A564</v>
      </c>
      <c r="D10" s="7">
        <f>'McMaster Parsing'!I10</f>
        <v>1.08</v>
      </c>
      <c r="E10">
        <f>'McMaster Parsing'!D10</f>
        <v>0.375</v>
      </c>
      <c r="F10">
        <f>'McMaster Parsing'!G10</f>
        <v>0.3125</v>
      </c>
      <c r="G10" t="str">
        <f>SUBSTITUTE('McMaster Parsing'!$F$2,"""","")</f>
        <v>0.192</v>
      </c>
    </row>
    <row r="11" spans="1:7" x14ac:dyDescent="0.25">
      <c r="A11" t="str">
        <f>CONCATENATE('McMaster Parsing'!G11,""" OD, ",E11,""" Length")</f>
        <v>0.3125" OD, 0.40625" Length</v>
      </c>
      <c r="B11" t="str">
        <f>'McMaster Parsing'!A11</f>
        <v>No. 10 Aluminum Spacer, 0.3125" OD, 13/32" Length</v>
      </c>
      <c r="C11" t="str">
        <f>'McMaster Parsing'!H11</f>
        <v>92510A213</v>
      </c>
      <c r="D11" s="7">
        <f>'McMaster Parsing'!I11</f>
        <v>1.1000000000000001</v>
      </c>
      <c r="E11">
        <f>'McMaster Parsing'!D11</f>
        <v>0.40625</v>
      </c>
      <c r="F11">
        <f>'McMaster Parsing'!G11</f>
        <v>0.3125</v>
      </c>
      <c r="G11" t="str">
        <f>SUBSTITUTE('McMaster Parsing'!$F$2,"""","")</f>
        <v>0.192</v>
      </c>
    </row>
    <row r="12" spans="1:7" x14ac:dyDescent="0.25">
      <c r="A12" t="str">
        <f>CONCATENATE('McMaster Parsing'!G12,""" OD, ",E12,""" Length")</f>
        <v>0.3125" OD, 0.4375" Length</v>
      </c>
      <c r="B12" t="str">
        <f>'McMaster Parsing'!A12</f>
        <v>No. 10 Aluminum Spacer, 0.3125" OD, 7/16" Length</v>
      </c>
      <c r="C12" t="str">
        <f>'McMaster Parsing'!H12</f>
        <v>92510A217</v>
      </c>
      <c r="D12" s="7">
        <f>'McMaster Parsing'!I12</f>
        <v>1.1000000000000001</v>
      </c>
      <c r="E12">
        <f>'McMaster Parsing'!D12</f>
        <v>0.4375</v>
      </c>
      <c r="F12">
        <f>'McMaster Parsing'!G12</f>
        <v>0.3125</v>
      </c>
      <c r="G12" t="str">
        <f>SUBSTITUTE('McMaster Parsing'!$F$2,"""","")</f>
        <v>0.192</v>
      </c>
    </row>
    <row r="13" spans="1:7" x14ac:dyDescent="0.25">
      <c r="A13" t="str">
        <f>CONCATENATE('McMaster Parsing'!G13,""" OD, ",E13,""" Length")</f>
        <v>0.3125" OD, 0.46875" Length</v>
      </c>
      <c r="B13" t="str">
        <f>'McMaster Parsing'!A13</f>
        <v>No. 10 Aluminum Spacer, 0.3125" OD, 15/32" Length</v>
      </c>
      <c r="C13" t="str">
        <f>'McMaster Parsing'!H13</f>
        <v>92510A221</v>
      </c>
      <c r="D13" s="7">
        <f>'McMaster Parsing'!I13</f>
        <v>1.1000000000000001</v>
      </c>
      <c r="E13">
        <f>'McMaster Parsing'!D13</f>
        <v>0.46875</v>
      </c>
      <c r="F13">
        <f>'McMaster Parsing'!G13</f>
        <v>0.3125</v>
      </c>
      <c r="G13" t="str">
        <f>SUBSTITUTE('McMaster Parsing'!$F$2,"""","")</f>
        <v>0.192</v>
      </c>
    </row>
    <row r="14" spans="1:7" x14ac:dyDescent="0.25">
      <c r="A14" t="str">
        <f>CONCATENATE('McMaster Parsing'!G14,""" OD, ",E14,""" Length")</f>
        <v>0.3125" OD, 0.5" Length</v>
      </c>
      <c r="B14" t="str">
        <f>'McMaster Parsing'!A14</f>
        <v>No. 10 Aluminum Spacer, 0.3125" OD, 1/2" Length</v>
      </c>
      <c r="C14" t="str">
        <f>'McMaster Parsing'!H14</f>
        <v>92510A565</v>
      </c>
      <c r="D14" s="7">
        <f>'McMaster Parsing'!I14</f>
        <v>1.1100000000000001</v>
      </c>
      <c r="E14">
        <f>'McMaster Parsing'!D14</f>
        <v>0.5</v>
      </c>
      <c r="F14">
        <f>'McMaster Parsing'!G14</f>
        <v>0.3125</v>
      </c>
      <c r="G14" t="str">
        <f>SUBSTITUTE('McMaster Parsing'!$F$2,"""","")</f>
        <v>0.192</v>
      </c>
    </row>
    <row r="15" spans="1:7" x14ac:dyDescent="0.25">
      <c r="A15" t="str">
        <f>CONCATENATE('McMaster Parsing'!G15,""" OD, ",E15,""" Length")</f>
        <v>0.3125" OD, 0.5625" Length</v>
      </c>
      <c r="B15" t="str">
        <f>'McMaster Parsing'!A15</f>
        <v>No. 10 Aluminum Spacer, 0.3125" OD, 9/16" Length</v>
      </c>
      <c r="C15" t="str">
        <f>'McMaster Parsing'!H15</f>
        <v>92510A224</v>
      </c>
      <c r="D15" s="7">
        <f>'McMaster Parsing'!I15</f>
        <v>1.1000000000000001</v>
      </c>
      <c r="E15">
        <f>'McMaster Parsing'!D15</f>
        <v>0.5625</v>
      </c>
      <c r="F15">
        <f>'McMaster Parsing'!G15</f>
        <v>0.3125</v>
      </c>
      <c r="G15" t="str">
        <f>SUBSTITUTE('McMaster Parsing'!$F$2,"""","")</f>
        <v>0.192</v>
      </c>
    </row>
    <row r="16" spans="1:7" x14ac:dyDescent="0.25">
      <c r="A16" t="str">
        <f>CONCATENATE('McMaster Parsing'!G16,""" OD, ",E16,""" Length")</f>
        <v>0.3125" OD, 0.625" Length</v>
      </c>
      <c r="B16" t="str">
        <f>'McMaster Parsing'!A16</f>
        <v>No. 10 Aluminum Spacer, 0.3125" OD, 5/8" Length</v>
      </c>
      <c r="C16" t="str">
        <f>'McMaster Parsing'!H16</f>
        <v>92510A566</v>
      </c>
      <c r="D16" s="7">
        <f>'McMaster Parsing'!I16</f>
        <v>1.2</v>
      </c>
      <c r="E16">
        <f>'McMaster Parsing'!D16</f>
        <v>0.625</v>
      </c>
      <c r="F16">
        <f>'McMaster Parsing'!G16</f>
        <v>0.3125</v>
      </c>
      <c r="G16" t="str">
        <f>SUBSTITUTE('McMaster Parsing'!$F$2,"""","")</f>
        <v>0.192</v>
      </c>
    </row>
    <row r="17" spans="1:7" x14ac:dyDescent="0.25">
      <c r="A17" t="str">
        <f>CONCATENATE('McMaster Parsing'!G17,""" OD, ",E17,""" Length")</f>
        <v>0.3125" OD, 0.6875" Length</v>
      </c>
      <c r="B17" t="str">
        <f>'McMaster Parsing'!A17</f>
        <v>No. 10 Aluminum Spacer, 0.3125" OD, 11/16" Length</v>
      </c>
      <c r="C17" t="str">
        <f>'McMaster Parsing'!H17</f>
        <v>92510A227</v>
      </c>
      <c r="D17" s="7">
        <f>'McMaster Parsing'!I17</f>
        <v>1.22</v>
      </c>
      <c r="E17">
        <f>'McMaster Parsing'!D17</f>
        <v>0.6875</v>
      </c>
      <c r="F17">
        <f>'McMaster Parsing'!G17</f>
        <v>0.3125</v>
      </c>
      <c r="G17" t="str">
        <f>SUBSTITUTE('McMaster Parsing'!$F$2,"""","")</f>
        <v>0.192</v>
      </c>
    </row>
    <row r="18" spans="1:7" x14ac:dyDescent="0.25">
      <c r="A18" t="str">
        <f>CONCATENATE('McMaster Parsing'!G18,""" OD, ",E18,""" Length")</f>
        <v>0.3125" OD, 0.75" Length</v>
      </c>
      <c r="B18" t="str">
        <f>'McMaster Parsing'!A18</f>
        <v>No. 10 Aluminum Spacer, 0.3125" OD, 3/4" Length</v>
      </c>
      <c r="C18" t="str">
        <f>'McMaster Parsing'!H18</f>
        <v>92510A567</v>
      </c>
      <c r="D18" s="7">
        <f>'McMaster Parsing'!I18</f>
        <v>1.33</v>
      </c>
      <c r="E18">
        <f>'McMaster Parsing'!D18</f>
        <v>0.75</v>
      </c>
      <c r="F18">
        <f>'McMaster Parsing'!G18</f>
        <v>0.3125</v>
      </c>
      <c r="G18" t="str">
        <f>SUBSTITUTE('McMaster Parsing'!$F$2,"""","")</f>
        <v>0.192</v>
      </c>
    </row>
    <row r="19" spans="1:7" x14ac:dyDescent="0.25">
      <c r="A19" t="str">
        <f>CONCATENATE('McMaster Parsing'!G19,""" OD, ",E19,""" Length")</f>
        <v>0.3125" OD, 0.8125" Length</v>
      </c>
      <c r="B19" t="str">
        <f>'McMaster Parsing'!A19</f>
        <v>No. 10 Aluminum Spacer, 0.3125" OD, 13/16" Length</v>
      </c>
      <c r="C19" t="str">
        <f>'McMaster Parsing'!H19</f>
        <v>92510A230</v>
      </c>
      <c r="D19" s="7">
        <f>'McMaster Parsing'!I19</f>
        <v>1.22</v>
      </c>
      <c r="E19">
        <f>'McMaster Parsing'!D19</f>
        <v>0.8125</v>
      </c>
      <c r="F19">
        <f>'McMaster Parsing'!G19</f>
        <v>0.3125</v>
      </c>
      <c r="G19" t="str">
        <f>SUBSTITUTE('McMaster Parsing'!$F$2,"""","")</f>
        <v>0.192</v>
      </c>
    </row>
    <row r="20" spans="1:7" x14ac:dyDescent="0.25">
      <c r="A20" t="str">
        <f>CONCATENATE('McMaster Parsing'!G20,""" OD, ",E20,""" Length")</f>
        <v>0.3125" OD, 0.875" Length</v>
      </c>
      <c r="B20" t="str">
        <f>'McMaster Parsing'!A20</f>
        <v>No. 10 Aluminum Spacer, 0.3125" OD, 7/8" Length</v>
      </c>
      <c r="C20" t="str">
        <f>'McMaster Parsing'!H20</f>
        <v>92510A568</v>
      </c>
      <c r="D20" s="7">
        <f>'McMaster Parsing'!I20</f>
        <v>1.4</v>
      </c>
      <c r="E20">
        <f>'McMaster Parsing'!D20</f>
        <v>0.875</v>
      </c>
      <c r="F20">
        <f>'McMaster Parsing'!G20</f>
        <v>0.3125</v>
      </c>
      <c r="G20" t="str">
        <f>SUBSTITUTE('McMaster Parsing'!$F$2,"""","")</f>
        <v>0.192</v>
      </c>
    </row>
    <row r="21" spans="1:7" x14ac:dyDescent="0.25">
      <c r="A21" t="str">
        <f>CONCATENATE('McMaster Parsing'!G21,""" OD, ",E21,""" Length")</f>
        <v>0.3125" OD, 0.9375" Length</v>
      </c>
      <c r="B21" t="str">
        <f>'McMaster Parsing'!A21</f>
        <v>No. 10 Aluminum Spacer, 0.3125" OD, 15/16" Length</v>
      </c>
      <c r="C21" t="str">
        <f>'McMaster Parsing'!H21</f>
        <v>92510A233</v>
      </c>
      <c r="D21" s="7">
        <f>'McMaster Parsing'!I21</f>
        <v>1.22</v>
      </c>
      <c r="E21">
        <f>'McMaster Parsing'!D21</f>
        <v>0.9375</v>
      </c>
      <c r="F21">
        <f>'McMaster Parsing'!G21</f>
        <v>0.3125</v>
      </c>
      <c r="G21" t="str">
        <f>SUBSTITUTE('McMaster Parsing'!$F$2,"""","")</f>
        <v>0.192</v>
      </c>
    </row>
    <row r="22" spans="1:7" x14ac:dyDescent="0.25">
      <c r="A22" t="str">
        <f>CONCATENATE('McMaster Parsing'!G22,""" OD, ",E22,""" Length")</f>
        <v>0.3125" OD, 1" Length</v>
      </c>
      <c r="B22" t="str">
        <f>'McMaster Parsing'!A22</f>
        <v>No. 10 Aluminum Spacer, 0.3125" OD, 1" Length</v>
      </c>
      <c r="C22" t="str">
        <f>'McMaster Parsing'!H22</f>
        <v>92510A569</v>
      </c>
      <c r="D22" s="7">
        <f>'McMaster Parsing'!I22</f>
        <v>1.43</v>
      </c>
      <c r="E22" t="str">
        <f>'McMaster Parsing'!D22</f>
        <v>1</v>
      </c>
      <c r="F22">
        <f>'McMaster Parsing'!G22</f>
        <v>0.3125</v>
      </c>
      <c r="G22" t="str">
        <f>SUBSTITUTE('McMaster Parsing'!$F$2,"""","")</f>
        <v>0.192</v>
      </c>
    </row>
    <row r="23" spans="1:7" x14ac:dyDescent="0.25">
      <c r="A23" t="str">
        <f>CONCATENATE('McMaster Parsing'!G23,""" OD, ",E23,""" Length")</f>
        <v>0.3125" OD, 1.125" Length</v>
      </c>
      <c r="B23" t="str">
        <f>'McMaster Parsing'!A23</f>
        <v>No. 10 Aluminum Spacer, 0.3125" OD, 1 1/8" Length</v>
      </c>
      <c r="C23" t="str">
        <f>'McMaster Parsing'!H23</f>
        <v>92510A236</v>
      </c>
      <c r="D23" s="7">
        <f>'McMaster Parsing'!I23</f>
        <v>1.32</v>
      </c>
      <c r="E23">
        <f>'McMaster Parsing'!D23</f>
        <v>1.125</v>
      </c>
      <c r="F23">
        <f>'McMaster Parsing'!G23</f>
        <v>0.3125</v>
      </c>
      <c r="G23" t="str">
        <f>SUBSTITUTE('McMaster Parsing'!$F$2,"""","")</f>
        <v>0.192</v>
      </c>
    </row>
    <row r="24" spans="1:7" x14ac:dyDescent="0.25">
      <c r="A24" t="str">
        <f>CONCATENATE('McMaster Parsing'!G24,""" OD, ",E24,""" Length")</f>
        <v>0.3125" OD, 1.1875" Length</v>
      </c>
      <c r="B24" t="str">
        <f>'McMaster Parsing'!A24</f>
        <v>No. 10 Aluminum Spacer, 0.3125" OD, 1 3/16" Length</v>
      </c>
      <c r="C24" t="str">
        <f>'McMaster Parsing'!H24</f>
        <v>92510A239</v>
      </c>
      <c r="D24" s="7">
        <f>'McMaster Parsing'!I24</f>
        <v>1.43</v>
      </c>
      <c r="E24">
        <f>'McMaster Parsing'!D24</f>
        <v>1.1875</v>
      </c>
      <c r="F24">
        <f>'McMaster Parsing'!G24</f>
        <v>0.3125</v>
      </c>
      <c r="G24" t="str">
        <f>SUBSTITUTE('McMaster Parsing'!$F$2,"""","")</f>
        <v>0.192</v>
      </c>
    </row>
    <row r="25" spans="1:7" x14ac:dyDescent="0.25">
      <c r="A25" t="str">
        <f>CONCATENATE('McMaster Parsing'!G25,""" OD, ",E25,""" Length")</f>
        <v>0.3125" OD, 1.25" Length</v>
      </c>
      <c r="B25" t="str">
        <f>'McMaster Parsing'!A25</f>
        <v>No. 10 Aluminum Spacer, 0.3125" OD, 1 1/4" Length</v>
      </c>
      <c r="C25" t="str">
        <f>'McMaster Parsing'!H25</f>
        <v>92510A570</v>
      </c>
      <c r="D25" s="7">
        <f>'McMaster Parsing'!I25</f>
        <v>1.43</v>
      </c>
      <c r="E25">
        <f>'McMaster Parsing'!D25</f>
        <v>1.25</v>
      </c>
      <c r="F25">
        <f>'McMaster Parsing'!G25</f>
        <v>0.3125</v>
      </c>
      <c r="G25" t="str">
        <f>SUBSTITUTE('McMaster Parsing'!$F$2,"""","")</f>
        <v>0.192</v>
      </c>
    </row>
    <row r="26" spans="1:7" x14ac:dyDescent="0.25">
      <c r="A26" t="str">
        <f>CONCATENATE('McMaster Parsing'!G26,""" OD, ",E26,""" Length")</f>
        <v>0.3125" OD, 1.3125" Length</v>
      </c>
      <c r="B26" t="str">
        <f>'McMaster Parsing'!A26</f>
        <v>No. 10 Aluminum Spacer, 0.3125" OD, 1 5/16" Length</v>
      </c>
      <c r="C26" t="str">
        <f>'McMaster Parsing'!H26</f>
        <v>92510A242</v>
      </c>
      <c r="D26" s="7">
        <f>'McMaster Parsing'!I26</f>
        <v>1.54</v>
      </c>
      <c r="E26">
        <f>'McMaster Parsing'!D26</f>
        <v>1.3125</v>
      </c>
      <c r="F26">
        <f>'McMaster Parsing'!G26</f>
        <v>0.3125</v>
      </c>
      <c r="G26" t="str">
        <f>SUBSTITUTE('McMaster Parsing'!$F$2,"""","")</f>
        <v>0.192</v>
      </c>
    </row>
    <row r="27" spans="1:7" x14ac:dyDescent="0.25">
      <c r="A27" t="str">
        <f>CONCATENATE('McMaster Parsing'!G27,""" OD, ",E27,""" Length")</f>
        <v>0.3125" OD, 1.375" Length</v>
      </c>
      <c r="B27" t="str">
        <f>'McMaster Parsing'!A27</f>
        <v>No. 10 Aluminum Spacer, 0.3125" OD, 1 3/8" Length</v>
      </c>
      <c r="C27" t="str">
        <f>'McMaster Parsing'!H27</f>
        <v>92510A245</v>
      </c>
      <c r="D27" s="7">
        <f>'McMaster Parsing'!I27</f>
        <v>1.54</v>
      </c>
      <c r="E27">
        <f>'McMaster Parsing'!D27</f>
        <v>1.375</v>
      </c>
      <c r="F27">
        <f>'McMaster Parsing'!G27</f>
        <v>0.3125</v>
      </c>
      <c r="G27" t="str">
        <f>SUBSTITUTE('McMaster Parsing'!$F$2,"""","")</f>
        <v>0.192</v>
      </c>
    </row>
    <row r="28" spans="1:7" x14ac:dyDescent="0.25">
      <c r="A28" t="str">
        <f>CONCATENATE('McMaster Parsing'!G28,""" OD, ",E28,""" Length")</f>
        <v>0.3125" OD, 1.4375" Length</v>
      </c>
      <c r="B28" t="str">
        <f>'McMaster Parsing'!A28</f>
        <v>No. 10 Aluminum Spacer, 0.3125" OD, 1 7/16" Length</v>
      </c>
      <c r="C28" t="str">
        <f>'McMaster Parsing'!H28</f>
        <v>92510A248</v>
      </c>
      <c r="D28" s="7">
        <f>'McMaster Parsing'!I28</f>
        <v>1.6</v>
      </c>
      <c r="E28">
        <f>'McMaster Parsing'!D28</f>
        <v>1.4375</v>
      </c>
      <c r="F28">
        <f>'McMaster Parsing'!G28</f>
        <v>0.3125</v>
      </c>
      <c r="G28" t="str">
        <f>SUBSTITUTE('McMaster Parsing'!$F$2,"""","")</f>
        <v>0.192</v>
      </c>
    </row>
    <row r="29" spans="1:7" x14ac:dyDescent="0.25">
      <c r="A29" t="str">
        <f>CONCATENATE('McMaster Parsing'!G29,""" OD, ",E29,""" Length")</f>
        <v>0.3125" OD, 1.5" Length</v>
      </c>
      <c r="B29" t="str">
        <f>'McMaster Parsing'!A29</f>
        <v>No. 10 Aluminum Spacer, 0.3125" OD, 1 1/2" Length</v>
      </c>
      <c r="C29" t="str">
        <f>'McMaster Parsing'!H29</f>
        <v>92510A571</v>
      </c>
      <c r="D29" s="7">
        <f>'McMaster Parsing'!I29</f>
        <v>2.09</v>
      </c>
      <c r="E29">
        <f>'McMaster Parsing'!D29</f>
        <v>1.5</v>
      </c>
      <c r="F29">
        <f>'McMaster Parsing'!G29</f>
        <v>0.3125</v>
      </c>
      <c r="G29" t="str">
        <f>SUBSTITUTE('McMaster Parsing'!$F$2,"""","")</f>
        <v>0.192</v>
      </c>
    </row>
    <row r="30" spans="1:7" x14ac:dyDescent="0.25">
      <c r="A30" t="str">
        <f>CONCATENATE('McMaster Parsing'!G30,""" OD, ",E30,""" Length")</f>
        <v>0.3125" OD, 1.75" Length</v>
      </c>
      <c r="B30" t="str">
        <f>'McMaster Parsing'!A30</f>
        <v>No. 10 Aluminum Spacer, 0.3125" OD, 1 3/4" Length</v>
      </c>
      <c r="C30" t="str">
        <f>'McMaster Parsing'!H30</f>
        <v>92510A251</v>
      </c>
      <c r="D30" s="7">
        <f>'McMaster Parsing'!I30</f>
        <v>2.0699999999999998</v>
      </c>
      <c r="E30">
        <f>'McMaster Parsing'!D30</f>
        <v>1.75</v>
      </c>
      <c r="F30">
        <f>'McMaster Parsing'!G30</f>
        <v>0.3125</v>
      </c>
      <c r="G30" t="str">
        <f>SUBSTITUTE('McMaster Parsing'!$F$2,"""","")</f>
        <v>0.192</v>
      </c>
    </row>
    <row r="31" spans="1:7" x14ac:dyDescent="0.25">
      <c r="A31" t="str">
        <f>CONCATENATE('McMaster Parsing'!G31,""" OD, ",E31,""" Length")</f>
        <v>0.3125" OD, 2" Length</v>
      </c>
      <c r="B31" t="str">
        <f>'McMaster Parsing'!A31</f>
        <v>No. 10 Aluminum Spacer, 0.3125" OD, 2" Length</v>
      </c>
      <c r="C31" t="str">
        <f>'McMaster Parsing'!H31</f>
        <v>92510A254</v>
      </c>
      <c r="D31" s="7">
        <f>'McMaster Parsing'!I31</f>
        <v>2.44</v>
      </c>
      <c r="E31" t="str">
        <f>'McMaster Parsing'!D31</f>
        <v>2</v>
      </c>
      <c r="F31">
        <f>'McMaster Parsing'!G31</f>
        <v>0.3125</v>
      </c>
      <c r="G31" t="str">
        <f>SUBSTITUTE('McMaster Parsing'!$F$2,"""","")</f>
        <v>0.192</v>
      </c>
    </row>
    <row r="32" spans="1:7" x14ac:dyDescent="0.25">
      <c r="A32" t="str">
        <f>CONCATENATE('McMaster Parsing'!G32,""" OD, ",E32,""" Length")</f>
        <v>0.375" OD, 0.0625" Length</v>
      </c>
      <c r="B32" t="str">
        <f>'McMaster Parsing'!A32</f>
        <v>No. 10 Aluminum Spacer, 0.375" OD, 1/16" Length</v>
      </c>
      <c r="C32" t="str">
        <f>'McMaster Parsing'!H32</f>
        <v>92510A392</v>
      </c>
      <c r="D32" s="7">
        <f>'McMaster Parsing'!I32</f>
        <v>1.0900000000000001</v>
      </c>
      <c r="E32">
        <f>'McMaster Parsing'!D32</f>
        <v>6.25E-2</v>
      </c>
      <c r="F32">
        <f>'McMaster Parsing'!G32</f>
        <v>0.375</v>
      </c>
      <c r="G32" t="str">
        <f>SUBSTITUTE('McMaster Parsing'!$F$2,"""","")</f>
        <v>0.192</v>
      </c>
    </row>
    <row r="33" spans="1:7" x14ac:dyDescent="0.25">
      <c r="A33" t="str">
        <f>CONCATENATE('McMaster Parsing'!G33,""" OD, ",E33,""" Length")</f>
        <v>0.375" OD, 0.125" Length</v>
      </c>
      <c r="B33" t="str">
        <f>'McMaster Parsing'!A33</f>
        <v>No. 10 Aluminum Spacer, 0.375" OD, 1/8" Length</v>
      </c>
      <c r="C33" t="str">
        <f>'McMaster Parsing'!H33</f>
        <v>92510A640</v>
      </c>
      <c r="D33" s="7">
        <f>'McMaster Parsing'!I33</f>
        <v>1.1000000000000001</v>
      </c>
      <c r="E33">
        <f>'McMaster Parsing'!D33</f>
        <v>0.125</v>
      </c>
      <c r="F33">
        <f>'McMaster Parsing'!G33</f>
        <v>0.375</v>
      </c>
      <c r="G33" t="str">
        <f>SUBSTITUTE('McMaster Parsing'!$F$2,"""","")</f>
        <v>0.192</v>
      </c>
    </row>
    <row r="34" spans="1:7" x14ac:dyDescent="0.25">
      <c r="A34" t="str">
        <f>CONCATENATE('McMaster Parsing'!G34,""" OD, ",E34,""" Length")</f>
        <v>0.375" OD, 0.15625" Length</v>
      </c>
      <c r="B34" t="str">
        <f>'McMaster Parsing'!A34</f>
        <v>No. 10 Aluminum Spacer, 0.375" OD, 5/32" Length</v>
      </c>
      <c r="C34" t="str">
        <f>'McMaster Parsing'!H34</f>
        <v>92510A257</v>
      </c>
      <c r="D34" s="7">
        <f>'McMaster Parsing'!I34</f>
        <v>1.1000000000000001</v>
      </c>
      <c r="E34">
        <f>'McMaster Parsing'!D34</f>
        <v>0.15625</v>
      </c>
      <c r="F34">
        <f>'McMaster Parsing'!G34</f>
        <v>0.375</v>
      </c>
      <c r="G34" t="str">
        <f>SUBSTITUTE('McMaster Parsing'!$F$2,"""","")</f>
        <v>0.192</v>
      </c>
    </row>
    <row r="35" spans="1:7" x14ac:dyDescent="0.25">
      <c r="A35" t="str">
        <f>CONCATENATE('McMaster Parsing'!G35,""" OD, ",E35,""" Length")</f>
        <v>0.375" OD, 0.1875" Length</v>
      </c>
      <c r="B35" t="str">
        <f>'McMaster Parsing'!A35</f>
        <v>No. 10 Aluminum Spacer, 0.375" OD, 3/16" Length</v>
      </c>
      <c r="C35" t="str">
        <f>'McMaster Parsing'!H35</f>
        <v>92510A641</v>
      </c>
      <c r="D35" s="7">
        <f>'McMaster Parsing'!I35</f>
        <v>1.1000000000000001</v>
      </c>
      <c r="E35">
        <f>'McMaster Parsing'!D35</f>
        <v>0.1875</v>
      </c>
      <c r="F35">
        <f>'McMaster Parsing'!G35</f>
        <v>0.375</v>
      </c>
      <c r="G35" t="str">
        <f>SUBSTITUTE('McMaster Parsing'!$F$2,"""","")</f>
        <v>0.192</v>
      </c>
    </row>
    <row r="36" spans="1:7" x14ac:dyDescent="0.25">
      <c r="A36" t="str">
        <f>CONCATENATE('McMaster Parsing'!G36,""" OD, ",E36,""" Length")</f>
        <v>0.375" OD, 0.21875" Length</v>
      </c>
      <c r="B36" t="str">
        <f>'McMaster Parsing'!A36</f>
        <v>No. 10 Aluminum Spacer, 0.375" OD, 7/32" Length</v>
      </c>
      <c r="C36" t="str">
        <f>'McMaster Parsing'!H36</f>
        <v>92510A261</v>
      </c>
      <c r="D36" s="7">
        <f>'McMaster Parsing'!I36</f>
        <v>1.1000000000000001</v>
      </c>
      <c r="E36">
        <f>'McMaster Parsing'!D36</f>
        <v>0.21875</v>
      </c>
      <c r="F36">
        <f>'McMaster Parsing'!G36</f>
        <v>0.375</v>
      </c>
      <c r="G36" t="str">
        <f>SUBSTITUTE('McMaster Parsing'!$F$2,"""","")</f>
        <v>0.192</v>
      </c>
    </row>
    <row r="37" spans="1:7" x14ac:dyDescent="0.25">
      <c r="A37" t="str">
        <f>CONCATENATE('McMaster Parsing'!G37,""" OD, ",E37,""" Length")</f>
        <v>0.375" OD, 0.25" Length</v>
      </c>
      <c r="B37" t="str">
        <f>'McMaster Parsing'!A37</f>
        <v>No. 10 Aluminum Spacer, 0.375" OD, 1/4" Length</v>
      </c>
      <c r="C37" t="str">
        <f>'McMaster Parsing'!H37</f>
        <v>92510A642</v>
      </c>
      <c r="D37" s="7">
        <f>'McMaster Parsing'!I37</f>
        <v>1.1000000000000001</v>
      </c>
      <c r="E37">
        <f>'McMaster Parsing'!D37</f>
        <v>0.25</v>
      </c>
      <c r="F37">
        <f>'McMaster Parsing'!G37</f>
        <v>0.375</v>
      </c>
      <c r="G37" t="str">
        <f>SUBSTITUTE('McMaster Parsing'!$F$2,"""","")</f>
        <v>0.192</v>
      </c>
    </row>
    <row r="38" spans="1:7" x14ac:dyDescent="0.25">
      <c r="A38" t="str">
        <f>CONCATENATE('McMaster Parsing'!G38,""" OD, ",E38,""" Length")</f>
        <v>0.375" OD, 0.28125" Length</v>
      </c>
      <c r="B38" t="str">
        <f>'McMaster Parsing'!A38</f>
        <v>No. 10 Aluminum Spacer, 0.375" OD, 9/32" Length</v>
      </c>
      <c r="C38" t="str">
        <f>'McMaster Parsing'!H38</f>
        <v>92510A265</v>
      </c>
      <c r="D38" s="7">
        <f>'McMaster Parsing'!I38</f>
        <v>1.1000000000000001</v>
      </c>
      <c r="E38">
        <f>'McMaster Parsing'!D38</f>
        <v>0.28125</v>
      </c>
      <c r="F38">
        <f>'McMaster Parsing'!G38</f>
        <v>0.375</v>
      </c>
      <c r="G38" t="str">
        <f>SUBSTITUTE('McMaster Parsing'!$F$2,"""","")</f>
        <v>0.192</v>
      </c>
    </row>
    <row r="39" spans="1:7" x14ac:dyDescent="0.25">
      <c r="A39" t="str">
        <f>CONCATENATE('McMaster Parsing'!G39,""" OD, ",E39,""" Length")</f>
        <v>0.375" OD, 0.3125" Length</v>
      </c>
      <c r="B39" t="str">
        <f>'McMaster Parsing'!A39</f>
        <v>No. 10 Aluminum Spacer, 0.375" OD, 5/16" Length</v>
      </c>
      <c r="C39" t="str">
        <f>'McMaster Parsing'!H39</f>
        <v>92510A643</v>
      </c>
      <c r="D39" s="7">
        <f>'McMaster Parsing'!I39</f>
        <v>1.1000000000000001</v>
      </c>
      <c r="E39">
        <f>'McMaster Parsing'!D39</f>
        <v>0.3125</v>
      </c>
      <c r="F39">
        <f>'McMaster Parsing'!G39</f>
        <v>0.375</v>
      </c>
      <c r="G39" t="str">
        <f>SUBSTITUTE('McMaster Parsing'!$F$2,"""","")</f>
        <v>0.192</v>
      </c>
    </row>
    <row r="40" spans="1:7" x14ac:dyDescent="0.25">
      <c r="A40" t="str">
        <f>CONCATENATE('McMaster Parsing'!G40,""" OD, ",E40,""" Length")</f>
        <v>0.375" OD, 0.34375" Length</v>
      </c>
      <c r="B40" t="str">
        <f>'McMaster Parsing'!A40</f>
        <v>No. 10 Aluminum Spacer, 0.375" OD, 11/32" Length</v>
      </c>
      <c r="C40" t="str">
        <f>'McMaster Parsing'!H40</f>
        <v>92510A269</v>
      </c>
      <c r="D40" s="7">
        <f>'McMaster Parsing'!I40</f>
        <v>1.1499999999999999</v>
      </c>
      <c r="E40">
        <f>'McMaster Parsing'!D40</f>
        <v>0.34375</v>
      </c>
      <c r="F40">
        <f>'McMaster Parsing'!G40</f>
        <v>0.375</v>
      </c>
      <c r="G40" t="str">
        <f>SUBSTITUTE('McMaster Parsing'!$F$2,"""","")</f>
        <v>0.192</v>
      </c>
    </row>
    <row r="41" spans="1:7" x14ac:dyDescent="0.25">
      <c r="A41" t="str">
        <f>CONCATENATE('McMaster Parsing'!G41,""" OD, ",E41,""" Length")</f>
        <v>0.375" OD, 0.375" Length</v>
      </c>
      <c r="B41" t="str">
        <f>'McMaster Parsing'!A41</f>
        <v>No. 10 Aluminum Spacer, 0.375" OD, 3/8" Length</v>
      </c>
      <c r="C41" t="str">
        <f>'McMaster Parsing'!H41</f>
        <v>92510A644</v>
      </c>
      <c r="D41" s="7">
        <f>'McMaster Parsing'!I41</f>
        <v>1.1599999999999999</v>
      </c>
      <c r="E41">
        <f>'McMaster Parsing'!D41</f>
        <v>0.375</v>
      </c>
      <c r="F41">
        <f>'McMaster Parsing'!G41</f>
        <v>0.375</v>
      </c>
      <c r="G41" t="str">
        <f>SUBSTITUTE('McMaster Parsing'!$F$2,"""","")</f>
        <v>0.192</v>
      </c>
    </row>
    <row r="42" spans="1:7" x14ac:dyDescent="0.25">
      <c r="A42" t="str">
        <f>CONCATENATE('McMaster Parsing'!G42,""" OD, ",E42,""" Length")</f>
        <v>0.375" OD, 0.40625" Length</v>
      </c>
      <c r="B42" t="str">
        <f>'McMaster Parsing'!A42</f>
        <v>No. 10 Aluminum Spacer, 0.375" OD, 13/32" Length</v>
      </c>
      <c r="C42" t="str">
        <f>'McMaster Parsing'!H42</f>
        <v>92510A273</v>
      </c>
      <c r="D42" s="7">
        <f>'McMaster Parsing'!I42</f>
        <v>1.1499999999999999</v>
      </c>
      <c r="E42">
        <f>'McMaster Parsing'!D42</f>
        <v>0.40625</v>
      </c>
      <c r="F42">
        <f>'McMaster Parsing'!G42</f>
        <v>0.375</v>
      </c>
      <c r="G42" t="str">
        <f>SUBSTITUTE('McMaster Parsing'!$F$2,"""","")</f>
        <v>0.192</v>
      </c>
    </row>
    <row r="43" spans="1:7" x14ac:dyDescent="0.25">
      <c r="A43" t="str">
        <f>CONCATENATE('McMaster Parsing'!G43,""" OD, ",E43,""" Length")</f>
        <v>0.375" OD, 0.4375" Length</v>
      </c>
      <c r="B43" t="str">
        <f>'McMaster Parsing'!A43</f>
        <v>No. 10 Aluminum Spacer, 0.375" OD, 7/16" Length</v>
      </c>
      <c r="C43" t="str">
        <f>'McMaster Parsing'!H43</f>
        <v>92510A277</v>
      </c>
      <c r="D43" s="7">
        <f>'McMaster Parsing'!I43</f>
        <v>1.1499999999999999</v>
      </c>
      <c r="E43">
        <f>'McMaster Parsing'!D43</f>
        <v>0.4375</v>
      </c>
      <c r="F43">
        <f>'McMaster Parsing'!G43</f>
        <v>0.375</v>
      </c>
      <c r="G43" t="str">
        <f>SUBSTITUTE('McMaster Parsing'!$F$2,"""","")</f>
        <v>0.192</v>
      </c>
    </row>
    <row r="44" spans="1:7" x14ac:dyDescent="0.25">
      <c r="A44" t="str">
        <f>CONCATENATE('McMaster Parsing'!G44,""" OD, ",E44,""" Length")</f>
        <v>0.375" OD, 0.46875" Length</v>
      </c>
      <c r="B44" t="str">
        <f>'McMaster Parsing'!A44</f>
        <v>No. 10 Aluminum Spacer, 0.375" OD, 15/32" Length</v>
      </c>
      <c r="C44" t="str">
        <f>'McMaster Parsing'!H44</f>
        <v>92510A281</v>
      </c>
      <c r="D44" s="7">
        <f>'McMaster Parsing'!I44</f>
        <v>1.1499999999999999</v>
      </c>
      <c r="E44">
        <f>'McMaster Parsing'!D44</f>
        <v>0.46875</v>
      </c>
      <c r="F44">
        <f>'McMaster Parsing'!G44</f>
        <v>0.375</v>
      </c>
      <c r="G44" t="str">
        <f>SUBSTITUTE('McMaster Parsing'!$F$2,"""","")</f>
        <v>0.192</v>
      </c>
    </row>
    <row r="45" spans="1:7" x14ac:dyDescent="0.25">
      <c r="A45" t="str">
        <f>CONCATENATE('McMaster Parsing'!G45,""" OD, ",E45,""" Length")</f>
        <v>0.375" OD, 0.5" Length</v>
      </c>
      <c r="B45" t="str">
        <f>'McMaster Parsing'!A45</f>
        <v>No. 10 Aluminum Spacer, 0.375" OD, 1/2" Length</v>
      </c>
      <c r="C45" t="str">
        <f>'McMaster Parsing'!H45</f>
        <v>92510A645</v>
      </c>
      <c r="D45" s="7">
        <f>'McMaster Parsing'!I45</f>
        <v>1.1599999999999999</v>
      </c>
      <c r="E45">
        <f>'McMaster Parsing'!D45</f>
        <v>0.5</v>
      </c>
      <c r="F45">
        <f>'McMaster Parsing'!G45</f>
        <v>0.375</v>
      </c>
      <c r="G45" t="str">
        <f>SUBSTITUTE('McMaster Parsing'!$F$2,"""","")</f>
        <v>0.192</v>
      </c>
    </row>
    <row r="46" spans="1:7" x14ac:dyDescent="0.25">
      <c r="A46" t="str">
        <f>CONCATENATE('McMaster Parsing'!G46,""" OD, ",E46,""" Length")</f>
        <v>0.375" OD, 0.5625" Length</v>
      </c>
      <c r="B46" t="str">
        <f>'McMaster Parsing'!A46</f>
        <v>No. 10 Aluminum Spacer, 0.375" OD, 9/16" Length</v>
      </c>
      <c r="C46" t="str">
        <f>'McMaster Parsing'!H46</f>
        <v>92510A285</v>
      </c>
      <c r="D46" s="7">
        <f>'McMaster Parsing'!I46</f>
        <v>1.1499999999999999</v>
      </c>
      <c r="E46">
        <f>'McMaster Parsing'!D46</f>
        <v>0.5625</v>
      </c>
      <c r="F46">
        <f>'McMaster Parsing'!G46</f>
        <v>0.375</v>
      </c>
      <c r="G46" t="str">
        <f>SUBSTITUTE('McMaster Parsing'!$F$2,"""","")</f>
        <v>0.192</v>
      </c>
    </row>
    <row r="47" spans="1:7" x14ac:dyDescent="0.25">
      <c r="A47" t="str">
        <f>CONCATENATE('McMaster Parsing'!G47,""" OD, ",E47,""" Length")</f>
        <v>0.375" OD, 0.625" Length</v>
      </c>
      <c r="B47" t="str">
        <f>'McMaster Parsing'!A47</f>
        <v>No. 10 Aluminum Spacer, 0.375" OD, 5/8" Length</v>
      </c>
      <c r="C47" t="str">
        <f>'McMaster Parsing'!H47</f>
        <v>92510A646</v>
      </c>
      <c r="D47" s="7">
        <f>'McMaster Parsing'!I47</f>
        <v>1.1599999999999999</v>
      </c>
      <c r="E47">
        <f>'McMaster Parsing'!D47</f>
        <v>0.625</v>
      </c>
      <c r="F47">
        <f>'McMaster Parsing'!G47</f>
        <v>0.375</v>
      </c>
      <c r="G47" t="str">
        <f>SUBSTITUTE('McMaster Parsing'!$F$2,"""","")</f>
        <v>0.192</v>
      </c>
    </row>
    <row r="48" spans="1:7" x14ac:dyDescent="0.25">
      <c r="A48" t="str">
        <f>CONCATENATE('McMaster Parsing'!G48,""" OD, ",E48,""" Length")</f>
        <v>0.375" OD, 0.6875" Length</v>
      </c>
      <c r="B48" t="str">
        <f>'McMaster Parsing'!A48</f>
        <v>No. 10 Aluminum Spacer, 0.375" OD, 11/16" Length</v>
      </c>
      <c r="C48" t="str">
        <f>'McMaster Parsing'!H48</f>
        <v>92510A289</v>
      </c>
      <c r="D48" s="7">
        <f>'McMaster Parsing'!I48</f>
        <v>1.27</v>
      </c>
      <c r="E48">
        <f>'McMaster Parsing'!D48</f>
        <v>0.6875</v>
      </c>
      <c r="F48">
        <f>'McMaster Parsing'!G48</f>
        <v>0.375</v>
      </c>
      <c r="G48" t="str">
        <f>SUBSTITUTE('McMaster Parsing'!$F$2,"""","")</f>
        <v>0.192</v>
      </c>
    </row>
    <row r="49" spans="1:7" x14ac:dyDescent="0.25">
      <c r="A49" t="str">
        <f>CONCATENATE('McMaster Parsing'!G49,""" OD, ",E49,""" Length")</f>
        <v>0.375" OD, 0.75" Length</v>
      </c>
      <c r="B49" t="str">
        <f>'McMaster Parsing'!A49</f>
        <v>No. 10 Aluminum Spacer, 0.375" OD, 3/4" Length</v>
      </c>
      <c r="C49" t="str">
        <f>'McMaster Parsing'!H49</f>
        <v>92510A647</v>
      </c>
      <c r="D49" s="7">
        <f>'McMaster Parsing'!I49</f>
        <v>1.27</v>
      </c>
      <c r="E49">
        <f>'McMaster Parsing'!D49</f>
        <v>0.75</v>
      </c>
      <c r="F49">
        <f>'McMaster Parsing'!G49</f>
        <v>0.375</v>
      </c>
      <c r="G49" t="str">
        <f>SUBSTITUTE('McMaster Parsing'!$F$2,"""","")</f>
        <v>0.192</v>
      </c>
    </row>
    <row r="50" spans="1:7" x14ac:dyDescent="0.25">
      <c r="A50" t="str">
        <f>CONCATENATE('McMaster Parsing'!G50,""" OD, ",E50,""" Length")</f>
        <v>0.375" OD, 0.8125" Length</v>
      </c>
      <c r="B50" t="str">
        <f>'McMaster Parsing'!A50</f>
        <v>No. 10 Aluminum Spacer, 0.375" OD, 13/16" Length</v>
      </c>
      <c r="C50" t="str">
        <f>'McMaster Parsing'!H50</f>
        <v>92510A293</v>
      </c>
      <c r="D50" s="7">
        <f>'McMaster Parsing'!I50</f>
        <v>1.27</v>
      </c>
      <c r="E50">
        <f>'McMaster Parsing'!D50</f>
        <v>0.8125</v>
      </c>
      <c r="F50">
        <f>'McMaster Parsing'!G50</f>
        <v>0.375</v>
      </c>
      <c r="G50" t="str">
        <f>SUBSTITUTE('McMaster Parsing'!$F$2,"""","")</f>
        <v>0.192</v>
      </c>
    </row>
    <row r="51" spans="1:7" x14ac:dyDescent="0.25">
      <c r="A51" t="str">
        <f>CONCATENATE('McMaster Parsing'!G51,""" OD, ",E51,""" Length")</f>
        <v>0.375" OD, 0.875" Length</v>
      </c>
      <c r="B51" t="str">
        <f>'McMaster Parsing'!A51</f>
        <v>No. 10 Aluminum Spacer, 0.375" OD, 7/8" Length</v>
      </c>
      <c r="C51" t="str">
        <f>'McMaster Parsing'!H51</f>
        <v>92510A648</v>
      </c>
      <c r="D51" s="7">
        <f>'McMaster Parsing'!I51</f>
        <v>1.27</v>
      </c>
      <c r="E51">
        <f>'McMaster Parsing'!D51</f>
        <v>0.875</v>
      </c>
      <c r="F51">
        <f>'McMaster Parsing'!G51</f>
        <v>0.375</v>
      </c>
      <c r="G51" t="str">
        <f>SUBSTITUTE('McMaster Parsing'!$F$2,"""","")</f>
        <v>0.192</v>
      </c>
    </row>
    <row r="52" spans="1:7" x14ac:dyDescent="0.25">
      <c r="A52" t="str">
        <f>CONCATENATE('McMaster Parsing'!G52,""" OD, ",E52,""" Length")</f>
        <v>0.375" OD, 0.9375" Length</v>
      </c>
      <c r="B52" t="str">
        <f>'McMaster Parsing'!A52</f>
        <v>No. 10 Aluminum Spacer, 0.375" OD, 15/16" Length</v>
      </c>
      <c r="C52" t="str">
        <f>'McMaster Parsing'!H52</f>
        <v>92511A004</v>
      </c>
      <c r="D52" s="7">
        <f>'McMaster Parsing'!I52</f>
        <v>1.27</v>
      </c>
      <c r="E52">
        <f>'McMaster Parsing'!D52</f>
        <v>0.9375</v>
      </c>
      <c r="F52">
        <f>'McMaster Parsing'!G52</f>
        <v>0.375</v>
      </c>
      <c r="G52" t="str">
        <f>SUBSTITUTE('McMaster Parsing'!$F$2,"""","")</f>
        <v>0.192</v>
      </c>
    </row>
    <row r="53" spans="1:7" x14ac:dyDescent="0.25">
      <c r="A53" t="str">
        <f>CONCATENATE('McMaster Parsing'!G53,""" OD, ",E53,""" Length")</f>
        <v>0.375" OD, 1" Length</v>
      </c>
      <c r="B53" t="str">
        <f>'McMaster Parsing'!A53</f>
        <v>No. 10 Aluminum Spacer, 0.375" OD, 1" Length</v>
      </c>
      <c r="C53" t="str">
        <f>'McMaster Parsing'!H53</f>
        <v>92510A649</v>
      </c>
      <c r="D53" s="7">
        <f>'McMaster Parsing'!I53</f>
        <v>1.27</v>
      </c>
      <c r="E53" t="str">
        <f>'McMaster Parsing'!D53</f>
        <v>1</v>
      </c>
      <c r="F53">
        <f>'McMaster Parsing'!G53</f>
        <v>0.375</v>
      </c>
      <c r="G53" t="str">
        <f>SUBSTITUTE('McMaster Parsing'!$F$2,"""","")</f>
        <v>0.192</v>
      </c>
    </row>
    <row r="54" spans="1:7" x14ac:dyDescent="0.25">
      <c r="A54" t="str">
        <f>CONCATENATE('McMaster Parsing'!G54,""" OD, ",E54,""" Length")</f>
        <v>0.375" OD, 1.125" Length</v>
      </c>
      <c r="B54" t="str">
        <f>'McMaster Parsing'!A54</f>
        <v>No. 10 Aluminum Spacer, 0.375" OD, 1 1/8" Length</v>
      </c>
      <c r="C54" t="str">
        <f>'McMaster Parsing'!H54</f>
        <v>92511A008</v>
      </c>
      <c r="D54" s="7">
        <f>'McMaster Parsing'!I54</f>
        <v>1.44</v>
      </c>
      <c r="E54">
        <f>'McMaster Parsing'!D54</f>
        <v>1.125</v>
      </c>
      <c r="F54">
        <f>'McMaster Parsing'!G54</f>
        <v>0.375</v>
      </c>
      <c r="G54" t="str">
        <f>SUBSTITUTE('McMaster Parsing'!$F$2,"""","")</f>
        <v>0.192</v>
      </c>
    </row>
    <row r="55" spans="1:7" x14ac:dyDescent="0.25">
      <c r="A55" t="str">
        <f>CONCATENATE('McMaster Parsing'!G55,""" OD, ",E55,""" Length")</f>
        <v>0.375" OD, 1.1875" Length</v>
      </c>
      <c r="B55" t="str">
        <f>'McMaster Parsing'!A55</f>
        <v>No. 10 Aluminum Spacer, 0.375" OD, 1 3/16" Length</v>
      </c>
      <c r="C55" t="str">
        <f>'McMaster Parsing'!H55</f>
        <v>92511A012</v>
      </c>
      <c r="D55" s="7">
        <f>'McMaster Parsing'!I55</f>
        <v>1.54</v>
      </c>
      <c r="E55">
        <f>'McMaster Parsing'!D55</f>
        <v>1.1875</v>
      </c>
      <c r="F55">
        <f>'McMaster Parsing'!G55</f>
        <v>0.375</v>
      </c>
      <c r="G55" t="str">
        <f>SUBSTITUTE('McMaster Parsing'!$F$2,"""","")</f>
        <v>0.192</v>
      </c>
    </row>
    <row r="56" spans="1:7" x14ac:dyDescent="0.25">
      <c r="A56" t="str">
        <f>CONCATENATE('McMaster Parsing'!G56,""" OD, ",E56,""" Length")</f>
        <v>0.375" OD, 1.25" Length</v>
      </c>
      <c r="B56" t="str">
        <f>'McMaster Parsing'!A56</f>
        <v>No. 10 Aluminum Spacer, 0.375" OD, 1 1/4" Length</v>
      </c>
      <c r="C56" t="str">
        <f>'McMaster Parsing'!H56</f>
        <v>92510A650</v>
      </c>
      <c r="D56" s="7">
        <f>'McMaster Parsing'!I56</f>
        <v>1.54</v>
      </c>
      <c r="E56">
        <f>'McMaster Parsing'!D56</f>
        <v>1.25</v>
      </c>
      <c r="F56">
        <f>'McMaster Parsing'!G56</f>
        <v>0.375</v>
      </c>
      <c r="G56" t="str">
        <f>SUBSTITUTE('McMaster Parsing'!$F$2,"""","")</f>
        <v>0.192</v>
      </c>
    </row>
    <row r="57" spans="1:7" x14ac:dyDescent="0.25">
      <c r="A57" t="str">
        <f>CONCATENATE('McMaster Parsing'!G57,""" OD, ",E57,""" Length")</f>
        <v>0.375" OD, 1.3125" Length</v>
      </c>
      <c r="B57" t="str">
        <f>'McMaster Parsing'!A57</f>
        <v>No. 10 Aluminum Spacer, 0.375" OD, 1 5/16" Length</v>
      </c>
      <c r="C57" t="str">
        <f>'McMaster Parsing'!H57</f>
        <v>92511A016</v>
      </c>
      <c r="D57" s="7">
        <f>'McMaster Parsing'!I57</f>
        <v>1.6</v>
      </c>
      <c r="E57">
        <f>'McMaster Parsing'!D57</f>
        <v>1.3125</v>
      </c>
      <c r="F57">
        <f>'McMaster Parsing'!G57</f>
        <v>0.375</v>
      </c>
      <c r="G57" t="str">
        <f>SUBSTITUTE('McMaster Parsing'!$F$2,"""","")</f>
        <v>0.192</v>
      </c>
    </row>
    <row r="58" spans="1:7" x14ac:dyDescent="0.25">
      <c r="A58" t="str">
        <f>CONCATENATE('McMaster Parsing'!G58,""" OD, ",E58,""" Length")</f>
        <v>0.375" OD, 1.375" Length</v>
      </c>
      <c r="B58" t="str">
        <f>'McMaster Parsing'!A58</f>
        <v>No. 10 Aluminum Spacer, 0.375" OD, 1 3/8" Length</v>
      </c>
      <c r="C58" t="str">
        <f>'McMaster Parsing'!H58</f>
        <v>92511A020</v>
      </c>
      <c r="D58" s="7">
        <f>'McMaster Parsing'!I58</f>
        <v>1.6</v>
      </c>
      <c r="E58">
        <f>'McMaster Parsing'!D58</f>
        <v>1.375</v>
      </c>
      <c r="F58">
        <f>'McMaster Parsing'!G58</f>
        <v>0.375</v>
      </c>
      <c r="G58" t="str">
        <f>SUBSTITUTE('McMaster Parsing'!$F$2,"""","")</f>
        <v>0.192</v>
      </c>
    </row>
    <row r="59" spans="1:7" x14ac:dyDescent="0.25">
      <c r="A59" t="str">
        <f>CONCATENATE('McMaster Parsing'!G59,""" OD, ",E59,""" Length")</f>
        <v>0.375" OD, 1.4375" Length</v>
      </c>
      <c r="B59" t="str">
        <f>'McMaster Parsing'!A59</f>
        <v>No. 10 Aluminum Spacer, 0.375" OD, 1 7/16" Length</v>
      </c>
      <c r="C59" t="str">
        <f>'McMaster Parsing'!H59</f>
        <v>92511A024</v>
      </c>
      <c r="D59" s="7">
        <f>'McMaster Parsing'!I59</f>
        <v>1.66</v>
      </c>
      <c r="E59">
        <f>'McMaster Parsing'!D59</f>
        <v>1.4375</v>
      </c>
      <c r="F59">
        <f>'McMaster Parsing'!G59</f>
        <v>0.375</v>
      </c>
      <c r="G59" t="str">
        <f>SUBSTITUTE('McMaster Parsing'!$F$2,"""","")</f>
        <v>0.192</v>
      </c>
    </row>
    <row r="60" spans="1:7" x14ac:dyDescent="0.25">
      <c r="A60" t="str">
        <f>CONCATENATE('McMaster Parsing'!G60,""" OD, ",E60,""" Length")</f>
        <v>0.375" OD, 1.5" Length</v>
      </c>
      <c r="B60" t="str">
        <f>'McMaster Parsing'!A60</f>
        <v>No. 10 Aluminum Spacer, 0.375" OD, 1 1/2" Length</v>
      </c>
      <c r="C60" t="str">
        <f>'McMaster Parsing'!H60</f>
        <v>92510A651</v>
      </c>
      <c r="D60" s="7">
        <f>'McMaster Parsing'!I60</f>
        <v>1.66</v>
      </c>
      <c r="E60">
        <f>'McMaster Parsing'!D60</f>
        <v>1.5</v>
      </c>
      <c r="F60">
        <f>'McMaster Parsing'!G60</f>
        <v>0.375</v>
      </c>
      <c r="G60" t="str">
        <f>SUBSTITUTE('McMaster Parsing'!$F$2,"""","")</f>
        <v>0.192</v>
      </c>
    </row>
    <row r="61" spans="1:7" x14ac:dyDescent="0.25">
      <c r="A61" t="str">
        <f>CONCATENATE('McMaster Parsing'!G61,""" OD, ",E61,""" Length")</f>
        <v>0.375" OD, 1.75" Length</v>
      </c>
      <c r="B61" t="str">
        <f>'McMaster Parsing'!A61</f>
        <v>No. 10 Aluminum Spacer, 0.375" OD, 1 3/4" Length</v>
      </c>
      <c r="C61" t="str">
        <f>'McMaster Parsing'!H61</f>
        <v>92511A028</v>
      </c>
      <c r="D61" s="7">
        <f>'McMaster Parsing'!I61</f>
        <v>2.2599999999999998</v>
      </c>
      <c r="E61">
        <f>'McMaster Parsing'!D61</f>
        <v>1.75</v>
      </c>
      <c r="F61">
        <f>'McMaster Parsing'!G61</f>
        <v>0.375</v>
      </c>
      <c r="G61" t="str">
        <f>SUBSTITUTE('McMaster Parsing'!$F$2,"""","")</f>
        <v>0.192</v>
      </c>
    </row>
    <row r="62" spans="1:7" x14ac:dyDescent="0.25">
      <c r="A62" t="str">
        <f>CONCATENATE('McMaster Parsing'!G62,""" OD, ",E62,""" Length")</f>
        <v>0.375" OD, 2" Length</v>
      </c>
      <c r="B62" t="str">
        <f>'McMaster Parsing'!A62</f>
        <v>No. 10 Aluminum Spacer, 0.375" OD, 2" Length</v>
      </c>
      <c r="C62" t="str">
        <f>'McMaster Parsing'!H62</f>
        <v>92511A032</v>
      </c>
      <c r="D62" s="7">
        <f>'McMaster Parsing'!I62</f>
        <v>2.65</v>
      </c>
      <c r="E62" t="str">
        <f>'McMaster Parsing'!D62</f>
        <v>2</v>
      </c>
      <c r="F62">
        <f>'McMaster Parsing'!G62</f>
        <v>0.375</v>
      </c>
      <c r="G62" t="str">
        <f>SUBSTITUTE('McMaster Parsing'!$F$2,"""","")</f>
        <v>0.192</v>
      </c>
    </row>
    <row r="63" spans="1:7" x14ac:dyDescent="0.25">
      <c r="A63" t="str">
        <f>CONCATENATE('McMaster Parsing'!G63,""" OD, ",E63,""" Length")</f>
        <v>0.375" OD, 2.25" Length</v>
      </c>
      <c r="B63" t="str">
        <f>'McMaster Parsing'!A63</f>
        <v>No. 10 Aluminum Spacer, 0.375" OD, 2 1/4" Length</v>
      </c>
      <c r="C63" t="str">
        <f>'McMaster Parsing'!H63</f>
        <v>92510A434</v>
      </c>
      <c r="D63" s="7">
        <f>'McMaster Parsing'!I63</f>
        <v>4.5999999999999996</v>
      </c>
      <c r="E63">
        <f>'McMaster Parsing'!D63</f>
        <v>2.25</v>
      </c>
      <c r="F63">
        <f>'McMaster Parsing'!G63</f>
        <v>0.375</v>
      </c>
      <c r="G63" t="str">
        <f>SUBSTITUTE('McMaster Parsing'!$F$2,"""","")</f>
        <v>0.192</v>
      </c>
    </row>
    <row r="64" spans="1:7" x14ac:dyDescent="0.25">
      <c r="A64" t="str">
        <f>CONCATENATE('McMaster Parsing'!G64,""" OD, ",E64,""" Length")</f>
        <v>0.375" OD, 2.5" Length</v>
      </c>
      <c r="B64" t="str">
        <f>'McMaster Parsing'!A64</f>
        <v>No. 10 Aluminum Spacer, 0.375" OD, 2 1/2" Length</v>
      </c>
      <c r="C64" t="str">
        <f>'McMaster Parsing'!H64</f>
        <v>92510A438</v>
      </c>
      <c r="D64" s="7">
        <f>'McMaster Parsing'!I64</f>
        <v>4.78</v>
      </c>
      <c r="E64">
        <f>'McMaster Parsing'!D64</f>
        <v>2.5</v>
      </c>
      <c r="F64">
        <f>'McMaster Parsing'!G64</f>
        <v>0.375</v>
      </c>
      <c r="G64" t="str">
        <f>SUBSTITUTE('McMaster Parsing'!$F$2,"""","")</f>
        <v>0.192</v>
      </c>
    </row>
    <row r="65" spans="1:7" x14ac:dyDescent="0.25">
      <c r="A65" t="str">
        <f>CONCATENATE('McMaster Parsing'!G65,""" OD, ",E65,""" Length")</f>
        <v>0.5" OD, 0.0625" Length</v>
      </c>
      <c r="B65" t="str">
        <f>'McMaster Parsing'!A65</f>
        <v>No. 10 Aluminum Spacer, 0.5" OD, 1/16" Length</v>
      </c>
      <c r="C65" t="str">
        <f>'McMaster Parsing'!H65</f>
        <v>92510A397</v>
      </c>
      <c r="D65" s="7">
        <f>'McMaster Parsing'!I65</f>
        <v>1.26</v>
      </c>
      <c r="E65">
        <f>'McMaster Parsing'!D65</f>
        <v>6.25E-2</v>
      </c>
      <c r="F65">
        <f>'McMaster Parsing'!G65</f>
        <v>0.5</v>
      </c>
      <c r="G65" t="str">
        <f>SUBSTITUTE('McMaster Parsing'!$F$2,"""","")</f>
        <v>0.192</v>
      </c>
    </row>
    <row r="66" spans="1:7" x14ac:dyDescent="0.25">
      <c r="A66" t="str">
        <f>CONCATENATE('McMaster Parsing'!G66,""" OD, ",E66,""" Length")</f>
        <v>0.5" OD, 0.125" Length</v>
      </c>
      <c r="B66" t="str">
        <f>'McMaster Parsing'!A66</f>
        <v>No. 10 Aluminum Spacer, 0.5" OD, 1/8" Length</v>
      </c>
      <c r="C66" t="str">
        <f>'McMaster Parsing'!H66</f>
        <v>92510A740</v>
      </c>
      <c r="D66" s="7">
        <f>'McMaster Parsing'!I66</f>
        <v>1.49</v>
      </c>
      <c r="E66">
        <f>'McMaster Parsing'!D66</f>
        <v>0.125</v>
      </c>
      <c r="F66">
        <f>'McMaster Parsing'!G66</f>
        <v>0.5</v>
      </c>
      <c r="G66" t="str">
        <f>SUBSTITUTE('McMaster Parsing'!$F$2,"""","")</f>
        <v>0.192</v>
      </c>
    </row>
    <row r="67" spans="1:7" x14ac:dyDescent="0.25">
      <c r="A67" t="str">
        <f>CONCATENATE('McMaster Parsing'!G67,""" OD, ",E67,""" Length")</f>
        <v>0.5" OD, 0.1875" Length</v>
      </c>
      <c r="B67" t="str">
        <f>'McMaster Parsing'!A67</f>
        <v>No. 10 Aluminum Spacer, 0.5" OD, 3/16" Length</v>
      </c>
      <c r="C67" t="str">
        <f>'McMaster Parsing'!H67</f>
        <v>92510A741</v>
      </c>
      <c r="D67" s="7">
        <f>'McMaster Parsing'!I67</f>
        <v>1.49</v>
      </c>
      <c r="E67">
        <f>'McMaster Parsing'!D67</f>
        <v>0.1875</v>
      </c>
      <c r="F67">
        <f>'McMaster Parsing'!G67</f>
        <v>0.5</v>
      </c>
      <c r="G67" t="str">
        <f>SUBSTITUTE('McMaster Parsing'!$F$2,"""","")</f>
        <v>0.192</v>
      </c>
    </row>
    <row r="68" spans="1:7" x14ac:dyDescent="0.25">
      <c r="A68" t="str">
        <f>CONCATENATE('McMaster Parsing'!G68,""" OD, ",E68,""" Length")</f>
        <v>0.5" OD, 0.25" Length</v>
      </c>
      <c r="B68" t="str">
        <f>'McMaster Parsing'!A68</f>
        <v>No. 10 Aluminum Spacer, 0.5" OD, 1/4" Length</v>
      </c>
      <c r="C68" t="str">
        <f>'McMaster Parsing'!H68</f>
        <v>92510A742</v>
      </c>
      <c r="D68" s="7">
        <f>'McMaster Parsing'!I68</f>
        <v>1.49</v>
      </c>
      <c r="E68">
        <f>'McMaster Parsing'!D68</f>
        <v>0.25</v>
      </c>
      <c r="F68">
        <f>'McMaster Parsing'!G68</f>
        <v>0.5</v>
      </c>
      <c r="G68" t="str">
        <f>SUBSTITUTE('McMaster Parsing'!$F$2,"""","")</f>
        <v>0.192</v>
      </c>
    </row>
    <row r="69" spans="1:7" x14ac:dyDescent="0.25">
      <c r="A69" t="str">
        <f>CONCATENATE('McMaster Parsing'!G69,""" OD, ",E69,""" Length")</f>
        <v>0.5" OD, 0.3125" Length</v>
      </c>
      <c r="B69" t="str">
        <f>'McMaster Parsing'!A69</f>
        <v>No. 10 Aluminum Spacer, 0.5" OD, 5/16" Length</v>
      </c>
      <c r="C69" t="str">
        <f>'McMaster Parsing'!H69</f>
        <v>92510A743</v>
      </c>
      <c r="D69" s="7">
        <f>'McMaster Parsing'!I69</f>
        <v>1.49</v>
      </c>
      <c r="E69">
        <f>'McMaster Parsing'!D69</f>
        <v>0.3125</v>
      </c>
      <c r="F69">
        <f>'McMaster Parsing'!G69</f>
        <v>0.5</v>
      </c>
      <c r="G69" t="str">
        <f>SUBSTITUTE('McMaster Parsing'!$F$2,"""","")</f>
        <v>0.192</v>
      </c>
    </row>
    <row r="70" spans="1:7" x14ac:dyDescent="0.25">
      <c r="A70" t="str">
        <f>CONCATENATE('McMaster Parsing'!G70,""" OD, ",E70,""" Length")</f>
        <v>0.5" OD, 0.375" Length</v>
      </c>
      <c r="B70" t="str">
        <f>'McMaster Parsing'!A70</f>
        <v>No. 10 Aluminum Spacer, 0.5" OD, 3/8" Length</v>
      </c>
      <c r="C70" t="str">
        <f>'McMaster Parsing'!H70</f>
        <v>92510A744</v>
      </c>
      <c r="D70" s="7">
        <f>'McMaster Parsing'!I70</f>
        <v>1.65</v>
      </c>
      <c r="E70">
        <f>'McMaster Parsing'!D70</f>
        <v>0.375</v>
      </c>
      <c r="F70">
        <f>'McMaster Parsing'!G70</f>
        <v>0.5</v>
      </c>
      <c r="G70" t="str">
        <f>SUBSTITUTE('McMaster Parsing'!$F$2,"""","")</f>
        <v>0.192</v>
      </c>
    </row>
    <row r="71" spans="1:7" x14ac:dyDescent="0.25">
      <c r="A71" t="str">
        <f>CONCATENATE('McMaster Parsing'!G71,""" OD, ",E71,""" Length")</f>
        <v>0.5" OD, 0.4375" Length</v>
      </c>
      <c r="B71" t="str">
        <f>'McMaster Parsing'!A71</f>
        <v>No. 10 Aluminum Spacer, 0.5" OD, 7/16" Length</v>
      </c>
      <c r="C71" t="str">
        <f>'McMaster Parsing'!H71</f>
        <v>92511A036</v>
      </c>
      <c r="D71" s="7">
        <f>'McMaster Parsing'!I71</f>
        <v>1.66</v>
      </c>
      <c r="E71">
        <f>'McMaster Parsing'!D71</f>
        <v>0.4375</v>
      </c>
      <c r="F71">
        <f>'McMaster Parsing'!G71</f>
        <v>0.5</v>
      </c>
      <c r="G71" t="str">
        <f>SUBSTITUTE('McMaster Parsing'!$F$2,"""","")</f>
        <v>0.192</v>
      </c>
    </row>
    <row r="72" spans="1:7" x14ac:dyDescent="0.25">
      <c r="A72" t="str">
        <f>CONCATENATE('McMaster Parsing'!G72,""" OD, ",E72,""" Length")</f>
        <v>0.5" OD, 0.5" Length</v>
      </c>
      <c r="B72" t="str">
        <f>'McMaster Parsing'!A72</f>
        <v>No. 10 Aluminum Spacer, 0.5" OD, 1/2" Length</v>
      </c>
      <c r="C72" t="str">
        <f>'McMaster Parsing'!H72</f>
        <v>92510A745</v>
      </c>
      <c r="D72" s="7">
        <f>'McMaster Parsing'!I72</f>
        <v>1.65</v>
      </c>
      <c r="E72">
        <f>'McMaster Parsing'!D72</f>
        <v>0.5</v>
      </c>
      <c r="F72">
        <f>'McMaster Parsing'!G72</f>
        <v>0.5</v>
      </c>
      <c r="G72" t="str">
        <f>SUBSTITUTE('McMaster Parsing'!$F$2,"""","")</f>
        <v>0.192</v>
      </c>
    </row>
    <row r="73" spans="1:7" x14ac:dyDescent="0.25">
      <c r="A73" t="str">
        <f>CONCATENATE('McMaster Parsing'!G73,""" OD, ",E73,""" Length")</f>
        <v>0.5" OD, 0.5625" Length</v>
      </c>
      <c r="B73" t="str">
        <f>'McMaster Parsing'!A73</f>
        <v>No. 10 Aluminum Spacer, 0.5" OD, 9/16" Length</v>
      </c>
      <c r="C73" t="str">
        <f>'McMaster Parsing'!H73</f>
        <v>92511A040</v>
      </c>
      <c r="D73" s="7">
        <f>'McMaster Parsing'!I73</f>
        <v>1.66</v>
      </c>
      <c r="E73">
        <f>'McMaster Parsing'!D73</f>
        <v>0.5625</v>
      </c>
      <c r="F73">
        <f>'McMaster Parsing'!G73</f>
        <v>0.5</v>
      </c>
      <c r="G73" t="str">
        <f>SUBSTITUTE('McMaster Parsing'!$F$2,"""","")</f>
        <v>0.192</v>
      </c>
    </row>
    <row r="74" spans="1:7" x14ac:dyDescent="0.25">
      <c r="A74" t="str">
        <f>CONCATENATE('McMaster Parsing'!G74,""" OD, ",E74,""" Length")</f>
        <v>0.5" OD, 0.625" Length</v>
      </c>
      <c r="B74" t="str">
        <f>'McMaster Parsing'!A74</f>
        <v>No. 10 Aluminum Spacer, 0.5" OD, 5/8" Length</v>
      </c>
      <c r="C74" t="str">
        <f>'McMaster Parsing'!H74</f>
        <v>92510A746</v>
      </c>
      <c r="D74" s="7">
        <f>'McMaster Parsing'!I74</f>
        <v>1.6</v>
      </c>
      <c r="E74">
        <f>'McMaster Parsing'!D74</f>
        <v>0.625</v>
      </c>
      <c r="F74">
        <f>'McMaster Parsing'!G74</f>
        <v>0.5</v>
      </c>
      <c r="G74" t="str">
        <f>SUBSTITUTE('McMaster Parsing'!$F$2,"""","")</f>
        <v>0.192</v>
      </c>
    </row>
    <row r="75" spans="1:7" x14ac:dyDescent="0.25">
      <c r="A75" t="str">
        <f>CONCATENATE('McMaster Parsing'!G75,""" OD, ",E75,""" Length")</f>
        <v>0.5" OD, 0.6875" Length</v>
      </c>
      <c r="B75" t="str">
        <f>'McMaster Parsing'!A75</f>
        <v>No. 10 Aluminum Spacer, 0.5" OD, 11/16" Length</v>
      </c>
      <c r="C75" t="str">
        <f>'McMaster Parsing'!H75</f>
        <v>92511A044</v>
      </c>
      <c r="D75" s="7">
        <f>'McMaster Parsing'!I75</f>
        <v>1.71</v>
      </c>
      <c r="E75">
        <f>'McMaster Parsing'!D75</f>
        <v>0.6875</v>
      </c>
      <c r="F75">
        <f>'McMaster Parsing'!G75</f>
        <v>0.5</v>
      </c>
      <c r="G75" t="str">
        <f>SUBSTITUTE('McMaster Parsing'!$F$2,"""","")</f>
        <v>0.192</v>
      </c>
    </row>
    <row r="76" spans="1:7" x14ac:dyDescent="0.25">
      <c r="A76" t="str">
        <f>CONCATENATE('McMaster Parsing'!G76,""" OD, ",E76,""" Length")</f>
        <v>0.5" OD, 0.75" Length</v>
      </c>
      <c r="B76" t="str">
        <f>'McMaster Parsing'!A76</f>
        <v>No. 10 Aluminum Spacer, 0.5" OD, 3/4" Length</v>
      </c>
      <c r="C76" t="str">
        <f>'McMaster Parsing'!H76</f>
        <v>92510A747</v>
      </c>
      <c r="D76" s="7">
        <f>'McMaster Parsing'!I76</f>
        <v>1.71</v>
      </c>
      <c r="E76">
        <f>'McMaster Parsing'!D76</f>
        <v>0.75</v>
      </c>
      <c r="F76">
        <f>'McMaster Parsing'!G76</f>
        <v>0.5</v>
      </c>
      <c r="G76" t="str">
        <f>SUBSTITUTE('McMaster Parsing'!$F$2,"""","")</f>
        <v>0.192</v>
      </c>
    </row>
    <row r="77" spans="1:7" x14ac:dyDescent="0.25">
      <c r="A77" t="str">
        <f>CONCATENATE('McMaster Parsing'!G77,""" OD, ",E77,""" Length")</f>
        <v>0.5" OD, 0.8125" Length</v>
      </c>
      <c r="B77" t="str">
        <f>'McMaster Parsing'!A77</f>
        <v>No. 10 Aluminum Spacer, 0.5" OD, 13/16" Length</v>
      </c>
      <c r="C77" t="str">
        <f>'McMaster Parsing'!H77</f>
        <v>92511A048</v>
      </c>
      <c r="D77" s="7">
        <f>'McMaster Parsing'!I77</f>
        <v>1.71</v>
      </c>
      <c r="E77">
        <f>'McMaster Parsing'!D77</f>
        <v>0.8125</v>
      </c>
      <c r="F77">
        <f>'McMaster Parsing'!G77</f>
        <v>0.5</v>
      </c>
      <c r="G77" t="str">
        <f>SUBSTITUTE('McMaster Parsing'!$F$2,"""","")</f>
        <v>0.192</v>
      </c>
    </row>
    <row r="78" spans="1:7" x14ac:dyDescent="0.25">
      <c r="A78" t="str">
        <f>CONCATENATE('McMaster Parsing'!G78,""" OD, ",E78,""" Length")</f>
        <v>0.5" OD, 0.875" Length</v>
      </c>
      <c r="B78" t="str">
        <f>'McMaster Parsing'!A78</f>
        <v>No. 10 Aluminum Spacer, 0.5" OD, 7/8" Length</v>
      </c>
      <c r="C78" t="str">
        <f>'McMaster Parsing'!H78</f>
        <v>92510A748</v>
      </c>
      <c r="D78" s="7">
        <f>'McMaster Parsing'!I78</f>
        <v>1.71</v>
      </c>
      <c r="E78">
        <f>'McMaster Parsing'!D78</f>
        <v>0.875</v>
      </c>
      <c r="F78">
        <f>'McMaster Parsing'!G78</f>
        <v>0.5</v>
      </c>
      <c r="G78" t="str">
        <f>SUBSTITUTE('McMaster Parsing'!$F$2,"""","")</f>
        <v>0.192</v>
      </c>
    </row>
    <row r="79" spans="1:7" x14ac:dyDescent="0.25">
      <c r="A79" t="str">
        <f>CONCATENATE('McMaster Parsing'!G79,""" OD, ",E79,""" Length")</f>
        <v>0.5" OD, 0.9375" Length</v>
      </c>
      <c r="B79" t="str">
        <f>'McMaster Parsing'!A79</f>
        <v>No. 10 Aluminum Spacer, 0.5" OD, 15/16" Length</v>
      </c>
      <c r="C79" t="str">
        <f>'McMaster Parsing'!H79</f>
        <v>92511A052</v>
      </c>
      <c r="D79" s="7">
        <f>'McMaster Parsing'!I79</f>
        <v>1.71</v>
      </c>
      <c r="E79">
        <f>'McMaster Parsing'!D79</f>
        <v>0.9375</v>
      </c>
      <c r="F79">
        <f>'McMaster Parsing'!G79</f>
        <v>0.5</v>
      </c>
      <c r="G79" t="str">
        <f>SUBSTITUTE('McMaster Parsing'!$F$2,"""","")</f>
        <v>0.192</v>
      </c>
    </row>
    <row r="80" spans="1:7" x14ac:dyDescent="0.25">
      <c r="A80" t="str">
        <f>CONCATENATE('McMaster Parsing'!G80,""" OD, ",E80,""" Length")</f>
        <v>0.5" OD, 1" Length</v>
      </c>
      <c r="B80" t="str">
        <f>'McMaster Parsing'!A80</f>
        <v>No. 10 Aluminum Spacer, 0.5" OD, 1" Length</v>
      </c>
      <c r="C80" t="str">
        <f>'McMaster Parsing'!H80</f>
        <v>92510A749</v>
      </c>
      <c r="D80" s="7">
        <f>'McMaster Parsing'!I80</f>
        <v>1.71</v>
      </c>
      <c r="E80" t="str">
        <f>'McMaster Parsing'!D80</f>
        <v>1</v>
      </c>
      <c r="F80">
        <f>'McMaster Parsing'!G80</f>
        <v>0.5</v>
      </c>
      <c r="G80" t="str">
        <f>SUBSTITUTE('McMaster Parsing'!$F$2,"""","")</f>
        <v>0.192</v>
      </c>
    </row>
    <row r="81" spans="1:7" x14ac:dyDescent="0.25">
      <c r="A81" t="str">
        <f>CONCATENATE('McMaster Parsing'!G81,""" OD, ",E81,""" Length")</f>
        <v>0.5" OD, 1.0625" Length</v>
      </c>
      <c r="B81" t="str">
        <f>'McMaster Parsing'!A81</f>
        <v>No. 10 Aluminum Spacer, 0.5" OD, 1 1/16" Length</v>
      </c>
      <c r="C81" t="str">
        <f>'McMaster Parsing'!H81</f>
        <v>92511A056</v>
      </c>
      <c r="D81" s="7">
        <f>'McMaster Parsing'!I81</f>
        <v>2.75</v>
      </c>
      <c r="E81">
        <f>'McMaster Parsing'!D81</f>
        <v>1.0625</v>
      </c>
      <c r="F81">
        <f>'McMaster Parsing'!G81</f>
        <v>0.5</v>
      </c>
      <c r="G81" t="str">
        <f>SUBSTITUTE('McMaster Parsing'!$F$2,"""","")</f>
        <v>0.192</v>
      </c>
    </row>
    <row r="82" spans="1:7" x14ac:dyDescent="0.25">
      <c r="A82" t="str">
        <f>CONCATENATE('McMaster Parsing'!G82,""" OD, ",E82,""" Length")</f>
        <v>0.5" OD, 1.125" Length</v>
      </c>
      <c r="B82" t="str">
        <f>'McMaster Parsing'!A82</f>
        <v>No. 10 Aluminum Spacer, 0.5" OD, 1 1/8" Length</v>
      </c>
      <c r="C82" t="str">
        <f>'McMaster Parsing'!H82</f>
        <v>92511A060</v>
      </c>
      <c r="D82" s="7">
        <f>'McMaster Parsing'!I82</f>
        <v>2.75</v>
      </c>
      <c r="E82">
        <f>'McMaster Parsing'!D82</f>
        <v>1.125</v>
      </c>
      <c r="F82">
        <f>'McMaster Parsing'!G82</f>
        <v>0.5</v>
      </c>
      <c r="G82" t="str">
        <f>SUBSTITUTE('McMaster Parsing'!$F$2,"""","")</f>
        <v>0.192</v>
      </c>
    </row>
    <row r="83" spans="1:7" x14ac:dyDescent="0.25">
      <c r="A83" t="str">
        <f>CONCATENATE('McMaster Parsing'!G83,""" OD, ",E83,""" Length")</f>
        <v>0.5" OD, 1.1875" Length</v>
      </c>
      <c r="B83" t="str">
        <f>'McMaster Parsing'!A83</f>
        <v>No. 10 Aluminum Spacer, 0.5" OD, 1 3/16" Length</v>
      </c>
      <c r="C83" t="str">
        <f>'McMaster Parsing'!H83</f>
        <v>92511A064</v>
      </c>
      <c r="D83" s="7">
        <f>'McMaster Parsing'!I83</f>
        <v>3.03</v>
      </c>
      <c r="E83">
        <f>'McMaster Parsing'!D83</f>
        <v>1.1875</v>
      </c>
      <c r="F83">
        <f>'McMaster Parsing'!G83</f>
        <v>0.5</v>
      </c>
      <c r="G83" t="str">
        <f>SUBSTITUTE('McMaster Parsing'!$F$2,"""","")</f>
        <v>0.192</v>
      </c>
    </row>
    <row r="84" spans="1:7" x14ac:dyDescent="0.25">
      <c r="A84" t="str">
        <f>CONCATENATE('McMaster Parsing'!G84,""" OD, ",E84,""" Length")</f>
        <v>0.5" OD, 1.25" Length</v>
      </c>
      <c r="B84" t="str">
        <f>'McMaster Parsing'!A84</f>
        <v>No. 10 Aluminum Spacer, 0.5" OD, 1 1/4" Length</v>
      </c>
      <c r="C84" t="str">
        <f>'McMaster Parsing'!H84</f>
        <v>92510A750</v>
      </c>
      <c r="D84" s="7">
        <f>'McMaster Parsing'!I84</f>
        <v>3.03</v>
      </c>
      <c r="E84">
        <f>'McMaster Parsing'!D84</f>
        <v>1.25</v>
      </c>
      <c r="F84">
        <f>'McMaster Parsing'!G84</f>
        <v>0.5</v>
      </c>
      <c r="G84" t="str">
        <f>SUBSTITUTE('McMaster Parsing'!$F$2,"""","")</f>
        <v>0.192</v>
      </c>
    </row>
    <row r="85" spans="1:7" x14ac:dyDescent="0.25">
      <c r="A85" t="str">
        <f>CONCATENATE('McMaster Parsing'!G85,""" OD, ",E85,""" Length")</f>
        <v>0.5" OD, 1.3125" Length</v>
      </c>
      <c r="B85" t="str">
        <f>'McMaster Parsing'!A85</f>
        <v>No. 10 Aluminum Spacer, 0.5" OD, 1 5/16" Length</v>
      </c>
      <c r="C85" t="str">
        <f>'McMaster Parsing'!H85</f>
        <v>92511A068</v>
      </c>
      <c r="D85" s="7">
        <f>'McMaster Parsing'!I85</f>
        <v>3.14</v>
      </c>
      <c r="E85">
        <f>'McMaster Parsing'!D85</f>
        <v>1.3125</v>
      </c>
      <c r="F85">
        <f>'McMaster Parsing'!G85</f>
        <v>0.5</v>
      </c>
      <c r="G85" t="str">
        <f>SUBSTITUTE('McMaster Parsing'!$F$2,"""","")</f>
        <v>0.192</v>
      </c>
    </row>
    <row r="86" spans="1:7" x14ac:dyDescent="0.25">
      <c r="A86" t="str">
        <f>CONCATENATE('McMaster Parsing'!G86,""" OD, ",E86,""" Length")</f>
        <v>0.5" OD, 1.375" Length</v>
      </c>
      <c r="B86" t="str">
        <f>'McMaster Parsing'!A86</f>
        <v>No. 10 Aluminum Spacer, 0.5" OD, 1 3/8" Length</v>
      </c>
      <c r="C86" t="str">
        <f>'McMaster Parsing'!H86</f>
        <v>92511A072</v>
      </c>
      <c r="D86" s="7">
        <f>'McMaster Parsing'!I86</f>
        <v>3.31</v>
      </c>
      <c r="E86">
        <f>'McMaster Parsing'!D86</f>
        <v>1.375</v>
      </c>
      <c r="F86">
        <f>'McMaster Parsing'!G86</f>
        <v>0.5</v>
      </c>
      <c r="G86" t="str">
        <f>SUBSTITUTE('McMaster Parsing'!$F$2,"""","")</f>
        <v>0.192</v>
      </c>
    </row>
    <row r="87" spans="1:7" x14ac:dyDescent="0.25">
      <c r="A87" t="str">
        <f>CONCATENATE('McMaster Parsing'!G87,""" OD, ",E87,""" Length")</f>
        <v>0.5" OD, 1.4375" Length</v>
      </c>
      <c r="B87" t="str">
        <f>'McMaster Parsing'!A87</f>
        <v>No. 10 Aluminum Spacer, 0.5" OD, 1 7/16" Length</v>
      </c>
      <c r="C87" t="str">
        <f>'McMaster Parsing'!H87</f>
        <v>92511A076</v>
      </c>
      <c r="D87" s="7">
        <f>'McMaster Parsing'!I87</f>
        <v>3.36</v>
      </c>
      <c r="E87">
        <f>'McMaster Parsing'!D87</f>
        <v>1.4375</v>
      </c>
      <c r="F87">
        <f>'McMaster Parsing'!G87</f>
        <v>0.5</v>
      </c>
      <c r="G87" t="str">
        <f>SUBSTITUTE('McMaster Parsing'!$F$2,"""","")</f>
        <v>0.192</v>
      </c>
    </row>
    <row r="88" spans="1:7" x14ac:dyDescent="0.25">
      <c r="A88" t="str">
        <f>CONCATENATE('McMaster Parsing'!G88,""" OD, ",E88,""" Length")</f>
        <v>0.5" OD, 1.5" Length</v>
      </c>
      <c r="B88" t="str">
        <f>'McMaster Parsing'!A88</f>
        <v>No. 10 Aluminum Spacer, 0.5" OD, 1 1/2" Length</v>
      </c>
      <c r="C88" t="str">
        <f>'McMaster Parsing'!H88</f>
        <v>92510A751</v>
      </c>
      <c r="D88" s="7">
        <f>'McMaster Parsing'!I88</f>
        <v>3.57</v>
      </c>
      <c r="E88">
        <f>'McMaster Parsing'!D88</f>
        <v>1.5</v>
      </c>
      <c r="F88">
        <f>'McMaster Parsing'!G88</f>
        <v>0.5</v>
      </c>
      <c r="G88" t="str">
        <f>SUBSTITUTE('McMaster Parsing'!$F$2,"""","")</f>
        <v>0.192</v>
      </c>
    </row>
    <row r="89" spans="1:7" x14ac:dyDescent="0.25">
      <c r="A89" t="str">
        <f>CONCATENATE('McMaster Parsing'!G89,""" OD, ",E89,""" Length")</f>
        <v>0.5" OD, 1.75" Length</v>
      </c>
      <c r="B89" t="str">
        <f>'McMaster Parsing'!A89</f>
        <v>No. 10 Aluminum Spacer, 0.5" OD, 1 3/4" Length</v>
      </c>
      <c r="C89" t="str">
        <f>'McMaster Parsing'!H89</f>
        <v>92511A080</v>
      </c>
      <c r="D89" s="7">
        <f>'McMaster Parsing'!I89</f>
        <v>3.63</v>
      </c>
      <c r="E89">
        <f>'McMaster Parsing'!D89</f>
        <v>1.75</v>
      </c>
      <c r="F89">
        <f>'McMaster Parsing'!G89</f>
        <v>0.5</v>
      </c>
      <c r="G89" t="str">
        <f>SUBSTITUTE('McMaster Parsing'!$F$2,"""","")</f>
        <v>0.192</v>
      </c>
    </row>
    <row r="90" spans="1:7" x14ac:dyDescent="0.25">
      <c r="A90" t="str">
        <f>CONCATENATE('McMaster Parsing'!G90,""" OD, ",E90,""" Length")</f>
        <v>0.5" OD, 2" Length</v>
      </c>
      <c r="B90" t="str">
        <f>'McMaster Parsing'!A90</f>
        <v>No. 10 Aluminum Spacer, 0.5" OD, 2" Length</v>
      </c>
      <c r="C90" t="str">
        <f>'McMaster Parsing'!H90</f>
        <v>92511A084</v>
      </c>
      <c r="D90" s="7">
        <f>'McMaster Parsing'!I90</f>
        <v>3.81</v>
      </c>
      <c r="E90" t="str">
        <f>'McMaster Parsing'!D90</f>
        <v>2</v>
      </c>
      <c r="F90">
        <f>'McMaster Parsing'!G90</f>
        <v>0.5</v>
      </c>
      <c r="G90" t="str">
        <f>SUBSTITUTE('McMaster Parsing'!$F$2,"""","")</f>
        <v>0.192</v>
      </c>
    </row>
    <row r="91" spans="1:7" x14ac:dyDescent="0.25">
      <c r="A91" t="str">
        <f>CONCATENATE('McMaster Parsing'!G91,""" OD, ",E91,""" Length")</f>
        <v>0.5" OD, 2.25" Length</v>
      </c>
      <c r="B91" t="str">
        <f>'McMaster Parsing'!A91</f>
        <v>No. 10 Aluminum Spacer, 0.5" OD, 2 1/4" Length</v>
      </c>
      <c r="C91" t="str">
        <f>'McMaster Parsing'!H91</f>
        <v>92510A454</v>
      </c>
      <c r="D91" s="7">
        <f>'McMaster Parsing'!I91</f>
        <v>5.08</v>
      </c>
      <c r="E91">
        <f>'McMaster Parsing'!D91</f>
        <v>2.25</v>
      </c>
      <c r="F91">
        <f>'McMaster Parsing'!G91</f>
        <v>0.5</v>
      </c>
      <c r="G91" t="str">
        <f>SUBSTITUTE('McMaster Parsing'!$F$2,"""","")</f>
        <v>0.192</v>
      </c>
    </row>
    <row r="92" spans="1:7" x14ac:dyDescent="0.25">
      <c r="A92" t="str">
        <f>CONCATENATE('McMaster Parsing'!G92,""" OD, ",E92,""" Length")</f>
        <v>0.5" OD, 2.5" Length</v>
      </c>
      <c r="B92" t="str">
        <f>'McMaster Parsing'!A92</f>
        <v>No. 10 Aluminum Spacer, 0.5" OD, 2 1/2" Length</v>
      </c>
      <c r="C92" t="str">
        <f>'McMaster Parsing'!H92</f>
        <v>92510A458</v>
      </c>
      <c r="D92" s="7">
        <f>'McMaster Parsing'!I92</f>
        <v>5.26</v>
      </c>
      <c r="E92">
        <f>'McMaster Parsing'!D92</f>
        <v>2.5</v>
      </c>
      <c r="F92">
        <f>'McMaster Parsing'!G92</f>
        <v>0.5</v>
      </c>
      <c r="G92" t="str">
        <f>SUBSTITUTE('McMaster Parsing'!$F$2,"""","")</f>
        <v>0.192</v>
      </c>
    </row>
    <row r="93" spans="1:7" x14ac:dyDescent="0.25">
      <c r="A93" t="str">
        <f>CONCATENATE('McMaster Parsing'!G93,""" OD, ",E93,""" Length")</f>
        <v>0.625" OD, 0.125" Length</v>
      </c>
      <c r="B93" t="str">
        <f>'McMaster Parsing'!A93</f>
        <v>No. 10 Aluminum Spacer, 0.625" OD, 1/8" Length</v>
      </c>
      <c r="C93" t="str">
        <f>'McMaster Parsing'!H93</f>
        <v>92510A482</v>
      </c>
      <c r="D93" s="7">
        <f>'McMaster Parsing'!I93</f>
        <v>1.71</v>
      </c>
      <c r="E93">
        <f>'McMaster Parsing'!D93</f>
        <v>0.125</v>
      </c>
      <c r="F93">
        <f>'McMaster Parsing'!G93</f>
        <v>0.625</v>
      </c>
      <c r="G93" t="str">
        <f>SUBSTITUTE('McMaster Parsing'!$F$2,"""","")</f>
        <v>0.192</v>
      </c>
    </row>
    <row r="94" spans="1:7" x14ac:dyDescent="0.25">
      <c r="A94" t="str">
        <f>CONCATENATE('McMaster Parsing'!G94,""" OD, ",E94,""" Length")</f>
        <v>0.625" OD, 0.1875" Length</v>
      </c>
      <c r="B94" t="str">
        <f>'McMaster Parsing'!A94</f>
        <v>No. 10 Aluminum Spacer, 0.625" OD, 3/16" Length</v>
      </c>
      <c r="C94" t="str">
        <f>'McMaster Parsing'!H94</f>
        <v>92510A486</v>
      </c>
      <c r="D94" s="7">
        <f>'McMaster Parsing'!I94</f>
        <v>1.74</v>
      </c>
      <c r="E94">
        <f>'McMaster Parsing'!D94</f>
        <v>0.1875</v>
      </c>
      <c r="F94">
        <f>'McMaster Parsing'!G94</f>
        <v>0.625</v>
      </c>
      <c r="G94" t="str">
        <f>SUBSTITUTE('McMaster Parsing'!$F$2,"""","")</f>
        <v>0.192</v>
      </c>
    </row>
    <row r="95" spans="1:7" x14ac:dyDescent="0.25">
      <c r="A95" t="str">
        <f>CONCATENATE('McMaster Parsing'!G95,""" OD, ",E95,""" Length")</f>
        <v>0.625" OD, 0.25" Length</v>
      </c>
      <c r="B95" t="str">
        <f>'McMaster Parsing'!A95</f>
        <v>No. 10 Aluminum Spacer, 0.625" OD, 1/4" Length</v>
      </c>
      <c r="C95" t="str">
        <f>'McMaster Parsing'!H95</f>
        <v>92511A086</v>
      </c>
      <c r="D95" s="7">
        <f>'McMaster Parsing'!I95</f>
        <v>1.9</v>
      </c>
      <c r="E95">
        <f>'McMaster Parsing'!D95</f>
        <v>0.25</v>
      </c>
      <c r="F95">
        <f>'McMaster Parsing'!G95</f>
        <v>0.625</v>
      </c>
      <c r="G95" t="str">
        <f>SUBSTITUTE('McMaster Parsing'!$F$2,"""","")</f>
        <v>0.192</v>
      </c>
    </row>
    <row r="96" spans="1:7" x14ac:dyDescent="0.25">
      <c r="A96" t="str">
        <f>CONCATENATE('McMaster Parsing'!G96,""" OD, ",E96,""" Length")</f>
        <v>0.625" OD, 0.3125" Length</v>
      </c>
      <c r="B96" t="str">
        <f>'McMaster Parsing'!A96</f>
        <v>No. 10 Aluminum Spacer, 0.625" OD, 5/16" Length</v>
      </c>
      <c r="C96" t="str">
        <f>'McMaster Parsing'!H96</f>
        <v>92511A088</v>
      </c>
      <c r="D96" s="7">
        <f>'McMaster Parsing'!I96</f>
        <v>1.91</v>
      </c>
      <c r="E96">
        <f>'McMaster Parsing'!D96</f>
        <v>0.3125</v>
      </c>
      <c r="F96">
        <f>'McMaster Parsing'!G96</f>
        <v>0.625</v>
      </c>
      <c r="G96" t="str">
        <f>SUBSTITUTE('McMaster Parsing'!$F$2,"""","")</f>
        <v>0.192</v>
      </c>
    </row>
    <row r="97" spans="1:7" x14ac:dyDescent="0.25">
      <c r="A97" t="str">
        <f>CONCATENATE('McMaster Parsing'!G97,""" OD, ",E97,""" Length")</f>
        <v>0.625" OD, 0.375" Length</v>
      </c>
      <c r="B97" t="str">
        <f>'McMaster Parsing'!A97</f>
        <v>No. 10 Aluminum Spacer, 0.625" OD, 3/8" Length</v>
      </c>
      <c r="C97" t="str">
        <f>'McMaster Parsing'!H97</f>
        <v>92510A773</v>
      </c>
      <c r="D97" s="7">
        <f>'McMaster Parsing'!I97</f>
        <v>1.87</v>
      </c>
      <c r="E97">
        <f>'McMaster Parsing'!D97</f>
        <v>0.375</v>
      </c>
      <c r="F97">
        <f>'McMaster Parsing'!G97</f>
        <v>0.625</v>
      </c>
      <c r="G97" t="str">
        <f>SUBSTITUTE('McMaster Parsing'!$F$2,"""","")</f>
        <v>0.192</v>
      </c>
    </row>
    <row r="98" spans="1:7" x14ac:dyDescent="0.25">
      <c r="A98" t="str">
        <f>CONCATENATE('McMaster Parsing'!G98,""" OD, ",E98,""" Length")</f>
        <v>0.625" OD, 0.4375" Length</v>
      </c>
      <c r="B98" t="str">
        <f>'McMaster Parsing'!A98</f>
        <v>No. 10 Aluminum Spacer, 0.625" OD, 7/16" Length</v>
      </c>
      <c r="C98" t="str">
        <f>'McMaster Parsing'!H98</f>
        <v>92511A090</v>
      </c>
      <c r="D98" s="7">
        <f>'McMaster Parsing'!I98</f>
        <v>1.9</v>
      </c>
      <c r="E98">
        <f>'McMaster Parsing'!D98</f>
        <v>0.4375</v>
      </c>
      <c r="F98">
        <f>'McMaster Parsing'!G98</f>
        <v>0.625</v>
      </c>
      <c r="G98" t="str">
        <f>SUBSTITUTE('McMaster Parsing'!$F$2,"""","")</f>
        <v>0.192</v>
      </c>
    </row>
    <row r="99" spans="1:7" x14ac:dyDescent="0.25">
      <c r="A99" t="str">
        <f>CONCATENATE('McMaster Parsing'!G99,""" OD, ",E99,""" Length")</f>
        <v>0.625" OD, 0.5" Length</v>
      </c>
      <c r="B99" t="str">
        <f>'McMaster Parsing'!A99</f>
        <v>No. 10 Aluminum Spacer, 0.625" OD, 1/2" Length</v>
      </c>
      <c r="C99" t="str">
        <f>'McMaster Parsing'!H99</f>
        <v>92510A776</v>
      </c>
      <c r="D99" s="7">
        <f>'McMaster Parsing'!I99</f>
        <v>1.9</v>
      </c>
      <c r="E99">
        <f>'McMaster Parsing'!D99</f>
        <v>0.5</v>
      </c>
      <c r="F99">
        <f>'McMaster Parsing'!G99</f>
        <v>0.625</v>
      </c>
      <c r="G99" t="str">
        <f>SUBSTITUTE('McMaster Parsing'!$F$2,"""","")</f>
        <v>0.192</v>
      </c>
    </row>
    <row r="100" spans="1:7" x14ac:dyDescent="0.25">
      <c r="A100" t="str">
        <f>CONCATENATE('McMaster Parsing'!G100,""" OD, ",E100,""" Length")</f>
        <v>0.625" OD, 0.5625" Length</v>
      </c>
      <c r="B100" t="str">
        <f>'McMaster Parsing'!A100</f>
        <v>No. 10 Aluminum Spacer, 0.625" OD, 9/16" Length</v>
      </c>
      <c r="C100" t="str">
        <f>'McMaster Parsing'!H100</f>
        <v>92511A092</v>
      </c>
      <c r="D100" s="7">
        <f>'McMaster Parsing'!I100</f>
        <v>1.9</v>
      </c>
      <c r="E100">
        <f>'McMaster Parsing'!D100</f>
        <v>0.5625</v>
      </c>
      <c r="F100">
        <f>'McMaster Parsing'!G100</f>
        <v>0.625</v>
      </c>
      <c r="G100" t="str">
        <f>SUBSTITUTE('McMaster Parsing'!$F$2,"""","")</f>
        <v>0.192</v>
      </c>
    </row>
    <row r="101" spans="1:7" x14ac:dyDescent="0.25">
      <c r="A101" t="str">
        <f>CONCATENATE('McMaster Parsing'!G101,""" OD, ",E101,""" Length")</f>
        <v>0.625" OD, 0.625" Length</v>
      </c>
      <c r="B101" t="str">
        <f>'McMaster Parsing'!A101</f>
        <v>No. 10 Aluminum Spacer, 0.625" OD, 5/8" Length</v>
      </c>
      <c r="C101" t="str">
        <f>'McMaster Parsing'!H101</f>
        <v>92510A779</v>
      </c>
      <c r="D101" s="7">
        <f>'McMaster Parsing'!I101</f>
        <v>1.9</v>
      </c>
      <c r="E101">
        <f>'McMaster Parsing'!D101</f>
        <v>0.625</v>
      </c>
      <c r="F101">
        <f>'McMaster Parsing'!G101</f>
        <v>0.625</v>
      </c>
      <c r="G101" t="str">
        <f>SUBSTITUTE('McMaster Parsing'!$F$2,"""","")</f>
        <v>0.192</v>
      </c>
    </row>
    <row r="102" spans="1:7" x14ac:dyDescent="0.25">
      <c r="A102" t="str">
        <f>CONCATENATE('McMaster Parsing'!G102,""" OD, ",E102,""" Length")</f>
        <v>0.625" OD, 0.75" Length</v>
      </c>
      <c r="B102" t="str">
        <f>'McMaster Parsing'!A102</f>
        <v>No. 10 Aluminum Spacer, 0.625" OD, 3/4" Length</v>
      </c>
      <c r="C102" t="str">
        <f>'McMaster Parsing'!H102</f>
        <v>92510A782</v>
      </c>
      <c r="D102" s="7">
        <f>'McMaster Parsing'!I102</f>
        <v>2.54</v>
      </c>
      <c r="E102">
        <f>'McMaster Parsing'!D102</f>
        <v>0.75</v>
      </c>
      <c r="F102">
        <f>'McMaster Parsing'!G102</f>
        <v>0.625</v>
      </c>
      <c r="G102" t="str">
        <f>SUBSTITUTE('McMaster Parsing'!$F$2,"""","")</f>
        <v>0.192</v>
      </c>
    </row>
    <row r="103" spans="1:7" x14ac:dyDescent="0.25">
      <c r="A103" t="str">
        <f>CONCATENATE('McMaster Parsing'!G103,""" OD, ",E103,""" Length")</f>
        <v>0.625" OD, 0.875" Length</v>
      </c>
      <c r="B103" t="str">
        <f>'McMaster Parsing'!A103</f>
        <v>No. 10 Aluminum Spacer, 0.625" OD, 7/8" Length</v>
      </c>
      <c r="C103" t="str">
        <f>'McMaster Parsing'!H103</f>
        <v>92511A094</v>
      </c>
      <c r="D103" s="7">
        <f>'McMaster Parsing'!I103</f>
        <v>2.52</v>
      </c>
      <c r="E103">
        <f>'McMaster Parsing'!D103</f>
        <v>0.875</v>
      </c>
      <c r="F103">
        <f>'McMaster Parsing'!G103</f>
        <v>0.625</v>
      </c>
      <c r="G103" t="str">
        <f>SUBSTITUTE('McMaster Parsing'!$F$2,"""","")</f>
        <v>0.192</v>
      </c>
    </row>
    <row r="104" spans="1:7" x14ac:dyDescent="0.25">
      <c r="A104" t="str">
        <f>CONCATENATE('McMaster Parsing'!G104,""" OD, ",E104,""" Length")</f>
        <v>0.625" OD, 1" Length</v>
      </c>
      <c r="B104" t="str">
        <f>'McMaster Parsing'!A104</f>
        <v>No. 10 Aluminum Spacer, 0.625" OD, 1" Length</v>
      </c>
      <c r="C104" t="str">
        <f>'McMaster Parsing'!H104</f>
        <v>92510A785</v>
      </c>
      <c r="D104" s="7">
        <f>'McMaster Parsing'!I104</f>
        <v>2.67</v>
      </c>
      <c r="E104" t="str">
        <f>'McMaster Parsing'!D104</f>
        <v>1</v>
      </c>
      <c r="F104">
        <f>'McMaster Parsing'!G104</f>
        <v>0.625</v>
      </c>
      <c r="G104" t="str">
        <f>SUBSTITUTE('McMaster Parsing'!$F$2,"""","")</f>
        <v>0.192</v>
      </c>
    </row>
    <row r="105" spans="1:7" x14ac:dyDescent="0.25">
      <c r="A105" t="str">
        <f>CONCATENATE('McMaster Parsing'!G105,""" OD, ",E105,""" Length")</f>
        <v>0.625" OD, 1.125" Length</v>
      </c>
      <c r="B105" t="str">
        <f>'McMaster Parsing'!A105</f>
        <v>No. 10 Aluminum Spacer, 0.625" OD, 1 1/8" Length</v>
      </c>
      <c r="C105" t="str">
        <f>'McMaster Parsing'!H105</f>
        <v>92511A096</v>
      </c>
      <c r="D105" s="7">
        <f>'McMaster Parsing'!I105</f>
        <v>3.77</v>
      </c>
      <c r="E105">
        <f>'McMaster Parsing'!D105</f>
        <v>1.125</v>
      </c>
      <c r="F105">
        <f>'McMaster Parsing'!G105</f>
        <v>0.625</v>
      </c>
      <c r="G105" t="str">
        <f>SUBSTITUTE('McMaster Parsing'!$F$2,"""","")</f>
        <v>0.192</v>
      </c>
    </row>
    <row r="106" spans="1:7" x14ac:dyDescent="0.25">
      <c r="A106" t="str">
        <f>CONCATENATE('McMaster Parsing'!G106,""" OD, ",E106,""" Length")</f>
        <v>0.625" OD, 1.25" Length</v>
      </c>
      <c r="B106" t="str">
        <f>'McMaster Parsing'!A106</f>
        <v>No. 10 Aluminum Spacer, 0.625" OD, 1 1/4" Length</v>
      </c>
      <c r="C106" t="str">
        <f>'McMaster Parsing'!H106</f>
        <v>92511A098</v>
      </c>
      <c r="D106" s="7">
        <f>'McMaster Parsing'!I106</f>
        <v>3.77</v>
      </c>
      <c r="E106">
        <f>'McMaster Parsing'!D106</f>
        <v>1.25</v>
      </c>
      <c r="F106">
        <f>'McMaster Parsing'!G106</f>
        <v>0.625</v>
      </c>
      <c r="G106" t="str">
        <f>SUBSTITUTE('McMaster Parsing'!$F$2,"""","")</f>
        <v>0.192</v>
      </c>
    </row>
    <row r="107" spans="1:7" x14ac:dyDescent="0.25">
      <c r="A107" t="str">
        <f>CONCATENATE('McMaster Parsing'!G107,""" OD, ",E107,""" Length")</f>
        <v>0.625" OD, 1.375" Length</v>
      </c>
      <c r="B107" t="str">
        <f>'McMaster Parsing'!A107</f>
        <v>No. 10 Aluminum Spacer, 0.625" OD, 1 3/8" Length</v>
      </c>
      <c r="C107" t="str">
        <f>'McMaster Parsing'!H107</f>
        <v>92511A100</v>
      </c>
      <c r="D107" s="7">
        <f>'McMaster Parsing'!I107</f>
        <v>4.34</v>
      </c>
      <c r="E107">
        <f>'McMaster Parsing'!D107</f>
        <v>1.375</v>
      </c>
      <c r="F107">
        <f>'McMaster Parsing'!G107</f>
        <v>0.625</v>
      </c>
      <c r="G107" t="str">
        <f>SUBSTITUTE('McMaster Parsing'!$F$2,"""","")</f>
        <v>0.192</v>
      </c>
    </row>
    <row r="108" spans="1:7" x14ac:dyDescent="0.25">
      <c r="A108" t="str">
        <f>CONCATENATE('McMaster Parsing'!G108,""" OD, ",E108,""" Length")</f>
        <v>0.625" OD, 1.5" Length</v>
      </c>
      <c r="B108" t="str">
        <f>'McMaster Parsing'!A108</f>
        <v>No. 10 Aluminum Spacer, 0.625" OD, 1 1/2" Length</v>
      </c>
      <c r="C108" t="str">
        <f>'McMaster Parsing'!H108</f>
        <v>92510A788</v>
      </c>
      <c r="D108" s="7">
        <f>'McMaster Parsing'!I108</f>
        <v>4.34</v>
      </c>
      <c r="E108">
        <f>'McMaster Parsing'!D108</f>
        <v>1.5</v>
      </c>
      <c r="F108">
        <f>'McMaster Parsing'!G108</f>
        <v>0.625</v>
      </c>
      <c r="G108" t="str">
        <f>SUBSTITUTE('McMaster Parsing'!$F$2,"""","")</f>
        <v>0.192</v>
      </c>
    </row>
    <row r="109" spans="1:7" x14ac:dyDescent="0.25">
      <c r="A109" t="str">
        <f>CONCATENATE('McMaster Parsing'!G109,""" OD, ",E109,""" Length")</f>
        <v>0.625" OD, 1.75" Length</v>
      </c>
      <c r="B109" t="str">
        <f>'McMaster Parsing'!A109</f>
        <v>No. 10 Aluminum Spacer, 0.625" OD, 1 3/4" Length</v>
      </c>
      <c r="C109" t="str">
        <f>'McMaster Parsing'!H109</f>
        <v>92511A102</v>
      </c>
      <c r="D109" s="7">
        <f>'McMaster Parsing'!I109</f>
        <v>4.6900000000000004</v>
      </c>
      <c r="E109">
        <f>'McMaster Parsing'!D109</f>
        <v>1.75</v>
      </c>
      <c r="F109">
        <f>'McMaster Parsing'!G109</f>
        <v>0.625</v>
      </c>
      <c r="G109" t="str">
        <f>SUBSTITUTE('McMaster Parsing'!$F$2,"""","")</f>
        <v>0.192</v>
      </c>
    </row>
    <row r="110" spans="1:7" x14ac:dyDescent="0.25">
      <c r="A110" t="str">
        <f>CONCATENATE('McMaster Parsing'!G110,""" OD, ",E110,""" Length")</f>
        <v>0.625" OD, 2" Length</v>
      </c>
      <c r="B110" t="str">
        <f>'McMaster Parsing'!A110</f>
        <v>No. 10 Aluminum Spacer, 0.625" OD, 2" Length</v>
      </c>
      <c r="C110" t="str">
        <f>'McMaster Parsing'!H110</f>
        <v>92510A791</v>
      </c>
      <c r="D110" s="7">
        <f>'McMaster Parsing'!I110</f>
        <v>4.6900000000000004</v>
      </c>
      <c r="E110" t="str">
        <f>'McMaster Parsing'!D110</f>
        <v>2</v>
      </c>
      <c r="F110">
        <f>'McMaster Parsing'!G110</f>
        <v>0.625</v>
      </c>
      <c r="G110" t="str">
        <f>SUBSTITUTE('McMaster Parsing'!$F$2,"""","")</f>
        <v>0.192</v>
      </c>
    </row>
    <row r="111" spans="1:7" x14ac:dyDescent="0.25">
      <c r="A111" t="str">
        <f>CONCATENATE('McMaster Parsing'!G111,""" OD, ",E111,""" Length")</f>
        <v>0.625" OD, 2.25" Length</v>
      </c>
      <c r="B111" t="str">
        <f>'McMaster Parsing'!A111</f>
        <v>No. 10 Aluminum Spacer, 0.625" OD, 2 1/4" Length</v>
      </c>
      <c r="C111" t="str">
        <f>'McMaster Parsing'!H111</f>
        <v>92510A472</v>
      </c>
      <c r="D111" s="7">
        <f>'McMaster Parsing'!I111</f>
        <v>6.13</v>
      </c>
      <c r="E111">
        <f>'McMaster Parsing'!D111</f>
        <v>2.25</v>
      </c>
      <c r="F111">
        <f>'McMaster Parsing'!G111</f>
        <v>0.625</v>
      </c>
      <c r="G111" t="str">
        <f>SUBSTITUTE('McMaster Parsing'!$F$2,"""","")</f>
        <v>0.192</v>
      </c>
    </row>
    <row r="112" spans="1:7" x14ac:dyDescent="0.25">
      <c r="A112" t="str">
        <f>CONCATENATE('McMaster Parsing'!G112,""" OD, ",E112,""" Length")</f>
        <v>0.625" OD, 2.5" Length</v>
      </c>
      <c r="B112" t="str">
        <f>'McMaster Parsing'!A112</f>
        <v>No. 10 Aluminum Spacer, 0.625" OD, 2 1/2" Length</v>
      </c>
      <c r="C112" t="str">
        <f>'McMaster Parsing'!H112</f>
        <v>92510A474</v>
      </c>
      <c r="D112" s="7">
        <f>'McMaster Parsing'!I112</f>
        <v>6.35</v>
      </c>
      <c r="E112">
        <f>'McMaster Parsing'!D112</f>
        <v>2.5</v>
      </c>
      <c r="F112">
        <f>'McMaster Parsing'!G112</f>
        <v>0.625</v>
      </c>
      <c r="G112" t="str">
        <f>SUBSTITUTE('McMaster Parsing'!$F$2,"""","")</f>
        <v>0.192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McMaster Parsing</vt:lpstr>
      <vt:lpstr>Design Table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Spartan Robotics Team</dc:creator>
  <cp:lastModifiedBy>Spartan Robotics Team</cp:lastModifiedBy>
  <dcterms:created xsi:type="dcterms:W3CDTF">2015-11-22T21:12:15Z</dcterms:created>
  <dcterms:modified xsi:type="dcterms:W3CDTF">2015-11-22T23:47:44Z</dcterms:modified>
</cp:coreProperties>
</file>