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 Project GITHUB\Physics Research Project Data\Data\5_domestic_filter_Ngram_stopwords_lemmatize\"/>
    </mc:Choice>
  </mc:AlternateContent>
  <xr:revisionPtr revIDLastSave="0" documentId="13_ncr:1_{A120F6E7-0D3E-4360-9FF6-F520E2CCA160}" xr6:coauthVersionLast="47" xr6:coauthVersionMax="47" xr10:uidLastSave="{00000000-0000-0000-0000-000000000000}"/>
  <bookViews>
    <workbookView xWindow="1851" yWindow="1851" windowWidth="12343" windowHeight="6180" firstSheet="6" activeTab="10" xr2:uid="{665787DB-9260-8F49-B3EF-F198AA83DBC5}"/>
  </bookViews>
  <sheets>
    <sheet name="Dataset" sheetId="1" r:id="rId1"/>
    <sheet name="Sheet1" sheetId="8" r:id="rId2"/>
    <sheet name="Sheet2" sheetId="9" r:id="rId3"/>
    <sheet name="GPI" sheetId="5" r:id="rId4"/>
    <sheet name="PPI" sheetId="6" r:id="rId5"/>
    <sheet name="World Happiness Happiness" sheetId="4" r:id="rId6"/>
    <sheet name="Fragile State Index" sheetId="7" r:id="rId7"/>
    <sheet name="HDI" sheetId="2" r:id="rId8"/>
    <sheet name="Notes" sheetId="3" r:id="rId9"/>
    <sheet name="LS Scaled" sheetId="10" r:id="rId10"/>
    <sheet name="TABLES for ms" sheetId="11" r:id="rId11"/>
  </sheets>
  <definedNames>
    <definedName name="_xlnm._FilterDatabase" localSheetId="0" hidden="1">Dataset!$A$1:$O$202</definedName>
    <definedName name="_xlnm._FilterDatabase" localSheetId="3" hidden="1">GPI!$A$1:$M$164</definedName>
    <definedName name="_xlnm._FilterDatabase" localSheetId="4" hidden="1">PPI!$A$2:$C$82</definedName>
    <definedName name="_xlnm.Print_Area" localSheetId="0">Dataset!$J$1:$S$21</definedName>
    <definedName name="_xlnm.Print_Area" localSheetId="9">'LS Scaled'!$AW$79:$BC$98</definedName>
    <definedName name="_xlnm.Print_Area" localSheetId="10">'TABLES for ms'!$A$74:$H$93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0" l="1"/>
  <c r="M23" i="10"/>
  <c r="N23" i="10"/>
  <c r="O23" i="10"/>
  <c r="L24" i="10"/>
  <c r="M24" i="10"/>
  <c r="N24" i="10"/>
  <c r="O24" i="10"/>
  <c r="K24" i="10"/>
  <c r="K23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" i="10"/>
  <c r="V3" i="10"/>
  <c r="V4" i="10"/>
  <c r="V5" i="10"/>
  <c r="V6" i="10"/>
  <c r="V7" i="10"/>
  <c r="V8" i="10"/>
  <c r="V9" i="10"/>
  <c r="V10" i="10"/>
  <c r="V12" i="10"/>
  <c r="V13" i="10"/>
  <c r="V14" i="10"/>
  <c r="V15" i="10"/>
  <c r="V16" i="10"/>
  <c r="V17" i="10"/>
  <c r="V18" i="10"/>
  <c r="V19" i="10"/>
  <c r="V2" i="10"/>
  <c r="U3" i="10"/>
  <c r="U4" i="10"/>
  <c r="U5" i="10"/>
  <c r="U6" i="10"/>
  <c r="U7" i="10"/>
  <c r="U8" i="10"/>
  <c r="U9" i="10"/>
  <c r="U10" i="10"/>
  <c r="U12" i="10"/>
  <c r="U13" i="10"/>
  <c r="U14" i="10"/>
  <c r="U15" i="10"/>
  <c r="U16" i="10"/>
  <c r="U17" i="10"/>
  <c r="U18" i="10"/>
  <c r="U19" i="10"/>
  <c r="U2" i="10"/>
  <c r="T3" i="10"/>
  <c r="T4" i="10"/>
  <c r="T5" i="10"/>
  <c r="T6" i="10"/>
  <c r="T7" i="10"/>
  <c r="T8" i="10"/>
  <c r="T9" i="10"/>
  <c r="T10" i="10"/>
  <c r="T12" i="10"/>
  <c r="T13" i="10"/>
  <c r="T14" i="10"/>
  <c r="T15" i="10"/>
  <c r="T16" i="10"/>
  <c r="T17" i="10"/>
  <c r="T18" i="10"/>
  <c r="T19" i="10"/>
  <c r="T2" i="10"/>
  <c r="S3" i="10"/>
  <c r="S4" i="10"/>
  <c r="S5" i="10"/>
  <c r="S6" i="10"/>
  <c r="S7" i="10"/>
  <c r="S8" i="10"/>
  <c r="S9" i="10"/>
  <c r="S10" i="10"/>
  <c r="S12" i="10"/>
  <c r="S13" i="10"/>
  <c r="S14" i="10"/>
  <c r="S15" i="10"/>
  <c r="S16" i="10"/>
  <c r="S17" i="10"/>
  <c r="S18" i="10"/>
  <c r="S19" i="10"/>
  <c r="S2" i="10"/>
  <c r="M25" i="10" l="1"/>
  <c r="AK3" i="10" s="1"/>
  <c r="L25" i="10"/>
  <c r="AJ5" i="10" s="1"/>
  <c r="K25" i="10"/>
  <c r="AI15" i="10" s="1"/>
  <c r="N25" i="10"/>
  <c r="AL8" i="10" s="1"/>
  <c r="O25" i="10"/>
  <c r="AM9" i="10" s="1"/>
  <c r="AK15" i="10" l="1"/>
  <c r="AJ17" i="10"/>
  <c r="AJ3" i="10"/>
  <c r="AK4" i="10"/>
  <c r="AK8" i="10"/>
  <c r="AJ12" i="10"/>
  <c r="AJ13" i="10"/>
  <c r="AJ10" i="10"/>
  <c r="AK9" i="10"/>
  <c r="AK10" i="10"/>
  <c r="AJ15" i="10"/>
  <c r="AJ18" i="10"/>
  <c r="AK12" i="10"/>
  <c r="AJ4" i="10"/>
  <c r="AK17" i="10"/>
  <c r="AJ6" i="10"/>
  <c r="AJ2" i="10"/>
  <c r="AK5" i="10"/>
  <c r="AJ16" i="10"/>
  <c r="AK6" i="10"/>
  <c r="AK18" i="10"/>
  <c r="AJ19" i="10"/>
  <c r="AJ9" i="10"/>
  <c r="AJ8" i="10"/>
  <c r="AJ7" i="10"/>
  <c r="AJ14" i="10"/>
  <c r="AK16" i="10"/>
  <c r="AK13" i="10"/>
  <c r="AK14" i="10"/>
  <c r="AK7" i="10"/>
  <c r="AK2" i="10"/>
  <c r="AK11" i="10"/>
  <c r="AK19" i="10"/>
  <c r="AI18" i="10"/>
  <c r="AL18" i="10"/>
  <c r="AL4" i="10"/>
  <c r="AL15" i="10"/>
  <c r="AL5" i="10"/>
  <c r="AL17" i="10"/>
  <c r="AM10" i="10"/>
  <c r="AL13" i="10"/>
  <c r="AL2" i="10"/>
  <c r="AM15" i="10"/>
  <c r="AI8" i="10"/>
  <c r="AI12" i="10"/>
  <c r="AI10" i="10"/>
  <c r="AI9" i="10"/>
  <c r="AI3" i="10"/>
  <c r="AI13" i="10"/>
  <c r="AI19" i="10"/>
  <c r="AI6" i="10"/>
  <c r="AI16" i="10"/>
  <c r="AI2" i="10"/>
  <c r="AI7" i="10"/>
  <c r="AI17" i="10"/>
  <c r="AM18" i="10"/>
  <c r="AI4" i="10"/>
  <c r="AM19" i="10"/>
  <c r="AI5" i="10"/>
  <c r="AI14" i="10"/>
  <c r="AM13" i="10"/>
  <c r="AM6" i="10"/>
  <c r="AM2" i="10"/>
  <c r="AM4" i="10"/>
  <c r="AM11" i="10"/>
  <c r="AM7" i="10"/>
  <c r="AL12" i="10"/>
  <c r="AL9" i="10"/>
  <c r="AM17" i="10"/>
  <c r="AL3" i="10"/>
  <c r="AL6" i="10"/>
  <c r="AM5" i="10"/>
  <c r="AM8" i="10"/>
  <c r="AM3" i="10"/>
  <c r="AM16" i="10"/>
  <c r="AM12" i="10"/>
  <c r="AM14" i="10"/>
  <c r="AL19" i="10"/>
  <c r="AL16" i="10"/>
  <c r="AL14" i="10"/>
  <c r="AL7" i="10"/>
  <c r="AL10" i="10"/>
</calcChain>
</file>

<file path=xl/sharedStrings.xml><?xml version="1.0" encoding="utf-8"?>
<sst xmlns="http://schemas.openxmlformats.org/spreadsheetml/2006/main" count="1539" uniqueCount="242">
  <si>
    <t>Country</t>
  </si>
  <si>
    <t>ID</t>
  </si>
  <si>
    <t>Year</t>
  </si>
  <si>
    <t>New Zealand</t>
  </si>
  <si>
    <t>Canada</t>
  </si>
  <si>
    <t>Ireland</t>
  </si>
  <si>
    <t>Singapore</t>
  </si>
  <si>
    <t>Ghana</t>
  </si>
  <si>
    <t>Australia</t>
  </si>
  <si>
    <t>Fragile State Index</t>
  </si>
  <si>
    <t>Malaysia</t>
  </si>
  <si>
    <t>Tanzania</t>
  </si>
  <si>
    <t>United Kingdom</t>
  </si>
  <si>
    <t>United States</t>
  </si>
  <si>
    <t>Bangladesh</t>
  </si>
  <si>
    <t>Hong Kong</t>
  </si>
  <si>
    <t>Jamaica</t>
  </si>
  <si>
    <t>Sri Lanka</t>
  </si>
  <si>
    <t>Zimbabwe</t>
  </si>
  <si>
    <t>Nigeria</t>
  </si>
  <si>
    <t>Philippines</t>
  </si>
  <si>
    <t>Pakistan</t>
  </si>
  <si>
    <t>India</t>
  </si>
  <si>
    <t>Kenya</t>
  </si>
  <si>
    <t>USA</t>
  </si>
  <si>
    <t>Happiness Rank</t>
  </si>
  <si>
    <t>Happiness Score</t>
  </si>
  <si>
    <t>Iceland</t>
  </si>
  <si>
    <t>Portugal</t>
  </si>
  <si>
    <t>Austria</t>
  </si>
  <si>
    <t>Denmark</t>
  </si>
  <si>
    <t>Slovenia</t>
  </si>
  <si>
    <t>Japan</t>
  </si>
  <si>
    <t>Czech Republic</t>
  </si>
  <si>
    <t>Switzerland</t>
  </si>
  <si>
    <t>Finland</t>
  </si>
  <si>
    <t>Bhutan</t>
  </si>
  <si>
    <t>Netherlands</t>
  </si>
  <si>
    <t>Belgium</t>
  </si>
  <si>
    <t>Sweden</t>
  </si>
  <si>
    <t>Norway</t>
  </si>
  <si>
    <t>Hungary</t>
  </si>
  <si>
    <t>Germany</t>
  </si>
  <si>
    <t>Slovakia</t>
  </si>
  <si>
    <t>Mauritius</t>
  </si>
  <si>
    <t>Romania</t>
  </si>
  <si>
    <t>Bulgaria</t>
  </si>
  <si>
    <t>Chile</t>
  </si>
  <si>
    <t>Croatia</t>
  </si>
  <si>
    <t>Poland</t>
  </si>
  <si>
    <t>Botswana</t>
  </si>
  <si>
    <t>Qatar</t>
  </si>
  <si>
    <t>Spain</t>
  </si>
  <si>
    <t>Costa Rica</t>
  </si>
  <si>
    <t>Uruguay</t>
  </si>
  <si>
    <t>Latvia</t>
  </si>
  <si>
    <t>Taiwan</t>
  </si>
  <si>
    <t>Estonia</t>
  </si>
  <si>
    <t>Lithuania</t>
  </si>
  <si>
    <t>Italy</t>
  </si>
  <si>
    <t>Malawi</t>
  </si>
  <si>
    <t>Indonesia</t>
  </si>
  <si>
    <t>Mongolia</t>
  </si>
  <si>
    <t>Kuwait</t>
  </si>
  <si>
    <t>Laos</t>
  </si>
  <si>
    <t>Panama</t>
  </si>
  <si>
    <t>Timor-Leste</t>
  </si>
  <si>
    <t>Zambia</t>
  </si>
  <si>
    <t>Serbia</t>
  </si>
  <si>
    <t>Albania</t>
  </si>
  <si>
    <t>Sierra Leone</t>
  </si>
  <si>
    <t>United Arab Emirates</t>
  </si>
  <si>
    <t>Madagascar</t>
  </si>
  <si>
    <t>South Korea</t>
  </si>
  <si>
    <t>Vietnam</t>
  </si>
  <si>
    <t>Senegal</t>
  </si>
  <si>
    <t>Liberia</t>
  </si>
  <si>
    <t>France</t>
  </si>
  <si>
    <t>Namibia</t>
  </si>
  <si>
    <t>The Gambia</t>
  </si>
  <si>
    <t>Cyprus</t>
  </si>
  <si>
    <t>Kazakhstan</t>
  </si>
  <si>
    <t>Greece</t>
  </si>
  <si>
    <t>Macedonia (FYR)</t>
  </si>
  <si>
    <t>Montenegro</t>
  </si>
  <si>
    <t>Moldova</t>
  </si>
  <si>
    <t>Oman</t>
  </si>
  <si>
    <t>Equatorial Guinea</t>
  </si>
  <si>
    <t>Ecuador</t>
  </si>
  <si>
    <t>Benin</t>
  </si>
  <si>
    <t>Swaziland</t>
  </si>
  <si>
    <t>Argentina</t>
  </si>
  <si>
    <t>Nepal</t>
  </si>
  <si>
    <t>Angola</t>
  </si>
  <si>
    <t>Jordan</t>
  </si>
  <si>
    <t>Rwanda</t>
  </si>
  <si>
    <t>Peru</t>
  </si>
  <si>
    <t>Bosnia and Herzegovina</t>
  </si>
  <si>
    <t>Tunisia</t>
  </si>
  <si>
    <t>Dominican Republic</t>
  </si>
  <si>
    <t>Bolivia</t>
  </si>
  <si>
    <t>Kosovo</t>
  </si>
  <si>
    <t>Haiti</t>
  </si>
  <si>
    <t>Paraguay</t>
  </si>
  <si>
    <t>Cambodia</t>
  </si>
  <si>
    <t>Morocco</t>
  </si>
  <si>
    <t>Cuba</t>
  </si>
  <si>
    <t>Guyana</t>
  </si>
  <si>
    <t>Trinidad and Tobago</t>
  </si>
  <si>
    <t>Mozambique</t>
  </si>
  <si>
    <t>Kyrgyz Republic</t>
  </si>
  <si>
    <t>Gabon</t>
  </si>
  <si>
    <t>Belarus</t>
  </si>
  <si>
    <t>Papua New Guinea</t>
  </si>
  <si>
    <t>Georgia</t>
  </si>
  <si>
    <t>Guinea</t>
  </si>
  <si>
    <t>Uzbekistan</t>
  </si>
  <si>
    <t>Lesotho</t>
  </si>
  <si>
    <t>Burkina Faso</t>
  </si>
  <si>
    <t>Tajikistan</t>
  </si>
  <si>
    <t>Uganda</t>
  </si>
  <si>
    <t>Cote d' Ivoire</t>
  </si>
  <si>
    <t>Togo</t>
  </si>
  <si>
    <t>Djibouti</t>
  </si>
  <si>
    <t>China</t>
  </si>
  <si>
    <t>Algeria</t>
  </si>
  <si>
    <t>Guinea-Bissau</t>
  </si>
  <si>
    <t>El Salvador</t>
  </si>
  <si>
    <t>Guatemala</t>
  </si>
  <si>
    <t>Turkmenistan</t>
  </si>
  <si>
    <t>Brazil</t>
  </si>
  <si>
    <t>Thailand</t>
  </si>
  <si>
    <t>Armenia</t>
  </si>
  <si>
    <t>Nicaragua</t>
  </si>
  <si>
    <t>Republic of the Congo</t>
  </si>
  <si>
    <t>Mauritania</t>
  </si>
  <si>
    <t>Honduras</t>
  </si>
  <si>
    <t>Bahrain</t>
  </si>
  <si>
    <t>Myanmar</t>
  </si>
  <si>
    <t>Niger</t>
  </si>
  <si>
    <t>South Africa</t>
  </si>
  <si>
    <t>United States of America</t>
  </si>
  <si>
    <t>Saudi Arabia</t>
  </si>
  <si>
    <t>Azerbaijan</t>
  </si>
  <si>
    <t>Ethiopia</t>
  </si>
  <si>
    <t>Eritrea</t>
  </si>
  <si>
    <t>Burundi</t>
  </si>
  <si>
    <t>Egypt</t>
  </si>
  <si>
    <t>Chad</t>
  </si>
  <si>
    <t>Cameroon</t>
  </si>
  <si>
    <t>Iran</t>
  </si>
  <si>
    <t>Mexico</t>
  </si>
  <si>
    <t>Palestine</t>
  </si>
  <si>
    <t/>
  </si>
  <si>
    <t>Colombia</t>
  </si>
  <si>
    <t>Venezuela</t>
  </si>
  <si>
    <t>Mali</t>
  </si>
  <si>
    <t>Israel</t>
  </si>
  <si>
    <t>Lebanon</t>
  </si>
  <si>
    <t>North Korea</t>
  </si>
  <si>
    <t>Ukraine</t>
  </si>
  <si>
    <t>Sudan</t>
  </si>
  <si>
    <t>Turkey</t>
  </si>
  <si>
    <t>Russia</t>
  </si>
  <si>
    <t>Democratic Republic of the Congo</t>
  </si>
  <si>
    <t>Libya</t>
  </si>
  <si>
    <t>Central African Republic</t>
  </si>
  <si>
    <t>Somalia</t>
  </si>
  <si>
    <t>Iraq</t>
  </si>
  <si>
    <t>Yemen</t>
  </si>
  <si>
    <t>South Sudan</t>
  </si>
  <si>
    <t>Syria</t>
  </si>
  <si>
    <t>Afghanistan</t>
  </si>
  <si>
    <t>Score</t>
  </si>
  <si>
    <t>Notes</t>
  </si>
  <si>
    <t>Global Peace Index
 (see note 1)</t>
  </si>
  <si>
    <t>The HDI is only available for selected years.</t>
  </si>
  <si>
    <t xml:space="preserve">Data for Global Peace Index presents varying information depending on the datasource (dataset, pdf publication, website). For this dataset, the data was used from the GPI dataset released in 2019. </t>
  </si>
  <si>
    <t>Positive Peace Index (from annual PDF reports)</t>
  </si>
  <si>
    <t>Data for World Happiness Report 2010-2012 are average values over the period due to limited availability for each year, see World Happiness Report 2013, p. 22-24. Equally, there is no data for 2013 and 2014.</t>
  </si>
  <si>
    <t>Hong Kong is not separately listed in most datasets.</t>
  </si>
  <si>
    <t>Hong Kong
(see note 5)</t>
  </si>
  <si>
    <t>Positive Peace Index
(see note 2)</t>
  </si>
  <si>
    <t>World Happiness Index
 (see note 3)</t>
  </si>
  <si>
    <t>Human Development Index
 (see note 4)</t>
  </si>
  <si>
    <t>The Positive Peace Index is only available for 2015, 2017, 2018, and 2019</t>
  </si>
  <si>
    <t>AVG GPI</t>
  </si>
  <si>
    <t>AVG PPI</t>
  </si>
  <si>
    <t>AVG WHI</t>
  </si>
  <si>
    <t>AVG FSI</t>
  </si>
  <si>
    <t>AVG HDI</t>
  </si>
  <si>
    <t>Red</t>
  </si>
  <si>
    <t>Orange</t>
  </si>
  <si>
    <t>Green</t>
  </si>
  <si>
    <t>SCALED BY FULL INDEX RANGE</t>
  </si>
  <si>
    <t>SCALED BY THESE COUNTRIES ONLY</t>
  </si>
  <si>
    <t>min</t>
  </si>
  <si>
    <t>mx</t>
  </si>
  <si>
    <t>DELTA</t>
  </si>
  <si>
    <t>ORIGINAL DATA</t>
  </si>
  <si>
    <t>REORDERED TO MATCH FIGUER 7 IN KDD PAPER</t>
  </si>
  <si>
    <t>SCALED BY FULL INDEX RANGE to 0 to 100</t>
  </si>
  <si>
    <t>SCALED BY FULL INDEX RANGE - just numbers here colored</t>
  </si>
  <si>
    <t>SCALED BY THESE  COUNTRIES ONLY - just numbers here colored</t>
  </si>
  <si>
    <t>SCALED BY THESE  COUNTRIES ONLY</t>
  </si>
  <si>
    <t>COMPUTATIONS</t>
  </si>
  <si>
    <t>NUMBERS COPIED FROM SPREADSEET TO THE LEFT</t>
  </si>
  <si>
    <t>COLORS NOT CORRECT</t>
  </si>
  <si>
    <t>COLORS CORECT</t>
  </si>
  <si>
    <t>THESE NUMBERS USED IN THE SPREADSHEETS TO THE RIGHT</t>
  </si>
  <si>
    <t>Peace 
Index</t>
  </si>
  <si>
    <t>AVG 
GPI</t>
  </si>
  <si>
    <t>AVG 
PPI</t>
  </si>
  <si>
    <t>AVG 
WHI</t>
  </si>
  <si>
    <t>AVG 
FSI</t>
  </si>
  <si>
    <t>AVG 
HDI</t>
  </si>
  <si>
    <t>Columns AO - AU: Alphabetical</t>
  </si>
  <si>
    <t>Columns J - O: Alphabetical</t>
  </si>
  <si>
    <t>Columns J - O: Figure 7 KDD PAPER ORDER</t>
  </si>
  <si>
    <t>Columns J - O: UPDATED NO STOPWORD ORDER, UPDATED PEACE INDEX</t>
  </si>
  <si>
    <t>Table IV Format: 
Columns J - O: Updated Peace Index, Stopwords Removed</t>
  </si>
  <si>
    <t>Table IV Format: 
Columns J - O: Figure 7 KDD Paper Order</t>
  </si>
  <si>
    <t>Table IV Format: 
Columns J - O: Alphabetical</t>
  </si>
  <si>
    <t>Table IV Format:
Columns AO - AU: Alphabetical</t>
  </si>
  <si>
    <t>AVG
 GPI</t>
  </si>
  <si>
    <t>Machine learning model</t>
  </si>
  <si>
    <t>Mean accuracy</t>
  </si>
  <si>
    <t>SD accuracy</t>
  </si>
  <si>
    <t>SEM accuracy</t>
  </si>
  <si>
    <t>Random guessing</t>
  </si>
  <si>
    <t>17 to predict one - all countries</t>
  </si>
  <si>
    <t>9 to predict one - low/high peace countries</t>
  </si>
  <si>
    <t>Peace Index</t>
  </si>
  <si>
    <t>Table IV Format:   WILL BE TABLE 5
Columns J - O: Updated Peace Index, Stopwords Removed</t>
  </si>
  <si>
    <t>80/20 train/test split - all countries</t>
  </si>
  <si>
    <t>Table 4: Prediction Accuracies (true classification / all true and false classifications)</t>
  </si>
  <si>
    <t>Table 2: Peace indices in Table 1 each independently, linearly scaled for these countries where 0 is lowest-peace and 100 is highest peace.</t>
  </si>
  <si>
    <t>Table 1: Peace indices from 5 sources.  GPI=Global Peace Index, PPI=Positive Peace Index, WHI=World Happiness Index, FSI=Fragile States Index, and HDI=Human Development Index.</t>
  </si>
  <si>
    <t>Table 5: Machine learning (ML) peace index compared to the other peace indices. SEE BELOW</t>
  </si>
  <si>
    <t>Table 5: Machine learning (ML) peace index compared to the other peace indices.   Training set: low-peace=red and high-peace=green.</t>
  </si>
  <si>
    <t>Table 5: Machine learning (ML) peace index compared to the other peace indices.  Training set: low-peace=red and high-peace=green.</t>
  </si>
  <si>
    <t>Table 3: Table 2 color coded independently for each index, low-group=red, high-group=green, and intermediate-group=yellow.  Countries were identified as low-peaceif they had 3 or more peace indices in the lowest group, high-peace if they had 3 or more indices in the highest group, and the remaining countries as intermediate-peace.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</si>
</sst>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##0.000"/>
    <numFmt numFmtId="165" formatCode="0.0"/>
    <numFmt numFmtId="166" formatCode="#,##0.000"/>
    <numFmt numFmtId="167" formatCode="0.000"/>
  </numFmts>
  <fonts count="20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ABDEB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12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0" fontId="5" fillId="3" borderId="0" xfId="2" applyAlignment="1">
      <alignment vertical="center"/>
    </xf>
    <xf numFmtId="0" fontId="5" fillId="3" borderId="1" xfId="2" applyBorder="1" applyAlignment="1"/>
    <xf numFmtId="0" fontId="5" fillId="3" borderId="1" xfId="2" applyBorder="1" applyAlignment="1">
      <alignment horizontal="center"/>
    </xf>
    <xf numFmtId="0" fontId="5" fillId="2" borderId="2" xfId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0" fillId="0" borderId="0" xfId="0" applyNumberFormat="1"/>
    <xf numFmtId="166" fontId="3" fillId="0" borderId="3" xfId="0" applyNumberFormat="1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0" fontId="5" fillId="0" borderId="3" xfId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Border="1"/>
    <xf numFmtId="2" fontId="0" fillId="4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2" fillId="4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2" fontId="2" fillId="7" borderId="3" xfId="0" applyNumberFormat="1" applyFont="1" applyFill="1" applyBorder="1" applyAlignment="1">
      <alignment horizontal="center" vertical="center"/>
    </xf>
    <xf numFmtId="2" fontId="2" fillId="8" borderId="3" xfId="0" applyNumberFormat="1" applyFont="1" applyFill="1" applyBorder="1" applyAlignment="1">
      <alignment horizontal="center" vertical="center"/>
    </xf>
    <xf numFmtId="2" fontId="2" fillId="9" borderId="3" xfId="0" applyNumberFormat="1" applyFont="1" applyFill="1" applyBorder="1" applyAlignment="1">
      <alignment horizontal="center" vertical="center"/>
    </xf>
    <xf numFmtId="0" fontId="0" fillId="0" borderId="3" xfId="0" applyBorder="1"/>
    <xf numFmtId="2" fontId="0" fillId="7" borderId="3" xfId="0" applyNumberFormat="1" applyFill="1" applyBorder="1"/>
    <xf numFmtId="2" fontId="0" fillId="10" borderId="3" xfId="0" applyNumberFormat="1" applyFill="1" applyBorder="1"/>
    <xf numFmtId="2" fontId="0" fillId="11" borderId="3" xfId="0" applyNumberFormat="1" applyFill="1" applyBorder="1"/>
    <xf numFmtId="0" fontId="0" fillId="0" borderId="0" xfId="0" applyBorder="1"/>
    <xf numFmtId="0" fontId="0" fillId="0" borderId="4" xfId="0" applyBorder="1"/>
    <xf numFmtId="0" fontId="0" fillId="0" borderId="5" xfId="0" applyFill="1" applyBorder="1"/>
    <xf numFmtId="0" fontId="0" fillId="0" borderId="0" xfId="0" applyAlignment="1">
      <alignment horizontal="center"/>
    </xf>
    <xf numFmtId="2" fontId="0" fillId="0" borderId="0" xfId="0" applyNumberFormat="1" applyFill="1" applyBorder="1"/>
    <xf numFmtId="0" fontId="0" fillId="0" borderId="6" xfId="0" applyBorder="1"/>
    <xf numFmtId="2" fontId="0" fillId="10" borderId="6" xfId="0" applyNumberFormat="1" applyFill="1" applyBorder="1"/>
    <xf numFmtId="2" fontId="0" fillId="11" borderId="6" xfId="0" applyNumberFormat="1" applyFill="1" applyBorder="1"/>
    <xf numFmtId="2" fontId="0" fillId="7" borderId="6" xfId="0" applyNumberFormat="1" applyFill="1" applyBorder="1"/>
    <xf numFmtId="2" fontId="0" fillId="0" borderId="6" xfId="0" applyNumberFormat="1" applyBorder="1"/>
    <xf numFmtId="0" fontId="0" fillId="0" borderId="0" xfId="0" applyFill="1" applyBorder="1"/>
    <xf numFmtId="0" fontId="6" fillId="0" borderId="6" xfId="0" applyFont="1" applyBorder="1"/>
    <xf numFmtId="0" fontId="7" fillId="12" borderId="6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10" fillId="12" borderId="6" xfId="0" applyFont="1" applyFill="1" applyBorder="1" applyAlignment="1">
      <alignment horizontal="center"/>
    </xf>
    <xf numFmtId="0" fontId="0" fillId="0" borderId="6" xfId="0" applyFont="1" applyBorder="1"/>
    <xf numFmtId="0" fontId="0" fillId="0" borderId="6" xfId="0" applyBorder="1" applyAlignment="1">
      <alignment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13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2" fontId="13" fillId="0" borderId="0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67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/>
    </xf>
    <xf numFmtId="0" fontId="17" fillId="12" borderId="3" xfId="0" applyFon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4" borderId="3" xfId="0" applyNumberForma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7" fillId="0" borderId="3" xfId="0" applyFont="1" applyBorder="1"/>
    <xf numFmtId="0" fontId="15" fillId="0" borderId="3" xfId="0" applyFont="1" applyBorder="1"/>
    <xf numFmtId="0" fontId="13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0" fontId="7" fillId="0" borderId="3" xfId="0" applyFont="1" applyFill="1" applyBorder="1"/>
    <xf numFmtId="0" fontId="13" fillId="0" borderId="3" xfId="0" applyFont="1" applyFill="1" applyBorder="1"/>
    <xf numFmtId="0" fontId="15" fillId="0" borderId="3" xfId="0" applyFont="1" applyFill="1" applyBorder="1"/>
    <xf numFmtId="0" fontId="16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2" fontId="0" fillId="0" borderId="3" xfId="0" applyNumberFormat="1" applyFill="1" applyBorder="1"/>
    <xf numFmtId="2" fontId="0" fillId="11" borderId="3" xfId="0" applyNumberFormat="1" applyFill="1" applyBorder="1" applyAlignment="1">
      <alignment horizontal="right"/>
    </xf>
    <xf numFmtId="2" fontId="0" fillId="7" borderId="3" xfId="0" applyNumberFormat="1" applyFill="1" applyBorder="1" applyAlignment="1">
      <alignment horizontal="right"/>
    </xf>
    <xf numFmtId="2" fontId="0" fillId="10" borderId="3" xfId="0" applyNumberFormat="1" applyFill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1" fillId="13" borderId="0" xfId="0" applyFont="1" applyFill="1" applyBorder="1" applyAlignment="1">
      <alignment vertical="center" wrapText="1"/>
    </xf>
    <xf numFmtId="0" fontId="12" fillId="13" borderId="0" xfId="0" applyFont="1" applyFill="1" applyBorder="1" applyAlignment="1">
      <alignment vertical="center"/>
    </xf>
    <xf numFmtId="0" fontId="11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vertical="center"/>
    </xf>
    <xf numFmtId="0" fontId="12" fillId="13" borderId="7" xfId="0" applyFont="1" applyFill="1" applyBorder="1" applyAlignment="1">
      <alignment vertical="center"/>
    </xf>
    <xf numFmtId="0" fontId="11" fillId="13" borderId="0" xfId="0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11" fillId="13" borderId="3" xfId="0" applyFont="1" applyFill="1" applyBorder="1" applyAlignment="1">
      <alignment vertical="center" wrapText="1"/>
    </xf>
    <xf numFmtId="0" fontId="11" fillId="13" borderId="3" xfId="0" applyFont="1" applyFill="1" applyBorder="1" applyAlignment="1">
      <alignment vertical="center"/>
    </xf>
    <xf numFmtId="0" fontId="12" fillId="13" borderId="3" xfId="0" applyFont="1" applyFill="1" applyBorder="1" applyAlignment="1">
      <alignment vertical="center"/>
    </xf>
  </cellXfs>
  <cellStyles count="3">
    <cellStyle name="20% - Accent3" xfId="1" builtinId="38"/>
    <cellStyle name="40% - Accent3" xfId="2" builtinId="39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9884-458C-524E-A2F3-E78E937B5EF0}">
  <sheetPr>
    <pageSetUpPr fitToPage="1"/>
  </sheetPr>
  <dimension ref="A1:S225"/>
  <sheetViews>
    <sheetView topLeftCell="H1" zoomScaleNormal="136" workbookViewId="0">
      <pane ySplit="1" topLeftCell="A2" activePane="bottomLeft" state="frozen"/>
      <selection pane="bottomLeft" activeCell="I1" sqref="I1:O21"/>
    </sheetView>
  </sheetViews>
  <sheetFormatPr defaultColWidth="10.85546875" defaultRowHeight="15.9" x14ac:dyDescent="0.45"/>
  <cols>
    <col min="1" max="1" width="15.640625" style="12" customWidth="1"/>
    <col min="2" max="3" width="10.85546875" style="12"/>
    <col min="4" max="4" width="26.5" style="12" customWidth="1"/>
    <col min="5" max="5" width="24.140625" style="12" customWidth="1"/>
    <col min="6" max="6" width="27.35546875" style="19" customWidth="1"/>
    <col min="7" max="7" width="21.640625" style="12" customWidth="1"/>
    <col min="8" max="8" width="30.85546875" style="19" customWidth="1"/>
    <col min="9" max="9" width="10.85546875" style="12"/>
    <col min="10" max="10" width="19.140625" style="12" customWidth="1"/>
    <col min="11" max="16384" width="10.85546875" style="12"/>
  </cols>
  <sheetData>
    <row r="1" spans="1:19" ht="31.75" x14ac:dyDescent="0.45">
      <c r="A1" s="12" t="s">
        <v>0</v>
      </c>
      <c r="B1" s="12" t="s">
        <v>1</v>
      </c>
      <c r="C1" s="12" t="s">
        <v>2</v>
      </c>
      <c r="D1" s="16" t="s">
        <v>175</v>
      </c>
      <c r="E1" s="16" t="s">
        <v>182</v>
      </c>
      <c r="F1" s="17" t="s">
        <v>183</v>
      </c>
      <c r="G1" s="12" t="s">
        <v>9</v>
      </c>
      <c r="H1" s="17" t="s">
        <v>184</v>
      </c>
      <c r="J1" s="12" t="s">
        <v>0</v>
      </c>
      <c r="K1" s="12" t="s">
        <v>186</v>
      </c>
      <c r="L1" s="12" t="s">
        <v>187</v>
      </c>
      <c r="M1" s="12" t="s">
        <v>188</v>
      </c>
      <c r="N1" s="12" t="s">
        <v>189</v>
      </c>
      <c r="O1" s="12" t="s">
        <v>190</v>
      </c>
      <c r="Q1" s="12" t="s">
        <v>191</v>
      </c>
      <c r="R1" s="12" t="s">
        <v>192</v>
      </c>
      <c r="S1" s="12" t="s">
        <v>193</v>
      </c>
    </row>
    <row r="2" spans="1:19" x14ac:dyDescent="0.45">
      <c r="A2" s="12" t="s">
        <v>3</v>
      </c>
      <c r="B2" s="12">
        <v>1</v>
      </c>
      <c r="C2" s="12">
        <v>2010</v>
      </c>
      <c r="D2" s="13">
        <v>1.2509999999999999</v>
      </c>
      <c r="E2" s="30"/>
      <c r="F2" s="22">
        <v>7.2210000000000001</v>
      </c>
      <c r="G2" s="14">
        <v>23.9</v>
      </c>
      <c r="H2" s="18">
        <v>0.89900000000000002</v>
      </c>
      <c r="I2" s="12">
        <v>18</v>
      </c>
      <c r="J2" s="12" t="s">
        <v>3</v>
      </c>
      <c r="K2" s="33">
        <v>1.2470000000000001</v>
      </c>
      <c r="L2" s="33">
        <v>1.4757500000000001</v>
      </c>
      <c r="M2" s="33">
        <v>7.2785000162124636</v>
      </c>
      <c r="N2" s="33">
        <v>22.858869978098745</v>
      </c>
      <c r="O2" s="33">
        <v>0.91300000000000014</v>
      </c>
      <c r="Q2" s="12">
        <v>0</v>
      </c>
      <c r="R2" s="12">
        <v>0</v>
      </c>
      <c r="S2" s="12">
        <v>5</v>
      </c>
    </row>
    <row r="3" spans="1:19" x14ac:dyDescent="0.45">
      <c r="A3" s="12" t="s">
        <v>3</v>
      </c>
      <c r="B3" s="12">
        <v>1</v>
      </c>
      <c r="C3" s="12">
        <v>2011</v>
      </c>
      <c r="D3" s="13">
        <v>1.2549999999999999</v>
      </c>
      <c r="E3" s="30"/>
      <c r="F3" s="22">
        <v>7.2210000000000001</v>
      </c>
      <c r="G3" s="14">
        <v>24.8</v>
      </c>
      <c r="H3" s="18"/>
      <c r="I3" s="12">
        <v>14</v>
      </c>
      <c r="J3" s="12" t="s">
        <v>4</v>
      </c>
      <c r="K3" s="33">
        <v>1.3736000000000002</v>
      </c>
      <c r="L3" s="33">
        <v>1.5035000000000001</v>
      </c>
      <c r="M3" s="33">
        <v>7.3979999980926516</v>
      </c>
      <c r="N3" s="33">
        <v>24.930558393832332</v>
      </c>
      <c r="O3" s="33">
        <v>0.91416666666666668</v>
      </c>
      <c r="Q3" s="12">
        <v>0</v>
      </c>
      <c r="R3" s="12">
        <v>0</v>
      </c>
      <c r="S3" s="12">
        <v>5</v>
      </c>
    </row>
    <row r="4" spans="1:19" x14ac:dyDescent="0.45">
      <c r="A4" s="12" t="s">
        <v>3</v>
      </c>
      <c r="B4" s="12">
        <v>1</v>
      </c>
      <c r="C4" s="12">
        <v>2012</v>
      </c>
      <c r="D4" s="13">
        <v>1.276</v>
      </c>
      <c r="E4" s="30"/>
      <c r="F4" s="22">
        <v>7.2210000000000001</v>
      </c>
      <c r="G4" s="14">
        <v>25.6</v>
      </c>
      <c r="I4" s="12">
        <v>17</v>
      </c>
      <c r="J4" s="12" t="s">
        <v>5</v>
      </c>
      <c r="K4" s="33">
        <v>1.4250000000000003</v>
      </c>
      <c r="L4" s="33">
        <v>1.3820000000000001</v>
      </c>
      <c r="M4" s="33">
        <v>7.0062500295639047</v>
      </c>
      <c r="N4" s="33">
        <v>23.583930477868851</v>
      </c>
      <c r="O4" s="33">
        <v>0.92659999999999998</v>
      </c>
      <c r="Q4" s="12">
        <v>0</v>
      </c>
      <c r="R4" s="12">
        <v>0</v>
      </c>
      <c r="S4" s="12">
        <v>5</v>
      </c>
    </row>
    <row r="5" spans="1:19" x14ac:dyDescent="0.45">
      <c r="A5" s="12" t="s">
        <v>3</v>
      </c>
      <c r="B5" s="12">
        <v>1</v>
      </c>
      <c r="C5" s="12">
        <v>2013</v>
      </c>
      <c r="D5" s="13">
        <v>1.2909999999999999</v>
      </c>
      <c r="E5" s="30"/>
      <c r="F5" s="23"/>
      <c r="G5" s="14">
        <v>22.7</v>
      </c>
      <c r="H5" s="18">
        <v>0.90700000000000003</v>
      </c>
      <c r="I5" s="12">
        <v>16</v>
      </c>
      <c r="J5" s="12" t="s">
        <v>8</v>
      </c>
      <c r="K5" s="33">
        <v>1.4146000000000003</v>
      </c>
      <c r="L5" s="33">
        <v>1.5314999999999999</v>
      </c>
      <c r="M5" s="33">
        <v>7.3038749899864195</v>
      </c>
      <c r="N5" s="33">
        <v>24.587076600209912</v>
      </c>
      <c r="O5" s="33">
        <v>0.9325</v>
      </c>
      <c r="Q5" s="12">
        <v>0</v>
      </c>
      <c r="R5" s="12">
        <v>0</v>
      </c>
      <c r="S5" s="12">
        <v>5</v>
      </c>
    </row>
    <row r="6" spans="1:19" x14ac:dyDescent="0.45">
      <c r="A6" s="12" t="s">
        <v>3</v>
      </c>
      <c r="B6" s="12">
        <v>1</v>
      </c>
      <c r="C6" s="12">
        <v>2014</v>
      </c>
      <c r="D6" s="13">
        <v>1.2709999999999999</v>
      </c>
      <c r="E6" s="30"/>
      <c r="F6" s="23"/>
      <c r="G6" s="14">
        <v>24.1</v>
      </c>
      <c r="I6" s="12">
        <v>10</v>
      </c>
      <c r="J6" s="12" t="s">
        <v>15</v>
      </c>
      <c r="K6" s="30"/>
      <c r="L6" s="30"/>
      <c r="M6" s="36">
        <v>5.4791250152587887</v>
      </c>
      <c r="N6" s="30"/>
      <c r="O6" s="33">
        <v>0.92500000000000016</v>
      </c>
      <c r="Q6" s="12">
        <v>0</v>
      </c>
      <c r="R6" s="12">
        <v>1</v>
      </c>
      <c r="S6" s="12">
        <v>1</v>
      </c>
    </row>
    <row r="7" spans="1:19" x14ac:dyDescent="0.45">
      <c r="A7" s="12" t="s">
        <v>3</v>
      </c>
      <c r="B7" s="12">
        <v>1</v>
      </c>
      <c r="C7" s="12">
        <v>2015</v>
      </c>
      <c r="D7" s="13">
        <v>1.2629999999999999</v>
      </c>
      <c r="E7" s="28">
        <v>1.5329999999999999</v>
      </c>
      <c r="F7" s="22">
        <v>7.2859999999999996</v>
      </c>
      <c r="G7" s="14">
        <v>22.6</v>
      </c>
      <c r="H7" s="18">
        <v>0.91400000000000003</v>
      </c>
      <c r="I7" s="12">
        <v>15</v>
      </c>
      <c r="J7" s="12" t="s">
        <v>12</v>
      </c>
      <c r="K7" s="35">
        <v>1.8420999999999998</v>
      </c>
      <c r="L7" s="33">
        <v>1.5509999999999999</v>
      </c>
      <c r="M7" s="33">
        <v>6.8998750281333923</v>
      </c>
      <c r="N7" s="33">
        <v>34.079882224337588</v>
      </c>
      <c r="O7" s="33">
        <v>0.91533333333333333</v>
      </c>
      <c r="Q7" s="12">
        <v>0</v>
      </c>
      <c r="R7" s="12">
        <v>1</v>
      </c>
      <c r="S7" s="12">
        <v>4</v>
      </c>
    </row>
    <row r="8" spans="1:19" x14ac:dyDescent="0.45">
      <c r="A8" s="12" t="s">
        <v>3</v>
      </c>
      <c r="B8" s="12">
        <v>1</v>
      </c>
      <c r="C8" s="12">
        <v>2016</v>
      </c>
      <c r="D8" s="13">
        <v>1.238</v>
      </c>
      <c r="E8" s="30"/>
      <c r="F8" s="22">
        <v>7.3339999999999996</v>
      </c>
      <c r="G8" s="14">
        <v>21.3</v>
      </c>
      <c r="H8" s="18">
        <v>0.91700000000000004</v>
      </c>
      <c r="I8" s="12">
        <v>13</v>
      </c>
      <c r="J8" s="12" t="s">
        <v>6</v>
      </c>
      <c r="K8" s="33">
        <v>1.4168000000000001</v>
      </c>
      <c r="L8" s="33">
        <v>1.67475</v>
      </c>
      <c r="M8" s="36">
        <v>6.5440000033378602</v>
      </c>
      <c r="N8" s="33">
        <v>33.372120273123507</v>
      </c>
      <c r="O8" s="33">
        <v>0.92716666666666681</v>
      </c>
      <c r="Q8" s="12">
        <v>0</v>
      </c>
      <c r="R8" s="12">
        <v>1</v>
      </c>
      <c r="S8" s="12">
        <v>4</v>
      </c>
    </row>
    <row r="9" spans="1:19" x14ac:dyDescent="0.45">
      <c r="A9" s="12" t="s">
        <v>3</v>
      </c>
      <c r="B9" s="12">
        <v>1</v>
      </c>
      <c r="C9" s="12">
        <v>2017</v>
      </c>
      <c r="D9" s="13">
        <v>1.216</v>
      </c>
      <c r="E9" s="29">
        <v>1.43</v>
      </c>
      <c r="F9" s="22">
        <v>7.3140001296997097</v>
      </c>
      <c r="G9" s="14">
        <v>22.6</v>
      </c>
      <c r="H9" s="18">
        <v>0.92</v>
      </c>
      <c r="I9" s="12">
        <v>12</v>
      </c>
      <c r="J9" s="12" t="s">
        <v>13</v>
      </c>
      <c r="K9" s="35">
        <v>2.2949000000000002</v>
      </c>
      <c r="L9" s="36">
        <v>1.79325</v>
      </c>
      <c r="M9" s="33">
        <v>7.0300000038146981</v>
      </c>
      <c r="N9" s="36">
        <v>35.450000000000003</v>
      </c>
      <c r="O9" s="33">
        <v>0.91666666666666663</v>
      </c>
      <c r="Q9" s="12">
        <v>0</v>
      </c>
      <c r="R9" s="12">
        <v>3</v>
      </c>
      <c r="S9" s="12">
        <v>2</v>
      </c>
    </row>
    <row r="10" spans="1:19" x14ac:dyDescent="0.45">
      <c r="A10" s="12" t="s">
        <v>3</v>
      </c>
      <c r="B10" s="12">
        <v>1</v>
      </c>
      <c r="C10" s="12">
        <v>2018</v>
      </c>
      <c r="D10" s="13">
        <v>1.1879999999999999</v>
      </c>
      <c r="E10" s="29">
        <v>1.44</v>
      </c>
      <c r="F10" s="22">
        <v>7.3239999999999998</v>
      </c>
      <c r="G10" s="14">
        <v>20.888699780987427</v>
      </c>
      <c r="H10" s="18">
        <v>0.92100000000000004</v>
      </c>
      <c r="I10" s="12">
        <v>9</v>
      </c>
      <c r="J10" s="12" t="s">
        <v>10</v>
      </c>
      <c r="K10" s="33">
        <v>1.5948</v>
      </c>
      <c r="L10" s="36">
        <v>2.5442499999999999</v>
      </c>
      <c r="M10" s="36">
        <v>5.8500000138282777</v>
      </c>
      <c r="N10" s="36">
        <v>66.019483707832038</v>
      </c>
      <c r="O10" s="36">
        <v>0.79400000000000004</v>
      </c>
      <c r="Q10" s="12">
        <v>0</v>
      </c>
      <c r="R10" s="12">
        <v>4</v>
      </c>
      <c r="S10" s="12">
        <v>1</v>
      </c>
    </row>
    <row r="11" spans="1:19" x14ac:dyDescent="0.45">
      <c r="A11" s="12" t="s">
        <v>3</v>
      </c>
      <c r="B11" s="12">
        <v>1</v>
      </c>
      <c r="C11" s="12">
        <v>2019</v>
      </c>
      <c r="D11" s="13">
        <v>1.2210000000000001</v>
      </c>
      <c r="E11" s="28">
        <v>1.5</v>
      </c>
      <c r="F11" s="22">
        <v>7.3070000000000004</v>
      </c>
      <c r="G11" s="14">
        <v>20.100000000000001</v>
      </c>
      <c r="I11" s="12">
        <v>7</v>
      </c>
      <c r="J11" s="12" t="s">
        <v>16</v>
      </c>
      <c r="K11" s="35">
        <v>2.1209000000000002</v>
      </c>
      <c r="L11" s="36">
        <v>2.5295000000000001</v>
      </c>
      <c r="M11" s="36">
        <v>5.5539999837875369</v>
      </c>
      <c r="N11" s="36">
        <v>64.991945865018863</v>
      </c>
      <c r="O11" s="36">
        <v>0.72299999999999998</v>
      </c>
      <c r="Q11" s="12">
        <v>0</v>
      </c>
      <c r="R11" s="12">
        <v>5</v>
      </c>
      <c r="S11" s="12">
        <v>0</v>
      </c>
    </row>
    <row r="12" spans="1:19" x14ac:dyDescent="0.45">
      <c r="A12" s="12" t="s">
        <v>4</v>
      </c>
      <c r="B12" s="12">
        <v>2</v>
      </c>
      <c r="C12" s="12">
        <v>2010</v>
      </c>
      <c r="D12" s="13">
        <v>1.5</v>
      </c>
      <c r="E12" s="30"/>
      <c r="F12" s="22">
        <v>7.4770000000000003</v>
      </c>
      <c r="G12" s="14">
        <v>27.9</v>
      </c>
      <c r="H12" s="18">
        <v>0.89500000000000002</v>
      </c>
      <c r="I12" s="12">
        <v>5</v>
      </c>
      <c r="J12" s="12" t="s">
        <v>7</v>
      </c>
      <c r="K12" s="35">
        <v>1.7959000000000001</v>
      </c>
      <c r="L12" s="36">
        <v>2.9489999999999998</v>
      </c>
      <c r="M12" s="34">
        <v>4.7443749856948854</v>
      </c>
      <c r="N12" s="36">
        <v>68.88221863165063</v>
      </c>
      <c r="O12" s="34">
        <v>0.58333333333333337</v>
      </c>
      <c r="Q12" s="12">
        <v>2</v>
      </c>
      <c r="R12" s="12">
        <v>3</v>
      </c>
      <c r="S12" s="12">
        <v>0</v>
      </c>
    </row>
    <row r="13" spans="1:19" x14ac:dyDescent="0.45">
      <c r="A13" s="12" t="s">
        <v>4</v>
      </c>
      <c r="B13" s="12">
        <v>2</v>
      </c>
      <c r="C13" s="12">
        <v>2011</v>
      </c>
      <c r="D13" s="13">
        <v>1.46</v>
      </c>
      <c r="E13" s="30"/>
      <c r="F13" s="22">
        <v>7.4770000000000003</v>
      </c>
      <c r="G13" s="14">
        <v>27.7</v>
      </c>
      <c r="I13" s="12">
        <v>8</v>
      </c>
      <c r="J13" s="12" t="s">
        <v>22</v>
      </c>
      <c r="K13" s="34">
        <v>2.5899000000000001</v>
      </c>
      <c r="L13" s="36">
        <v>3.2625000000000002</v>
      </c>
      <c r="M13" s="34">
        <v>4.4756250071525576</v>
      </c>
      <c r="N13" s="36">
        <v>77.840850993941231</v>
      </c>
      <c r="O13" s="36">
        <v>0.62377126464980426</v>
      </c>
      <c r="Q13" s="12">
        <v>2</v>
      </c>
      <c r="R13" s="12">
        <v>3</v>
      </c>
      <c r="S13" s="12">
        <v>0</v>
      </c>
    </row>
    <row r="14" spans="1:19" x14ac:dyDescent="0.45">
      <c r="A14" s="12" t="s">
        <v>4</v>
      </c>
      <c r="B14" s="12">
        <v>2</v>
      </c>
      <c r="C14" s="12">
        <v>2012</v>
      </c>
      <c r="D14" s="13">
        <v>1.4379999999999999</v>
      </c>
      <c r="E14" s="30"/>
      <c r="F14" s="22">
        <v>7.4770000000000003</v>
      </c>
      <c r="G14" s="14">
        <v>26.8</v>
      </c>
      <c r="I14" s="12">
        <v>11</v>
      </c>
      <c r="J14" s="12" t="s">
        <v>20</v>
      </c>
      <c r="K14" s="34">
        <v>2.4959000000000002</v>
      </c>
      <c r="L14" s="36">
        <v>3.2815000000000003</v>
      </c>
      <c r="M14" s="36">
        <v>5.2364999785423274</v>
      </c>
      <c r="N14" s="34">
        <v>84.729988187329695</v>
      </c>
      <c r="O14" s="36">
        <v>0.69853971815833893</v>
      </c>
      <c r="Q14" s="12">
        <v>2</v>
      </c>
      <c r="R14" s="12">
        <v>3</v>
      </c>
      <c r="S14" s="12">
        <v>0</v>
      </c>
    </row>
    <row r="15" spans="1:19" x14ac:dyDescent="0.45">
      <c r="A15" s="12" t="s">
        <v>4</v>
      </c>
      <c r="B15" s="12">
        <v>2</v>
      </c>
      <c r="C15" s="12">
        <v>2013</v>
      </c>
      <c r="D15" s="13">
        <v>1.3420000000000001</v>
      </c>
      <c r="E15" s="30"/>
      <c r="F15" s="23"/>
      <c r="G15" s="14">
        <v>26</v>
      </c>
      <c r="H15" s="18">
        <v>0.91</v>
      </c>
      <c r="I15" s="12">
        <v>6</v>
      </c>
      <c r="J15" s="12" t="s">
        <v>17</v>
      </c>
      <c r="K15" s="35">
        <v>2.2389000000000001</v>
      </c>
      <c r="L15" s="36">
        <v>3.1767499999999997</v>
      </c>
      <c r="M15" s="34">
        <v>4.3019999999999996</v>
      </c>
      <c r="N15" s="34">
        <v>90.039668808927061</v>
      </c>
      <c r="O15" s="36">
        <v>0.76949999999999996</v>
      </c>
      <c r="Q15" s="12">
        <v>2</v>
      </c>
      <c r="R15" s="12">
        <v>3</v>
      </c>
      <c r="S15" s="12">
        <v>0</v>
      </c>
    </row>
    <row r="16" spans="1:19" x14ac:dyDescent="0.45">
      <c r="A16" s="12" t="s">
        <v>4</v>
      </c>
      <c r="B16" s="12">
        <v>2</v>
      </c>
      <c r="C16" s="12">
        <v>2014</v>
      </c>
      <c r="D16" s="13">
        <v>1.325</v>
      </c>
      <c r="E16" s="30"/>
      <c r="F16" s="23"/>
      <c r="G16" s="14">
        <v>27.4</v>
      </c>
      <c r="I16" s="12">
        <v>3</v>
      </c>
      <c r="J16" s="12" t="s">
        <v>11</v>
      </c>
      <c r="K16" s="35">
        <v>1.8128999999999997</v>
      </c>
      <c r="L16" s="34">
        <v>3.3959999999999999</v>
      </c>
      <c r="M16" s="34">
        <v>3.5799999971389775</v>
      </c>
      <c r="N16" s="36">
        <v>80.718569084972287</v>
      </c>
      <c r="O16" s="34">
        <v>0.51283333333333336</v>
      </c>
      <c r="Q16" s="12">
        <v>3</v>
      </c>
      <c r="R16" s="12">
        <v>2</v>
      </c>
      <c r="S16" s="12">
        <v>0</v>
      </c>
    </row>
    <row r="17" spans="1:19" x14ac:dyDescent="0.45">
      <c r="A17" s="12" t="s">
        <v>4</v>
      </c>
      <c r="B17" s="12">
        <v>2</v>
      </c>
      <c r="C17" s="12">
        <v>2015</v>
      </c>
      <c r="D17" s="13">
        <v>1.337</v>
      </c>
      <c r="E17" s="28">
        <v>1.6140000000000001</v>
      </c>
      <c r="F17" s="22">
        <v>7.4269999999999996</v>
      </c>
      <c r="G17" s="14">
        <v>25.6</v>
      </c>
      <c r="H17" s="18">
        <v>0.91700000000000004</v>
      </c>
      <c r="I17" s="12">
        <v>1</v>
      </c>
      <c r="J17" s="12" t="s">
        <v>19</v>
      </c>
      <c r="K17" s="34">
        <v>2.7968999999999995</v>
      </c>
      <c r="L17" s="34">
        <v>3.8737499999999998</v>
      </c>
      <c r="M17" s="36">
        <v>5.1726249852180475</v>
      </c>
      <c r="N17" s="34">
        <v>100.76082316061574</v>
      </c>
      <c r="O17" s="34">
        <v>0.52100000000000002</v>
      </c>
      <c r="Q17" s="12">
        <v>4</v>
      </c>
      <c r="R17" s="12">
        <v>1</v>
      </c>
      <c r="S17" s="12">
        <v>0</v>
      </c>
    </row>
    <row r="18" spans="1:19" x14ac:dyDescent="0.45">
      <c r="A18" s="12" t="s">
        <v>4</v>
      </c>
      <c r="B18" s="12">
        <v>2</v>
      </c>
      <c r="C18" s="12">
        <v>2016</v>
      </c>
      <c r="D18" s="13">
        <v>1.337</v>
      </c>
      <c r="E18" s="30"/>
      <c r="F18" s="22">
        <v>7.4039999999999999</v>
      </c>
      <c r="G18" s="14">
        <v>23.8</v>
      </c>
      <c r="H18" s="18">
        <v>0.92</v>
      </c>
      <c r="J18" s="12" t="s">
        <v>21</v>
      </c>
      <c r="K18" s="34">
        <v>3.1191000000000004</v>
      </c>
      <c r="L18" s="34">
        <v>3.8769999999999998</v>
      </c>
      <c r="M18" s="36">
        <v>5.32450000667572</v>
      </c>
      <c r="N18" s="34">
        <v>100.64380600554472</v>
      </c>
      <c r="O18" s="34">
        <v>0.54749999999999999</v>
      </c>
      <c r="Q18" s="12">
        <v>4</v>
      </c>
      <c r="R18" s="12">
        <v>1</v>
      </c>
      <c r="S18" s="12">
        <v>0</v>
      </c>
    </row>
    <row r="19" spans="1:19" x14ac:dyDescent="0.45">
      <c r="A19" s="12" t="s">
        <v>4</v>
      </c>
      <c r="B19" s="12">
        <v>2</v>
      </c>
      <c r="C19" s="12">
        <v>2017</v>
      </c>
      <c r="D19" s="13">
        <v>1.3320000000000001</v>
      </c>
      <c r="E19" s="29">
        <v>1.48</v>
      </c>
      <c r="F19" s="22">
        <v>7.31599998474121</v>
      </c>
      <c r="G19" s="14">
        <v>22.6</v>
      </c>
      <c r="H19" s="18">
        <v>0.92100000000000004</v>
      </c>
      <c r="I19" s="12">
        <v>2</v>
      </c>
      <c r="J19" s="12" t="s">
        <v>14</v>
      </c>
      <c r="K19" s="35">
        <v>2.1055999999999999</v>
      </c>
      <c r="L19" s="34">
        <v>3.6185</v>
      </c>
      <c r="M19" s="34">
        <v>4.6641249752044684</v>
      </c>
      <c r="N19" s="34">
        <v>91.761281723205386</v>
      </c>
      <c r="O19" s="34">
        <v>0.58849999999999991</v>
      </c>
      <c r="Q19" s="12">
        <v>4</v>
      </c>
      <c r="R19" s="12">
        <v>1</v>
      </c>
      <c r="S19" s="12">
        <v>0</v>
      </c>
    </row>
    <row r="20" spans="1:19" x14ac:dyDescent="0.45">
      <c r="A20" s="12" t="s">
        <v>4</v>
      </c>
      <c r="B20" s="12">
        <v>2</v>
      </c>
      <c r="C20" s="12">
        <v>2018</v>
      </c>
      <c r="D20" s="13">
        <v>1.3380000000000001</v>
      </c>
      <c r="E20" s="29">
        <v>1.51</v>
      </c>
      <c r="F20" s="22">
        <v>7.3280000000000003</v>
      </c>
      <c r="G20" s="14">
        <v>21.505583938323312</v>
      </c>
      <c r="H20" s="18">
        <v>0.92200000000000004</v>
      </c>
      <c r="J20" s="12" t="s">
        <v>18</v>
      </c>
      <c r="K20" s="34">
        <v>2.4447999999999999</v>
      </c>
      <c r="L20" s="34">
        <v>4.0090000000000003</v>
      </c>
      <c r="M20" s="34">
        <v>4.3142499999999995</v>
      </c>
      <c r="N20" s="34">
        <v>103.62937525320922</v>
      </c>
      <c r="O20" s="34">
        <v>0.53449999999999998</v>
      </c>
      <c r="Q20" s="12">
        <v>5</v>
      </c>
      <c r="R20" s="12">
        <v>0</v>
      </c>
      <c r="S20" s="12">
        <v>0</v>
      </c>
    </row>
    <row r="21" spans="1:19" x14ac:dyDescent="0.45">
      <c r="A21" s="12" t="s">
        <v>4</v>
      </c>
      <c r="B21" s="12">
        <v>2</v>
      </c>
      <c r="C21" s="12">
        <v>2019</v>
      </c>
      <c r="D21" s="13">
        <v>1.327</v>
      </c>
      <c r="E21" s="28">
        <v>1.41</v>
      </c>
      <c r="F21" s="22">
        <v>7.2779999999999996</v>
      </c>
      <c r="G21" s="14">
        <v>20</v>
      </c>
      <c r="I21" s="12">
        <v>4</v>
      </c>
      <c r="J21" s="12" t="s">
        <v>23</v>
      </c>
      <c r="K21" s="34">
        <v>2.3837000000000002</v>
      </c>
      <c r="L21" s="34">
        <v>3.5622500000000001</v>
      </c>
      <c r="M21" s="34">
        <v>4.4316250000000004</v>
      </c>
      <c r="N21" s="34">
        <v>97.928051499327083</v>
      </c>
      <c r="O21" s="34">
        <v>0.5611666666666667</v>
      </c>
      <c r="Q21" s="12">
        <v>5</v>
      </c>
      <c r="R21" s="12">
        <v>0</v>
      </c>
      <c r="S21" s="12">
        <v>0</v>
      </c>
    </row>
    <row r="22" spans="1:19" x14ac:dyDescent="0.45">
      <c r="A22" s="12" t="s">
        <v>5</v>
      </c>
      <c r="B22" s="12">
        <v>3</v>
      </c>
      <c r="C22" s="12">
        <v>2010</v>
      </c>
      <c r="D22" s="13">
        <v>1.4390000000000001</v>
      </c>
      <c r="E22" s="30"/>
      <c r="F22" s="24">
        <v>7.0759999999999996</v>
      </c>
      <c r="G22" s="14">
        <v>22.4</v>
      </c>
      <c r="H22" s="18">
        <v>0.89</v>
      </c>
    </row>
    <row r="23" spans="1:19" x14ac:dyDescent="0.45">
      <c r="A23" s="12" t="s">
        <v>5</v>
      </c>
      <c r="B23" s="12">
        <v>3</v>
      </c>
      <c r="C23" s="12">
        <v>2011</v>
      </c>
      <c r="D23" s="13">
        <v>1.4810000000000001</v>
      </c>
      <c r="E23" s="30"/>
      <c r="F23" s="24">
        <v>7.0759999999999996</v>
      </c>
      <c r="G23" s="14">
        <v>25.3</v>
      </c>
    </row>
    <row r="24" spans="1:19" x14ac:dyDescent="0.45">
      <c r="A24" s="12" t="s">
        <v>5</v>
      </c>
      <c r="B24" s="12">
        <v>3</v>
      </c>
      <c r="C24" s="12">
        <v>2012</v>
      </c>
      <c r="D24" s="13">
        <v>1.43</v>
      </c>
      <c r="E24" s="30"/>
      <c r="F24" s="24">
        <v>7.0759999999999996</v>
      </c>
      <c r="G24" s="14">
        <v>26.5</v>
      </c>
    </row>
    <row r="25" spans="1:19" x14ac:dyDescent="0.45">
      <c r="A25" s="12" t="s">
        <v>5</v>
      </c>
      <c r="B25" s="12">
        <v>3</v>
      </c>
      <c r="C25" s="12">
        <v>2013</v>
      </c>
      <c r="D25" s="13">
        <v>1.4350000000000001</v>
      </c>
      <c r="E25" s="30"/>
      <c r="F25" s="23"/>
      <c r="G25" s="14">
        <v>24.8</v>
      </c>
    </row>
    <row r="26" spans="1:19" x14ac:dyDescent="0.45">
      <c r="A26" s="12" t="s">
        <v>5</v>
      </c>
      <c r="B26" s="12">
        <v>3</v>
      </c>
      <c r="C26" s="12">
        <v>2014</v>
      </c>
      <c r="D26" s="13">
        <v>1.419</v>
      </c>
      <c r="E26" s="30"/>
      <c r="F26" s="23"/>
      <c r="G26" s="14">
        <v>26.1</v>
      </c>
    </row>
    <row r="27" spans="1:19" x14ac:dyDescent="0.45">
      <c r="A27" s="12" t="s">
        <v>5</v>
      </c>
      <c r="B27" s="12">
        <v>3</v>
      </c>
      <c r="C27" s="12">
        <v>2015</v>
      </c>
      <c r="D27" s="13">
        <v>1.4219999999999999</v>
      </c>
      <c r="E27" s="28">
        <v>1.448</v>
      </c>
      <c r="F27" s="22">
        <v>6.94</v>
      </c>
      <c r="G27" s="14">
        <v>24.6</v>
      </c>
      <c r="H27" s="19">
        <v>0.92600000000000005</v>
      </c>
    </row>
    <row r="28" spans="1:19" x14ac:dyDescent="0.45">
      <c r="A28" s="12" t="s">
        <v>5</v>
      </c>
      <c r="B28" s="12">
        <v>3</v>
      </c>
      <c r="C28" s="12">
        <v>2016</v>
      </c>
      <c r="D28" s="13">
        <v>1.423</v>
      </c>
      <c r="E28" s="30"/>
      <c r="F28" s="22">
        <v>6.907</v>
      </c>
      <c r="G28" s="14">
        <v>22.5</v>
      </c>
      <c r="H28" s="19">
        <v>0.93600000000000005</v>
      </c>
    </row>
    <row r="29" spans="1:19" x14ac:dyDescent="0.45">
      <c r="A29" s="12" t="s">
        <v>5</v>
      </c>
      <c r="B29" s="12">
        <v>3</v>
      </c>
      <c r="C29" s="12">
        <v>2017</v>
      </c>
      <c r="D29" s="13">
        <v>1.417</v>
      </c>
      <c r="E29" s="29">
        <v>1.34</v>
      </c>
      <c r="F29" s="22">
        <v>6.9770002365112296</v>
      </c>
      <c r="G29" s="14">
        <v>22.3</v>
      </c>
      <c r="H29" s="19">
        <v>0.93899999999999995</v>
      </c>
    </row>
    <row r="30" spans="1:19" x14ac:dyDescent="0.45">
      <c r="A30" s="12" t="s">
        <v>5</v>
      </c>
      <c r="B30" s="12">
        <v>3</v>
      </c>
      <c r="C30" s="12">
        <v>2018</v>
      </c>
      <c r="D30" s="13">
        <v>1.3939999999999999</v>
      </c>
      <c r="E30" s="29">
        <v>1.4</v>
      </c>
      <c r="F30" s="22">
        <v>6.9770000000000003</v>
      </c>
      <c r="G30" s="14">
        <v>20.739304778688499</v>
      </c>
      <c r="H30" s="19">
        <v>0.94199999999999995</v>
      </c>
    </row>
    <row r="31" spans="1:19" x14ac:dyDescent="0.45">
      <c r="A31" s="12" t="s">
        <v>5</v>
      </c>
      <c r="B31" s="12">
        <v>3</v>
      </c>
      <c r="C31" s="12">
        <v>2019</v>
      </c>
      <c r="D31" s="13">
        <v>1.39</v>
      </c>
      <c r="E31" s="28">
        <v>1.34</v>
      </c>
      <c r="F31" s="22">
        <v>7.0209999999999999</v>
      </c>
      <c r="G31" s="14">
        <v>20.6</v>
      </c>
    </row>
    <row r="32" spans="1:19" x14ac:dyDescent="0.45">
      <c r="A32" s="12" t="s">
        <v>6</v>
      </c>
      <c r="B32" s="12">
        <v>4</v>
      </c>
      <c r="C32" s="12">
        <v>2010</v>
      </c>
      <c r="D32" s="13">
        <v>1.486</v>
      </c>
      <c r="E32" s="30"/>
      <c r="F32" s="22">
        <v>6.5460000000000003</v>
      </c>
      <c r="G32" s="14">
        <v>34.799999999999997</v>
      </c>
      <c r="H32" s="18">
        <v>0.90900000000000003</v>
      </c>
    </row>
    <row r="33" spans="1:8" x14ac:dyDescent="0.45">
      <c r="A33" s="12" t="s">
        <v>6</v>
      </c>
      <c r="B33" s="12">
        <v>4</v>
      </c>
      <c r="C33" s="12">
        <v>2011</v>
      </c>
      <c r="D33" s="13">
        <v>1.4610000000000001</v>
      </c>
      <c r="E33" s="30"/>
      <c r="F33" s="22">
        <v>6.5460000000000003</v>
      </c>
      <c r="G33" s="14">
        <v>35.1</v>
      </c>
    </row>
    <row r="34" spans="1:8" x14ac:dyDescent="0.45">
      <c r="A34" s="12" t="s">
        <v>6</v>
      </c>
      <c r="B34" s="12">
        <v>4</v>
      </c>
      <c r="C34" s="12">
        <v>2012</v>
      </c>
      <c r="D34" s="13">
        <v>1.4410000000000001</v>
      </c>
      <c r="E34" s="30"/>
      <c r="F34" s="22">
        <v>6.5460000000000003</v>
      </c>
      <c r="G34" s="14">
        <v>35.6</v>
      </c>
    </row>
    <row r="35" spans="1:8" x14ac:dyDescent="0.45">
      <c r="A35" s="12" t="s">
        <v>6</v>
      </c>
      <c r="B35" s="12">
        <v>4</v>
      </c>
      <c r="C35" s="12">
        <v>2013</v>
      </c>
      <c r="D35" s="13">
        <v>1.4550000000000001</v>
      </c>
      <c r="E35" s="30"/>
      <c r="F35" s="23"/>
      <c r="G35" s="14">
        <v>34</v>
      </c>
      <c r="H35" s="18">
        <v>0.92300000000000004</v>
      </c>
    </row>
    <row r="36" spans="1:8" x14ac:dyDescent="0.45">
      <c r="A36" s="12" t="s">
        <v>6</v>
      </c>
      <c r="B36" s="12">
        <v>4</v>
      </c>
      <c r="C36" s="12">
        <v>2014</v>
      </c>
      <c r="D36" s="13">
        <v>1.4159999999999999</v>
      </c>
      <c r="E36" s="30"/>
      <c r="F36" s="23"/>
      <c r="G36" s="14">
        <v>35.9</v>
      </c>
    </row>
    <row r="37" spans="1:8" x14ac:dyDescent="0.45">
      <c r="A37" s="12" t="s">
        <v>6</v>
      </c>
      <c r="B37" s="12">
        <v>4</v>
      </c>
      <c r="C37" s="12">
        <v>2015</v>
      </c>
      <c r="D37" s="13">
        <v>1.387</v>
      </c>
      <c r="E37" s="28">
        <v>1.829</v>
      </c>
      <c r="F37" s="22">
        <v>6.798</v>
      </c>
      <c r="G37" s="14">
        <v>34.4</v>
      </c>
      <c r="H37" s="18">
        <v>0.92900000000000005</v>
      </c>
    </row>
    <row r="38" spans="1:8" x14ac:dyDescent="0.45">
      <c r="A38" s="12" t="s">
        <v>6</v>
      </c>
      <c r="B38" s="12">
        <v>4</v>
      </c>
      <c r="C38" s="12">
        <v>2016</v>
      </c>
      <c r="D38" s="13">
        <v>1.393</v>
      </c>
      <c r="E38" s="30"/>
      <c r="F38" s="22">
        <v>6.7389999999999999</v>
      </c>
      <c r="G38" s="14">
        <v>32.9</v>
      </c>
      <c r="H38" s="18">
        <v>0.93300000000000005</v>
      </c>
    </row>
    <row r="39" spans="1:8" x14ac:dyDescent="0.45">
      <c r="A39" s="12" t="s">
        <v>6</v>
      </c>
      <c r="B39" s="12">
        <v>4</v>
      </c>
      <c r="C39" s="12">
        <v>2017</v>
      </c>
      <c r="D39" s="13">
        <v>1.4</v>
      </c>
      <c r="E39" s="29">
        <v>1.67</v>
      </c>
      <c r="F39" s="22">
        <v>6.57200002670288</v>
      </c>
      <c r="G39" s="14">
        <v>32.5</v>
      </c>
      <c r="H39" s="18">
        <v>0.93400000000000005</v>
      </c>
    </row>
    <row r="40" spans="1:8" x14ac:dyDescent="0.45">
      <c r="A40" s="12" t="s">
        <v>6</v>
      </c>
      <c r="B40" s="12">
        <v>4</v>
      </c>
      <c r="C40" s="12">
        <v>2018</v>
      </c>
      <c r="D40" s="13">
        <v>1.3819999999999999</v>
      </c>
      <c r="E40" s="29">
        <v>1.67</v>
      </c>
      <c r="F40" s="22">
        <v>6.343</v>
      </c>
      <c r="G40" s="14">
        <v>30.421202731234999</v>
      </c>
      <c r="H40" s="18">
        <v>0.93500000000000005</v>
      </c>
    </row>
    <row r="41" spans="1:8" x14ac:dyDescent="0.45">
      <c r="A41" s="12" t="s">
        <v>6</v>
      </c>
      <c r="B41" s="12">
        <v>4</v>
      </c>
      <c r="C41" s="12">
        <v>2019</v>
      </c>
      <c r="D41" s="13">
        <v>1.347</v>
      </c>
      <c r="E41" s="28">
        <v>1.53</v>
      </c>
      <c r="F41" s="22">
        <v>6.2619999999999996</v>
      </c>
      <c r="G41" s="14">
        <v>28.1</v>
      </c>
    </row>
    <row r="42" spans="1:8" x14ac:dyDescent="0.45">
      <c r="A42" s="12" t="s">
        <v>7</v>
      </c>
      <c r="B42" s="12">
        <v>5</v>
      </c>
      <c r="C42" s="12">
        <v>2010</v>
      </c>
      <c r="D42" s="13">
        <v>1.8029999999999999</v>
      </c>
      <c r="E42" s="30"/>
      <c r="F42" s="22">
        <v>5.0910000000000002</v>
      </c>
      <c r="G42" s="14">
        <v>67.099999999999994</v>
      </c>
      <c r="H42" s="18">
        <v>0.55400000000000005</v>
      </c>
    </row>
    <row r="43" spans="1:8" x14ac:dyDescent="0.45">
      <c r="A43" s="12" t="s">
        <v>7</v>
      </c>
      <c r="B43" s="12">
        <v>5</v>
      </c>
      <c r="C43" s="12">
        <v>2011</v>
      </c>
      <c r="D43" s="13">
        <v>1.78</v>
      </c>
      <c r="E43" s="30"/>
      <c r="F43" s="22">
        <v>5.0910000000000002</v>
      </c>
      <c r="G43" s="14">
        <v>67.7</v>
      </c>
      <c r="H43" s="18"/>
    </row>
    <row r="44" spans="1:8" x14ac:dyDescent="0.45">
      <c r="A44" s="12" t="s">
        <v>7</v>
      </c>
      <c r="B44" s="12">
        <v>5</v>
      </c>
      <c r="C44" s="12">
        <v>2012</v>
      </c>
      <c r="D44" s="13">
        <v>1.804</v>
      </c>
      <c r="E44" s="30"/>
      <c r="F44" s="22">
        <v>5.0910000000000002</v>
      </c>
      <c r="G44" s="14">
        <v>67.5</v>
      </c>
      <c r="H44" s="18"/>
    </row>
    <row r="45" spans="1:8" x14ac:dyDescent="0.45">
      <c r="A45" s="12" t="s">
        <v>7</v>
      </c>
      <c r="B45" s="12">
        <v>5</v>
      </c>
      <c r="C45" s="12">
        <v>2013</v>
      </c>
      <c r="D45" s="13">
        <v>1.7949999999999999</v>
      </c>
      <c r="E45" s="30"/>
      <c r="F45" s="23"/>
      <c r="G45" s="14">
        <v>69.099999999999994</v>
      </c>
      <c r="H45" s="18">
        <v>0.58699999999999997</v>
      </c>
    </row>
    <row r="46" spans="1:8" x14ac:dyDescent="0.45">
      <c r="A46" s="12" t="s">
        <v>7</v>
      </c>
      <c r="B46" s="12">
        <v>5</v>
      </c>
      <c r="C46" s="12">
        <v>2014</v>
      </c>
      <c r="D46" s="13">
        <v>1.8049999999999999</v>
      </c>
      <c r="E46" s="30"/>
      <c r="F46" s="23"/>
      <c r="G46" s="14">
        <v>70.7</v>
      </c>
      <c r="H46" s="18"/>
    </row>
    <row r="47" spans="1:8" x14ac:dyDescent="0.45">
      <c r="A47" s="12" t="s">
        <v>7</v>
      </c>
      <c r="B47" s="12">
        <v>5</v>
      </c>
      <c r="C47" s="12">
        <v>2015</v>
      </c>
      <c r="D47" s="13">
        <v>1.8</v>
      </c>
      <c r="E47" s="28">
        <v>2.8559999999999999</v>
      </c>
      <c r="F47" s="22">
        <v>4.633</v>
      </c>
      <c r="G47" s="14">
        <v>71.8</v>
      </c>
      <c r="H47" s="18">
        <v>0.58499999999999996</v>
      </c>
    </row>
    <row r="48" spans="1:8" x14ac:dyDescent="0.45">
      <c r="A48" s="12" t="s">
        <v>7</v>
      </c>
      <c r="B48" s="12">
        <v>5</v>
      </c>
      <c r="C48" s="12">
        <v>2016</v>
      </c>
      <c r="D48" s="13">
        <v>1.796</v>
      </c>
      <c r="E48" s="30"/>
      <c r="F48" s="22">
        <v>4.2759999999999998</v>
      </c>
      <c r="G48" s="14">
        <v>71.2</v>
      </c>
      <c r="H48" s="18">
        <v>0.58699999999999997</v>
      </c>
    </row>
    <row r="49" spans="1:8" x14ac:dyDescent="0.45">
      <c r="A49" s="12" t="s">
        <v>7</v>
      </c>
      <c r="B49" s="12">
        <v>5</v>
      </c>
      <c r="C49" s="12">
        <v>2017</v>
      </c>
      <c r="D49" s="13">
        <v>1.8080000000000001</v>
      </c>
      <c r="E49" s="29">
        <v>2.93</v>
      </c>
      <c r="F49" s="22">
        <v>4.1199998855590803</v>
      </c>
      <c r="G49" s="14">
        <v>69.7</v>
      </c>
      <c r="H49" s="18">
        <v>0.59099999999999997</v>
      </c>
    </row>
    <row r="50" spans="1:8" x14ac:dyDescent="0.45">
      <c r="A50" s="12" t="s">
        <v>7</v>
      </c>
      <c r="B50" s="12">
        <v>5</v>
      </c>
      <c r="C50" s="12">
        <v>2018</v>
      </c>
      <c r="D50" s="13">
        <v>1.772</v>
      </c>
      <c r="E50" s="29">
        <v>2.96</v>
      </c>
      <c r="F50" s="22">
        <v>4.657</v>
      </c>
      <c r="G50" s="14">
        <v>68.122186316506401</v>
      </c>
      <c r="H50" s="18">
        <v>0.59599999999999997</v>
      </c>
    </row>
    <row r="51" spans="1:8" x14ac:dyDescent="0.45">
      <c r="A51" s="12" t="s">
        <v>7</v>
      </c>
      <c r="B51" s="12">
        <v>5</v>
      </c>
      <c r="C51" s="12">
        <v>2019</v>
      </c>
      <c r="D51" s="13">
        <v>1.796</v>
      </c>
      <c r="E51" s="28">
        <v>3.05</v>
      </c>
      <c r="F51" s="22">
        <v>4.9960000000000004</v>
      </c>
      <c r="G51" s="14">
        <v>65.900000000000006</v>
      </c>
    </row>
    <row r="52" spans="1:8" x14ac:dyDescent="0.45">
      <c r="A52" s="12" t="s">
        <v>8</v>
      </c>
      <c r="B52" s="12">
        <v>6</v>
      </c>
      <c r="C52" s="12">
        <v>2010</v>
      </c>
      <c r="D52" s="13">
        <v>1.393</v>
      </c>
      <c r="E52" s="30"/>
      <c r="F52" s="22">
        <v>7.35</v>
      </c>
      <c r="G52" s="14">
        <v>27.3</v>
      </c>
      <c r="H52" s="18">
        <v>0.92600000000000005</v>
      </c>
    </row>
    <row r="53" spans="1:8" x14ac:dyDescent="0.45">
      <c r="A53" s="12" t="s">
        <v>8</v>
      </c>
      <c r="B53" s="12">
        <v>6</v>
      </c>
      <c r="C53" s="12">
        <v>2011</v>
      </c>
      <c r="D53" s="13">
        <v>1.4470000000000001</v>
      </c>
      <c r="E53" s="30"/>
      <c r="F53" s="22">
        <v>7.35</v>
      </c>
      <c r="G53" s="14">
        <v>28.1</v>
      </c>
    </row>
    <row r="54" spans="1:8" x14ac:dyDescent="0.45">
      <c r="A54" s="12" t="s">
        <v>8</v>
      </c>
      <c r="B54" s="12">
        <v>6</v>
      </c>
      <c r="C54" s="12">
        <v>2012</v>
      </c>
      <c r="D54" s="13">
        <v>1.4970000000000001</v>
      </c>
      <c r="E54" s="30"/>
      <c r="F54" s="22">
        <v>7.35</v>
      </c>
      <c r="G54" s="14">
        <v>29.2</v>
      </c>
    </row>
    <row r="55" spans="1:8" x14ac:dyDescent="0.45">
      <c r="A55" s="12" t="s">
        <v>8</v>
      </c>
      <c r="B55" s="12">
        <v>6</v>
      </c>
      <c r="C55" s="12">
        <v>2013</v>
      </c>
      <c r="D55" s="13">
        <v>1.4510000000000001</v>
      </c>
      <c r="E55" s="30"/>
      <c r="F55" s="23"/>
      <c r="G55" s="14">
        <v>25.4</v>
      </c>
      <c r="H55" s="18">
        <v>0.92600000000000005</v>
      </c>
    </row>
    <row r="56" spans="1:8" x14ac:dyDescent="0.45">
      <c r="A56" s="12" t="s">
        <v>8</v>
      </c>
      <c r="B56" s="12">
        <v>6</v>
      </c>
      <c r="C56" s="12">
        <v>2014</v>
      </c>
      <c r="D56" s="13">
        <v>1.387</v>
      </c>
      <c r="E56" s="30"/>
      <c r="F56" s="23"/>
      <c r="G56" s="14">
        <v>26.3</v>
      </c>
    </row>
    <row r="57" spans="1:8" x14ac:dyDescent="0.45">
      <c r="A57" s="12" t="s">
        <v>8</v>
      </c>
      <c r="B57" s="12">
        <v>6</v>
      </c>
      <c r="C57" s="12">
        <v>2015</v>
      </c>
      <c r="D57" s="13">
        <v>1.367</v>
      </c>
      <c r="E57" s="28">
        <v>1.6160000000000001</v>
      </c>
      <c r="F57" s="22">
        <v>7.2839999999999998</v>
      </c>
      <c r="G57" s="14">
        <v>24.3</v>
      </c>
      <c r="H57" s="18">
        <v>0.93300000000000005</v>
      </c>
    </row>
    <row r="58" spans="1:8" x14ac:dyDescent="0.45">
      <c r="A58" s="12" t="s">
        <v>8</v>
      </c>
      <c r="B58" s="12">
        <v>6</v>
      </c>
      <c r="C58" s="12">
        <v>2016</v>
      </c>
      <c r="D58" s="13">
        <v>1.4</v>
      </c>
      <c r="E58" s="30"/>
      <c r="F58" s="22">
        <v>7.3129999999999997</v>
      </c>
      <c r="G58" s="14">
        <v>22.5</v>
      </c>
      <c r="H58" s="18">
        <v>0.93500000000000005</v>
      </c>
    </row>
    <row r="59" spans="1:8" x14ac:dyDescent="0.45">
      <c r="A59" s="12" t="s">
        <v>8</v>
      </c>
      <c r="B59" s="12">
        <v>6</v>
      </c>
      <c r="C59" s="12">
        <v>2017</v>
      </c>
      <c r="D59" s="13">
        <v>1.387</v>
      </c>
      <c r="E59" s="29">
        <v>1.49</v>
      </c>
      <c r="F59" s="22">
        <v>7.2839999198913601</v>
      </c>
      <c r="G59" s="14">
        <v>22.3</v>
      </c>
      <c r="H59" s="18">
        <v>0.93700000000000006</v>
      </c>
    </row>
    <row r="60" spans="1:8" x14ac:dyDescent="0.45">
      <c r="A60" s="12" t="s">
        <v>8</v>
      </c>
      <c r="B60" s="12">
        <v>6</v>
      </c>
      <c r="C60" s="12">
        <v>2018</v>
      </c>
      <c r="D60" s="13">
        <v>1.3979999999999999</v>
      </c>
      <c r="E60" s="29">
        <v>1.51</v>
      </c>
      <c r="F60" s="22">
        <v>7.2720000000000002</v>
      </c>
      <c r="G60" s="14">
        <v>20.77076600209908</v>
      </c>
      <c r="H60" s="18">
        <v>0.93799999999999994</v>
      </c>
    </row>
    <row r="61" spans="1:8" x14ac:dyDescent="0.45">
      <c r="A61" s="12" t="s">
        <v>8</v>
      </c>
      <c r="B61" s="12">
        <v>6</v>
      </c>
      <c r="C61" s="12">
        <v>2019</v>
      </c>
      <c r="D61" s="13">
        <v>1.419</v>
      </c>
      <c r="E61" s="28">
        <v>1.51</v>
      </c>
      <c r="F61" s="22">
        <v>7.2279999999999998</v>
      </c>
      <c r="G61" s="14">
        <v>19.7</v>
      </c>
    </row>
    <row r="62" spans="1:8" x14ac:dyDescent="0.45">
      <c r="A62" s="12" t="s">
        <v>10</v>
      </c>
      <c r="B62" s="12">
        <v>7</v>
      </c>
      <c r="C62" s="12">
        <v>2010</v>
      </c>
      <c r="D62" s="13">
        <v>1.6180000000000001</v>
      </c>
      <c r="E62" s="30"/>
      <c r="F62" s="22">
        <v>5.76</v>
      </c>
      <c r="G62" s="14">
        <v>69.2</v>
      </c>
      <c r="H62" s="18">
        <v>0.77300000000000002</v>
      </c>
    </row>
    <row r="63" spans="1:8" x14ac:dyDescent="0.45">
      <c r="A63" s="12" t="s">
        <v>10</v>
      </c>
      <c r="B63" s="12">
        <v>7</v>
      </c>
      <c r="C63" s="12">
        <v>2011</v>
      </c>
      <c r="D63" s="13">
        <v>1.54</v>
      </c>
      <c r="E63" s="30"/>
      <c r="F63" s="22">
        <v>5.76</v>
      </c>
      <c r="G63" s="14">
        <v>68.7</v>
      </c>
    </row>
    <row r="64" spans="1:8" x14ac:dyDescent="0.45">
      <c r="A64" s="12" t="s">
        <v>10</v>
      </c>
      <c r="B64" s="12">
        <v>7</v>
      </c>
      <c r="C64" s="12">
        <v>2012</v>
      </c>
      <c r="D64" s="13">
        <v>1.611</v>
      </c>
      <c r="E64" s="30"/>
      <c r="F64" s="22">
        <v>5.76</v>
      </c>
      <c r="G64" s="14">
        <v>68.5</v>
      </c>
    </row>
    <row r="65" spans="1:8" x14ac:dyDescent="0.45">
      <c r="A65" s="12" t="s">
        <v>10</v>
      </c>
      <c r="B65" s="12">
        <v>7</v>
      </c>
      <c r="C65" s="12">
        <v>2013</v>
      </c>
      <c r="D65" s="13">
        <v>1.585</v>
      </c>
      <c r="E65" s="30"/>
      <c r="F65" s="23"/>
      <c r="G65" s="14">
        <v>66.099999999999994</v>
      </c>
      <c r="H65" s="18">
        <v>0.78700000000000003</v>
      </c>
    </row>
    <row r="66" spans="1:8" x14ac:dyDescent="0.45">
      <c r="A66" s="12" t="s">
        <v>10</v>
      </c>
      <c r="B66" s="12">
        <v>7</v>
      </c>
      <c r="C66" s="12">
        <v>2014</v>
      </c>
      <c r="D66" s="13">
        <v>1.579</v>
      </c>
      <c r="E66" s="30"/>
      <c r="F66" s="23"/>
      <c r="G66" s="14">
        <v>66.2</v>
      </c>
    </row>
    <row r="67" spans="1:8" x14ac:dyDescent="0.45">
      <c r="A67" s="12" t="s">
        <v>10</v>
      </c>
      <c r="B67" s="12">
        <v>7</v>
      </c>
      <c r="C67" s="12">
        <v>2015</v>
      </c>
      <c r="D67" s="13">
        <v>1.585</v>
      </c>
      <c r="E67" s="28">
        <v>2.6469999999999998</v>
      </c>
      <c r="F67" s="22">
        <v>5.77</v>
      </c>
      <c r="G67" s="14">
        <v>65.900000000000006</v>
      </c>
      <c r="H67" s="18">
        <v>0.79700000000000004</v>
      </c>
    </row>
    <row r="68" spans="1:8" x14ac:dyDescent="0.45">
      <c r="A68" s="12" t="s">
        <v>10</v>
      </c>
      <c r="B68" s="12">
        <v>7</v>
      </c>
      <c r="C68" s="12">
        <v>2016</v>
      </c>
      <c r="D68" s="13">
        <v>1.635</v>
      </c>
      <c r="E68" s="30"/>
      <c r="F68" s="22">
        <v>6.0049999999999999</v>
      </c>
      <c r="G68" s="14">
        <v>66.099999999999994</v>
      </c>
      <c r="H68" s="18">
        <v>0.80100000000000005</v>
      </c>
    </row>
    <row r="69" spans="1:8" x14ac:dyDescent="0.45">
      <c r="A69" s="12" t="s">
        <v>10</v>
      </c>
      <c r="B69" s="12">
        <v>7</v>
      </c>
      <c r="C69" s="12">
        <v>2017</v>
      </c>
      <c r="D69" s="13">
        <v>1.65</v>
      </c>
      <c r="E69" s="29">
        <v>2.57</v>
      </c>
      <c r="F69" s="22">
        <v>6.0840001106262198</v>
      </c>
      <c r="G69" s="14">
        <v>65.400000000000006</v>
      </c>
      <c r="H69" s="18">
        <v>0.80200000000000005</v>
      </c>
    </row>
    <row r="70" spans="1:8" x14ac:dyDescent="0.45">
      <c r="A70" s="12" t="s">
        <v>10</v>
      </c>
      <c r="B70" s="12">
        <v>7</v>
      </c>
      <c r="C70" s="12">
        <v>2018</v>
      </c>
      <c r="D70" s="13">
        <v>1.6160000000000001</v>
      </c>
      <c r="E70" s="29">
        <v>2.59</v>
      </c>
      <c r="F70" s="22">
        <v>6.3220000000000001</v>
      </c>
      <c r="G70" s="14">
        <v>63.594837078320339</v>
      </c>
      <c r="H70" s="18">
        <v>0.80400000000000005</v>
      </c>
    </row>
    <row r="71" spans="1:8" x14ac:dyDescent="0.45">
      <c r="A71" s="12" t="s">
        <v>10</v>
      </c>
      <c r="B71" s="12">
        <v>7</v>
      </c>
      <c r="C71" s="12">
        <v>2019</v>
      </c>
      <c r="D71" s="13">
        <v>1.5289999999999999</v>
      </c>
      <c r="E71" s="28">
        <v>2.37</v>
      </c>
      <c r="F71" s="22">
        <v>5.3390000000000004</v>
      </c>
      <c r="G71" s="14">
        <v>60.5</v>
      </c>
    </row>
    <row r="72" spans="1:8" x14ac:dyDescent="0.45">
      <c r="A72" s="12" t="s">
        <v>11</v>
      </c>
      <c r="B72" s="12">
        <v>8</v>
      </c>
      <c r="C72" s="12">
        <v>2010</v>
      </c>
      <c r="D72" s="13">
        <v>1.7609999999999999</v>
      </c>
      <c r="E72" s="30"/>
      <c r="F72" s="22">
        <v>3.77</v>
      </c>
      <c r="G72" s="14">
        <v>81.2</v>
      </c>
      <c r="H72" s="18">
        <v>0.48699999999999999</v>
      </c>
    </row>
    <row r="73" spans="1:8" x14ac:dyDescent="0.45">
      <c r="A73" s="12" t="s">
        <v>11</v>
      </c>
      <c r="B73" s="12">
        <v>8</v>
      </c>
      <c r="C73" s="12">
        <v>2011</v>
      </c>
      <c r="D73" s="13">
        <v>1.7350000000000001</v>
      </c>
      <c r="E73" s="30"/>
      <c r="F73" s="22">
        <v>3.77</v>
      </c>
      <c r="G73" s="14">
        <v>81.3</v>
      </c>
    </row>
    <row r="74" spans="1:8" x14ac:dyDescent="0.45">
      <c r="A74" s="12" t="s">
        <v>11</v>
      </c>
      <c r="B74" s="12">
        <v>8</v>
      </c>
      <c r="C74" s="12">
        <v>2012</v>
      </c>
      <c r="D74" s="13">
        <v>1.772</v>
      </c>
      <c r="E74" s="30"/>
      <c r="F74" s="22">
        <v>3.77</v>
      </c>
      <c r="G74" s="14">
        <v>80.400000000000006</v>
      </c>
    </row>
    <row r="75" spans="1:8" x14ac:dyDescent="0.45">
      <c r="A75" s="12" t="s">
        <v>11</v>
      </c>
      <c r="B75" s="12">
        <v>8</v>
      </c>
      <c r="C75" s="12">
        <v>2013</v>
      </c>
      <c r="D75" s="13">
        <v>1.7989999999999999</v>
      </c>
      <c r="E75" s="30"/>
      <c r="F75" s="23"/>
      <c r="G75" s="14">
        <v>81.099999999999994</v>
      </c>
      <c r="H75" s="18">
        <v>0.503</v>
      </c>
    </row>
    <row r="76" spans="1:8" x14ac:dyDescent="0.45">
      <c r="A76" s="12" t="s">
        <v>11</v>
      </c>
      <c r="B76" s="12">
        <v>8</v>
      </c>
      <c r="C76" s="12">
        <v>2014</v>
      </c>
      <c r="D76" s="13">
        <v>1.833</v>
      </c>
      <c r="E76" s="30"/>
      <c r="F76" s="23"/>
      <c r="G76" s="14">
        <v>80.8</v>
      </c>
    </row>
    <row r="77" spans="1:8" x14ac:dyDescent="0.45">
      <c r="A77" s="12" t="s">
        <v>11</v>
      </c>
      <c r="B77" s="12">
        <v>8</v>
      </c>
      <c r="C77" s="12">
        <v>2015</v>
      </c>
      <c r="D77" s="13">
        <v>1.857</v>
      </c>
      <c r="E77" s="28">
        <v>3.4140000000000001</v>
      </c>
      <c r="F77" s="22">
        <v>3.7810000000000001</v>
      </c>
      <c r="G77" s="14">
        <v>80.8</v>
      </c>
      <c r="H77" s="18">
        <v>0.51900000000000002</v>
      </c>
    </row>
    <row r="78" spans="1:8" x14ac:dyDescent="0.45">
      <c r="A78" s="12" t="s">
        <v>11</v>
      </c>
      <c r="B78" s="12">
        <v>8</v>
      </c>
      <c r="C78" s="12">
        <v>2016</v>
      </c>
      <c r="D78" s="13">
        <v>1.847</v>
      </c>
      <c r="E78" s="30"/>
      <c r="F78" s="22">
        <v>3.6659999999999999</v>
      </c>
      <c r="G78" s="14">
        <v>81.8</v>
      </c>
      <c r="H78" s="18">
        <v>0.51800000000000002</v>
      </c>
    </row>
    <row r="79" spans="1:8" x14ac:dyDescent="0.45">
      <c r="A79" s="12" t="s">
        <v>11</v>
      </c>
      <c r="B79" s="12">
        <v>8</v>
      </c>
      <c r="C79" s="12">
        <v>2017</v>
      </c>
      <c r="D79" s="13">
        <v>1.825</v>
      </c>
      <c r="E79" s="29">
        <v>3.45</v>
      </c>
      <c r="F79" s="22">
        <v>3.34899997711182</v>
      </c>
      <c r="G79" s="14">
        <v>80.3</v>
      </c>
      <c r="H79" s="18">
        <v>0.52200000000000002</v>
      </c>
    </row>
    <row r="80" spans="1:8" x14ac:dyDescent="0.45">
      <c r="A80" s="12" t="s">
        <v>11</v>
      </c>
      <c r="B80" s="12">
        <v>8</v>
      </c>
      <c r="C80" s="12">
        <v>2018</v>
      </c>
      <c r="D80" s="13">
        <v>1.84</v>
      </c>
      <c r="E80" s="29">
        <v>3.35</v>
      </c>
      <c r="F80" s="22">
        <v>3.3029999999999999</v>
      </c>
      <c r="G80" s="14">
        <v>79.385690849722849</v>
      </c>
      <c r="H80" s="18">
        <v>0.52800000000000002</v>
      </c>
    </row>
    <row r="81" spans="1:8" x14ac:dyDescent="0.45">
      <c r="A81" s="12" t="s">
        <v>11</v>
      </c>
      <c r="B81" s="12">
        <v>8</v>
      </c>
      <c r="C81" s="12">
        <v>2019</v>
      </c>
      <c r="D81" s="13">
        <v>1.86</v>
      </c>
      <c r="E81" s="28">
        <v>3.37</v>
      </c>
      <c r="F81" s="22">
        <v>3.2309999999999999</v>
      </c>
      <c r="G81" s="14">
        <v>80.099999999999994</v>
      </c>
    </row>
    <row r="82" spans="1:8" x14ac:dyDescent="0.45">
      <c r="A82" s="12" t="s">
        <v>12</v>
      </c>
      <c r="B82" s="12">
        <v>9</v>
      </c>
      <c r="C82" s="12">
        <v>2010</v>
      </c>
      <c r="D82" s="13">
        <v>1.871</v>
      </c>
      <c r="E82" s="30"/>
      <c r="F82" s="22">
        <v>6.883</v>
      </c>
      <c r="G82" s="14">
        <v>33.9</v>
      </c>
      <c r="H82" s="18">
        <v>0.90500000000000003</v>
      </c>
    </row>
    <row r="83" spans="1:8" x14ac:dyDescent="0.45">
      <c r="A83" s="12" t="s">
        <v>12</v>
      </c>
      <c r="B83" s="12">
        <v>9</v>
      </c>
      <c r="C83" s="12">
        <v>2011</v>
      </c>
      <c r="D83" s="13">
        <v>1.8759999999999999</v>
      </c>
      <c r="E83" s="30"/>
      <c r="F83" s="22">
        <v>6.883</v>
      </c>
      <c r="G83" s="14">
        <v>34.1</v>
      </c>
    </row>
    <row r="84" spans="1:8" x14ac:dyDescent="0.45">
      <c r="A84" s="12" t="s">
        <v>12</v>
      </c>
      <c r="B84" s="12">
        <v>9</v>
      </c>
      <c r="C84" s="12">
        <v>2012</v>
      </c>
      <c r="D84" s="13">
        <v>1.859</v>
      </c>
      <c r="E84" s="30"/>
      <c r="F84" s="22">
        <v>6.883</v>
      </c>
      <c r="G84" s="14">
        <v>35.299999999999997</v>
      </c>
    </row>
    <row r="85" spans="1:8" x14ac:dyDescent="0.45">
      <c r="A85" s="12" t="s">
        <v>12</v>
      </c>
      <c r="B85" s="12">
        <v>9</v>
      </c>
      <c r="C85" s="12">
        <v>2013</v>
      </c>
      <c r="D85" s="13">
        <v>1.8759999999999999</v>
      </c>
      <c r="E85" s="30"/>
      <c r="F85" s="23"/>
      <c r="G85" s="14">
        <v>33.200000000000003</v>
      </c>
      <c r="H85" s="18">
        <v>0.91400000000000003</v>
      </c>
    </row>
    <row r="86" spans="1:8" x14ac:dyDescent="0.45">
      <c r="A86" s="12" t="s">
        <v>12</v>
      </c>
      <c r="B86" s="12">
        <v>9</v>
      </c>
      <c r="C86" s="12">
        <v>2014</v>
      </c>
      <c r="D86" s="13">
        <v>1.8680000000000001</v>
      </c>
      <c r="E86" s="30"/>
      <c r="F86" s="23"/>
      <c r="G86" s="14">
        <v>34.299999999999997</v>
      </c>
    </row>
    <row r="87" spans="1:8" x14ac:dyDescent="0.45">
      <c r="A87" s="12" t="s">
        <v>12</v>
      </c>
      <c r="B87" s="12">
        <v>9</v>
      </c>
      <c r="C87" s="12">
        <v>2015</v>
      </c>
      <c r="D87" s="13">
        <v>1.8440000000000001</v>
      </c>
      <c r="E87" s="28">
        <v>1.6240000000000001</v>
      </c>
      <c r="F87" s="22">
        <v>6.867</v>
      </c>
      <c r="G87" s="14">
        <v>33.4</v>
      </c>
      <c r="H87" s="18">
        <v>0.91600000000000004</v>
      </c>
    </row>
    <row r="88" spans="1:8" x14ac:dyDescent="0.45">
      <c r="A88" s="12" t="s">
        <v>12</v>
      </c>
      <c r="B88" s="12">
        <v>9</v>
      </c>
      <c r="C88" s="12">
        <v>2016</v>
      </c>
      <c r="D88" s="13">
        <v>1.806</v>
      </c>
      <c r="E88" s="30"/>
      <c r="F88" s="22">
        <v>6.7249999999999996</v>
      </c>
      <c r="G88" s="14">
        <v>32.4</v>
      </c>
      <c r="H88" s="18">
        <v>0.91800000000000004</v>
      </c>
    </row>
    <row r="89" spans="1:8" x14ac:dyDescent="0.45">
      <c r="A89" s="12" t="s">
        <v>12</v>
      </c>
      <c r="B89" s="12">
        <v>9</v>
      </c>
      <c r="C89" s="12">
        <v>2017</v>
      </c>
      <c r="D89" s="13">
        <v>1.7889999999999999</v>
      </c>
      <c r="E89" s="29">
        <v>1.48</v>
      </c>
      <c r="F89" s="22">
        <v>6.7140002250671396</v>
      </c>
      <c r="G89" s="14">
        <v>33.200000000000003</v>
      </c>
      <c r="H89" s="18">
        <v>0.91900000000000004</v>
      </c>
    </row>
    <row r="90" spans="1:8" x14ac:dyDescent="0.45">
      <c r="A90" s="12" t="s">
        <v>12</v>
      </c>
      <c r="B90" s="12">
        <v>9</v>
      </c>
      <c r="C90" s="12">
        <v>2018</v>
      </c>
      <c r="D90" s="13">
        <v>1.831</v>
      </c>
      <c r="E90" s="29">
        <v>1.51</v>
      </c>
      <c r="F90" s="22">
        <v>7.19</v>
      </c>
      <c r="G90" s="14">
        <v>34.298822243375881</v>
      </c>
      <c r="H90" s="18">
        <v>0.92</v>
      </c>
    </row>
    <row r="91" spans="1:8" x14ac:dyDescent="0.45">
      <c r="A91" s="12" t="s">
        <v>12</v>
      </c>
      <c r="B91" s="12">
        <v>9</v>
      </c>
      <c r="C91" s="12">
        <v>2019</v>
      </c>
      <c r="D91" s="13">
        <v>1.8009999999999999</v>
      </c>
      <c r="E91" s="28">
        <v>1.59</v>
      </c>
      <c r="F91" s="22">
        <v>7.0540000000000003</v>
      </c>
      <c r="G91" s="14">
        <v>36.700000000000003</v>
      </c>
    </row>
    <row r="92" spans="1:8" x14ac:dyDescent="0.45">
      <c r="A92" s="12" t="s">
        <v>13</v>
      </c>
      <c r="B92" s="12">
        <v>10</v>
      </c>
      <c r="C92" s="12">
        <v>2010</v>
      </c>
      <c r="D92" s="13">
        <v>2.3199999999999998</v>
      </c>
      <c r="E92" s="30"/>
      <c r="F92" s="22">
        <v>7.0819999999999999</v>
      </c>
      <c r="G92" s="14">
        <v>35.299999999999997</v>
      </c>
      <c r="H92" s="18">
        <v>0.91100000000000003</v>
      </c>
    </row>
    <row r="93" spans="1:8" x14ac:dyDescent="0.45">
      <c r="A93" s="12" t="s">
        <v>13</v>
      </c>
      <c r="B93" s="12">
        <v>10</v>
      </c>
      <c r="C93" s="12">
        <v>2011</v>
      </c>
      <c r="D93" s="13">
        <v>2.2839999999999998</v>
      </c>
      <c r="E93" s="30"/>
      <c r="F93" s="22">
        <v>7.0819999999999999</v>
      </c>
      <c r="G93" s="14">
        <v>34.799999999999997</v>
      </c>
    </row>
    <row r="94" spans="1:8" x14ac:dyDescent="0.45">
      <c r="A94" s="12" t="s">
        <v>13</v>
      </c>
      <c r="B94" s="12">
        <v>10</v>
      </c>
      <c r="C94" s="12">
        <v>2012</v>
      </c>
      <c r="D94" s="13">
        <v>2.29</v>
      </c>
      <c r="E94" s="30"/>
      <c r="F94" s="22">
        <v>7.0819999999999999</v>
      </c>
      <c r="G94" s="14">
        <v>34.799999999999997</v>
      </c>
    </row>
    <row r="95" spans="1:8" x14ac:dyDescent="0.45">
      <c r="A95" s="12" t="s">
        <v>13</v>
      </c>
      <c r="B95" s="12">
        <v>10</v>
      </c>
      <c r="C95" s="12">
        <v>2013</v>
      </c>
      <c r="D95" s="13">
        <v>2.2829999999999999</v>
      </c>
      <c r="E95" s="30"/>
      <c r="F95" s="23"/>
      <c r="G95" s="14">
        <v>33.5</v>
      </c>
      <c r="H95" s="18">
        <v>0.91400000000000003</v>
      </c>
    </row>
    <row r="96" spans="1:8" x14ac:dyDescent="0.45">
      <c r="A96" s="12" t="s">
        <v>13</v>
      </c>
      <c r="B96" s="12">
        <v>10</v>
      </c>
      <c r="C96" s="12">
        <v>2014</v>
      </c>
      <c r="D96" s="13">
        <v>2.2690000000000001</v>
      </c>
      <c r="E96" s="30"/>
      <c r="F96" s="23"/>
      <c r="G96" s="14">
        <v>35.4</v>
      </c>
    </row>
    <row r="97" spans="1:15" x14ac:dyDescent="0.45">
      <c r="A97" s="12" t="s">
        <v>13</v>
      </c>
      <c r="B97" s="12">
        <v>10</v>
      </c>
      <c r="C97" s="12">
        <v>2015</v>
      </c>
      <c r="D97" s="13">
        <v>2.2559999999999998</v>
      </c>
      <c r="E97" s="28">
        <v>1.853</v>
      </c>
      <c r="F97" s="22">
        <v>7.1189999999999998</v>
      </c>
      <c r="G97" s="14">
        <v>35.4</v>
      </c>
      <c r="H97" s="18">
        <v>0.91700000000000004</v>
      </c>
    </row>
    <row r="98" spans="1:15" x14ac:dyDescent="0.45">
      <c r="A98" s="12" t="s">
        <v>13</v>
      </c>
      <c r="B98" s="12">
        <v>10</v>
      </c>
      <c r="C98" s="12">
        <v>2016</v>
      </c>
      <c r="D98" s="13">
        <v>2.2029999999999998</v>
      </c>
      <c r="E98" s="30"/>
      <c r="F98" s="22">
        <v>7.1040000000000001</v>
      </c>
      <c r="G98" s="14">
        <v>34</v>
      </c>
      <c r="H98" s="18">
        <v>0.91900000000000004</v>
      </c>
    </row>
    <row r="99" spans="1:15" x14ac:dyDescent="0.45">
      <c r="A99" s="12" t="s">
        <v>13</v>
      </c>
      <c r="B99" s="12">
        <v>10</v>
      </c>
      <c r="C99" s="12">
        <v>2017</v>
      </c>
      <c r="D99" s="13">
        <v>2.3109999999999999</v>
      </c>
      <c r="E99" s="29">
        <v>1.72</v>
      </c>
      <c r="F99" s="22">
        <v>6.9930000305175799</v>
      </c>
      <c r="G99" s="14">
        <v>35.6</v>
      </c>
      <c r="H99" s="18">
        <v>0.91900000000000004</v>
      </c>
    </row>
    <row r="100" spans="1:15" x14ac:dyDescent="0.45">
      <c r="A100" s="12" t="s">
        <v>13</v>
      </c>
      <c r="B100" s="12">
        <v>10</v>
      </c>
      <c r="C100" s="12">
        <v>2018</v>
      </c>
      <c r="D100" s="13">
        <v>2.3319999999999999</v>
      </c>
      <c r="E100" s="29">
        <v>1.75</v>
      </c>
      <c r="F100" s="22">
        <v>6.8860000000000001</v>
      </c>
      <c r="G100" s="14">
        <v>37.700000000000003</v>
      </c>
      <c r="H100" s="18">
        <v>0.92</v>
      </c>
    </row>
    <row r="101" spans="1:15" x14ac:dyDescent="0.45">
      <c r="A101" s="12" t="s">
        <v>13</v>
      </c>
      <c r="B101" s="12">
        <v>10</v>
      </c>
      <c r="C101" s="12">
        <v>2019</v>
      </c>
      <c r="D101" s="13">
        <v>2.4009999999999998</v>
      </c>
      <c r="E101" s="28">
        <v>1.85</v>
      </c>
      <c r="F101" s="22">
        <v>6.8920000000000003</v>
      </c>
      <c r="G101" s="14">
        <v>38</v>
      </c>
    </row>
    <row r="102" spans="1:15" x14ac:dyDescent="0.45">
      <c r="A102" s="12" t="s">
        <v>14</v>
      </c>
      <c r="B102" s="12">
        <v>11</v>
      </c>
      <c r="C102" s="12">
        <v>2010</v>
      </c>
      <c r="D102" s="13">
        <v>2.1560000000000001</v>
      </c>
      <c r="E102" s="30"/>
      <c r="F102" s="22">
        <v>4.8040000000000003</v>
      </c>
      <c r="G102" s="14">
        <v>96.1</v>
      </c>
      <c r="H102" s="18">
        <v>0.54900000000000004</v>
      </c>
    </row>
    <row r="103" spans="1:15" x14ac:dyDescent="0.45">
      <c r="A103" s="12" t="s">
        <v>14</v>
      </c>
      <c r="B103" s="12">
        <v>11</v>
      </c>
      <c r="C103" s="12">
        <v>2011</v>
      </c>
      <c r="D103" s="13">
        <v>2.157</v>
      </c>
      <c r="E103" s="30"/>
      <c r="F103" s="22">
        <v>4.8040000000000003</v>
      </c>
      <c r="G103" s="14">
        <v>94.4</v>
      </c>
    </row>
    <row r="104" spans="1:15" x14ac:dyDescent="0.45">
      <c r="A104" s="12" t="s">
        <v>14</v>
      </c>
      <c r="B104" s="12">
        <v>11</v>
      </c>
      <c r="C104" s="12">
        <v>2012</v>
      </c>
      <c r="D104" s="13">
        <v>2.1880000000000002</v>
      </c>
      <c r="E104" s="30"/>
      <c r="F104" s="22">
        <v>4.8040000000000003</v>
      </c>
      <c r="G104" s="14">
        <v>92.2</v>
      </c>
    </row>
    <row r="105" spans="1:15" x14ac:dyDescent="0.45">
      <c r="A105" s="12" t="s">
        <v>14</v>
      </c>
      <c r="B105" s="12">
        <v>11</v>
      </c>
      <c r="C105" s="12">
        <v>2013</v>
      </c>
      <c r="D105" s="13">
        <v>2.1539999999999999</v>
      </c>
      <c r="E105" s="30"/>
      <c r="F105" s="21"/>
      <c r="G105" s="14">
        <v>92.5</v>
      </c>
      <c r="H105" s="18">
        <v>0.57199999999999995</v>
      </c>
      <c r="I105" s="15"/>
      <c r="J105" s="15"/>
      <c r="K105" s="15"/>
      <c r="L105" s="15"/>
      <c r="M105" s="15"/>
      <c r="N105" s="15"/>
      <c r="O105" s="15"/>
    </row>
    <row r="106" spans="1:15" x14ac:dyDescent="0.45">
      <c r="A106" s="12" t="s">
        <v>14</v>
      </c>
      <c r="B106" s="12">
        <v>11</v>
      </c>
      <c r="C106" s="12">
        <v>2014</v>
      </c>
      <c r="D106" s="13">
        <v>2.0859999999999999</v>
      </c>
      <c r="E106" s="30"/>
      <c r="F106" s="21"/>
      <c r="G106" s="14">
        <v>92.8</v>
      </c>
      <c r="I106" s="15"/>
      <c r="J106" s="15"/>
      <c r="K106" s="15"/>
      <c r="L106" s="15"/>
      <c r="M106" s="15"/>
      <c r="N106" s="15"/>
      <c r="O106" s="15"/>
    </row>
    <row r="107" spans="1:15" x14ac:dyDescent="0.45">
      <c r="A107" s="12" t="s">
        <v>14</v>
      </c>
      <c r="B107" s="12">
        <v>11</v>
      </c>
      <c r="C107" s="12">
        <v>2015</v>
      </c>
      <c r="D107" s="13">
        <v>2.0270000000000001</v>
      </c>
      <c r="E107" s="28">
        <v>3.5640000000000001</v>
      </c>
      <c r="F107" s="22">
        <v>4.694</v>
      </c>
      <c r="G107" s="14">
        <v>91.8</v>
      </c>
      <c r="H107" s="18">
        <v>0.58799999999999997</v>
      </c>
      <c r="I107" s="15"/>
      <c r="J107" s="15"/>
      <c r="K107" s="15"/>
      <c r="L107" s="15"/>
      <c r="M107" s="15"/>
      <c r="N107" s="15"/>
      <c r="O107" s="15"/>
    </row>
    <row r="108" spans="1:15" x14ac:dyDescent="0.45">
      <c r="A108" s="12" t="s">
        <v>14</v>
      </c>
      <c r="B108" s="12">
        <v>11</v>
      </c>
      <c r="C108" s="12">
        <v>2016</v>
      </c>
      <c r="D108" s="13">
        <v>2.0459999999999998</v>
      </c>
      <c r="E108" s="30"/>
      <c r="F108" s="22">
        <v>4.6429999999999998</v>
      </c>
      <c r="G108" s="14">
        <v>90.7</v>
      </c>
      <c r="H108" s="18">
        <v>0.59899999999999998</v>
      </c>
      <c r="I108" s="15"/>
      <c r="J108" s="15"/>
      <c r="K108" s="15"/>
      <c r="L108" s="15"/>
      <c r="M108" s="15"/>
      <c r="N108" s="15"/>
      <c r="O108" s="15"/>
    </row>
    <row r="109" spans="1:15" x14ac:dyDescent="0.45">
      <c r="A109" s="12" t="s">
        <v>14</v>
      </c>
      <c r="B109" s="12">
        <v>11</v>
      </c>
      <c r="C109" s="12">
        <v>2017</v>
      </c>
      <c r="D109" s="13">
        <v>2.036</v>
      </c>
      <c r="E109" s="29">
        <v>3.62</v>
      </c>
      <c r="F109" s="22">
        <v>4.6079998016357404</v>
      </c>
      <c r="G109" s="14">
        <v>89.1</v>
      </c>
      <c r="H109" s="18">
        <v>0.60899999999999999</v>
      </c>
      <c r="I109" s="15"/>
      <c r="J109" s="15"/>
      <c r="K109" s="15"/>
      <c r="L109" s="15"/>
      <c r="M109" s="15"/>
      <c r="N109" s="15"/>
      <c r="O109" s="15"/>
    </row>
    <row r="110" spans="1:15" x14ac:dyDescent="0.45">
      <c r="A110" s="12" t="s">
        <v>14</v>
      </c>
      <c r="B110" s="12">
        <v>11</v>
      </c>
      <c r="C110" s="12">
        <v>2018</v>
      </c>
      <c r="D110" s="13">
        <v>2.0779999999999998</v>
      </c>
      <c r="E110" s="29">
        <v>3.56</v>
      </c>
      <c r="F110" s="22">
        <v>4.5</v>
      </c>
      <c r="G110" s="14">
        <v>90.312817232053845</v>
      </c>
      <c r="H110" s="18">
        <v>0.61399999999999999</v>
      </c>
      <c r="I110" s="15"/>
      <c r="J110" s="15"/>
      <c r="K110" s="15"/>
      <c r="L110" s="15"/>
      <c r="M110" s="15"/>
      <c r="N110" s="15"/>
      <c r="O110" s="15"/>
    </row>
    <row r="111" spans="1:15" x14ac:dyDescent="0.45">
      <c r="A111" s="12" t="s">
        <v>14</v>
      </c>
      <c r="B111" s="12">
        <v>11</v>
      </c>
      <c r="C111" s="12">
        <v>2019</v>
      </c>
      <c r="D111" s="13">
        <v>2.1280000000000001</v>
      </c>
      <c r="E111" s="28">
        <v>3.73</v>
      </c>
      <c r="F111" s="22">
        <v>4.4560000000000004</v>
      </c>
      <c r="G111" s="14">
        <v>87.7</v>
      </c>
    </row>
    <row r="112" spans="1:15" ht="31.75" x14ac:dyDescent="0.45">
      <c r="A112" s="16" t="s">
        <v>181</v>
      </c>
      <c r="B112" s="12">
        <v>12</v>
      </c>
      <c r="C112" s="12">
        <v>2010</v>
      </c>
      <c r="D112" s="19"/>
      <c r="E112" s="31"/>
      <c r="F112" s="22">
        <v>5.5229999999999997</v>
      </c>
      <c r="G112" s="19"/>
      <c r="H112" s="18">
        <v>0.90100000000000002</v>
      </c>
    </row>
    <row r="113" spans="1:8" x14ac:dyDescent="0.45">
      <c r="A113" s="12" t="s">
        <v>15</v>
      </c>
      <c r="B113" s="12">
        <v>12</v>
      </c>
      <c r="C113" s="12">
        <v>2011</v>
      </c>
      <c r="D113" s="19"/>
      <c r="E113" s="31"/>
      <c r="F113" s="22">
        <v>5.5229999999999997</v>
      </c>
      <c r="G113" s="19"/>
    </row>
    <row r="114" spans="1:8" x14ac:dyDescent="0.45">
      <c r="A114" s="12" t="s">
        <v>15</v>
      </c>
      <c r="B114" s="12">
        <v>12</v>
      </c>
      <c r="C114" s="12">
        <v>2012</v>
      </c>
      <c r="D114" s="19"/>
      <c r="E114" s="31"/>
      <c r="F114" s="22">
        <v>5.5229999999999997</v>
      </c>
      <c r="G114" s="19"/>
    </row>
    <row r="115" spans="1:8" x14ac:dyDescent="0.45">
      <c r="A115" s="12" t="s">
        <v>15</v>
      </c>
      <c r="B115" s="12">
        <v>12</v>
      </c>
      <c r="C115" s="12">
        <v>2013</v>
      </c>
      <c r="D115" s="19"/>
      <c r="E115" s="31"/>
      <c r="F115" s="23"/>
      <c r="G115" s="19"/>
      <c r="H115" s="18">
        <v>0.91600000000000004</v>
      </c>
    </row>
    <row r="116" spans="1:8" x14ac:dyDescent="0.45">
      <c r="A116" s="12" t="s">
        <v>15</v>
      </c>
      <c r="B116" s="12">
        <v>12</v>
      </c>
      <c r="C116" s="12">
        <v>2014</v>
      </c>
      <c r="D116" s="19"/>
      <c r="E116" s="31"/>
      <c r="F116" s="23"/>
      <c r="G116" s="19"/>
    </row>
    <row r="117" spans="1:8" x14ac:dyDescent="0.45">
      <c r="A117" s="12" t="s">
        <v>15</v>
      </c>
      <c r="B117" s="12">
        <v>12</v>
      </c>
      <c r="C117" s="12">
        <v>2015</v>
      </c>
      <c r="D117" s="19"/>
      <c r="E117" s="32"/>
      <c r="F117" s="22">
        <v>5.4740000000000002</v>
      </c>
      <c r="G117" s="19"/>
      <c r="H117" s="18">
        <v>0.92700000000000005</v>
      </c>
    </row>
    <row r="118" spans="1:8" x14ac:dyDescent="0.45">
      <c r="A118" s="12" t="s">
        <v>15</v>
      </c>
      <c r="B118" s="12">
        <v>12</v>
      </c>
      <c r="C118" s="12">
        <v>2016</v>
      </c>
      <c r="D118" s="19"/>
      <c r="E118" s="31"/>
      <c r="F118" s="22">
        <v>5.4580000000000002</v>
      </c>
      <c r="G118" s="19"/>
      <c r="H118" s="18">
        <v>0.93100000000000005</v>
      </c>
    </row>
    <row r="119" spans="1:8" x14ac:dyDescent="0.45">
      <c r="A119" s="12" t="s">
        <v>15</v>
      </c>
      <c r="B119" s="12">
        <v>12</v>
      </c>
      <c r="C119" s="12">
        <v>2017</v>
      </c>
      <c r="D119" s="19"/>
      <c r="E119" s="29"/>
      <c r="F119" s="22">
        <v>5.4720001220703098</v>
      </c>
      <c r="G119" s="19"/>
      <c r="H119" s="18">
        <v>0.93600000000000005</v>
      </c>
    </row>
    <row r="120" spans="1:8" x14ac:dyDescent="0.45">
      <c r="A120" s="12" t="s">
        <v>15</v>
      </c>
      <c r="B120" s="12">
        <v>12</v>
      </c>
      <c r="C120" s="12">
        <v>2018</v>
      </c>
      <c r="D120" s="19"/>
      <c r="E120" s="29"/>
      <c r="F120" s="22">
        <v>5.43</v>
      </c>
      <c r="G120" s="19"/>
      <c r="H120" s="18">
        <v>0.93899999999999995</v>
      </c>
    </row>
    <row r="121" spans="1:8" x14ac:dyDescent="0.45">
      <c r="A121" s="12" t="s">
        <v>15</v>
      </c>
      <c r="B121" s="12">
        <v>12</v>
      </c>
      <c r="C121" s="12">
        <v>2019</v>
      </c>
      <c r="D121" s="19"/>
      <c r="E121" s="32"/>
      <c r="F121" s="22">
        <v>5.43</v>
      </c>
      <c r="G121" s="19"/>
    </row>
    <row r="122" spans="1:8" x14ac:dyDescent="0.45">
      <c r="A122" s="12" t="s">
        <v>16</v>
      </c>
      <c r="B122" s="12">
        <v>13</v>
      </c>
      <c r="C122" s="12">
        <v>2010</v>
      </c>
      <c r="D122" s="13">
        <v>2.0590000000000002</v>
      </c>
      <c r="E122" s="30"/>
      <c r="F122" s="22">
        <v>5.3739999999999997</v>
      </c>
      <c r="G122" s="14">
        <v>67.400000000000006</v>
      </c>
      <c r="H122" s="18">
        <v>0.72299999999999998</v>
      </c>
    </row>
    <row r="123" spans="1:8" x14ac:dyDescent="0.45">
      <c r="A123" s="12" t="s">
        <v>16</v>
      </c>
      <c r="B123" s="12">
        <v>13</v>
      </c>
      <c r="C123" s="12">
        <v>2011</v>
      </c>
      <c r="D123" s="13">
        <v>2.1739999999999999</v>
      </c>
      <c r="E123" s="30"/>
      <c r="F123" s="22">
        <v>5.3739999999999997</v>
      </c>
      <c r="G123" s="14">
        <v>67.099999999999994</v>
      </c>
    </row>
    <row r="124" spans="1:8" x14ac:dyDescent="0.45">
      <c r="A124" s="12" t="s">
        <v>16</v>
      </c>
      <c r="B124" s="12">
        <v>13</v>
      </c>
      <c r="C124" s="12">
        <v>2012</v>
      </c>
      <c r="D124" s="13">
        <v>2.2290000000000001</v>
      </c>
      <c r="E124" s="30"/>
      <c r="F124" s="22">
        <v>5.3739999999999997</v>
      </c>
      <c r="G124" s="14">
        <v>65.8</v>
      </c>
    </row>
    <row r="125" spans="1:8" x14ac:dyDescent="0.45">
      <c r="A125" s="12" t="s">
        <v>16</v>
      </c>
      <c r="B125" s="12">
        <v>13</v>
      </c>
      <c r="C125" s="12">
        <v>2013</v>
      </c>
      <c r="D125" s="13">
        <v>2.1930000000000001</v>
      </c>
      <c r="E125" s="30"/>
      <c r="F125" s="23"/>
      <c r="G125" s="14">
        <v>65.599999999999994</v>
      </c>
      <c r="H125" s="18">
        <v>0.72</v>
      </c>
    </row>
    <row r="126" spans="1:8" x14ac:dyDescent="0.45">
      <c r="A126" s="12" t="s">
        <v>16</v>
      </c>
      <c r="B126" s="12">
        <v>13</v>
      </c>
      <c r="C126" s="12">
        <v>2014</v>
      </c>
      <c r="D126" s="13">
        <v>2.1560000000000001</v>
      </c>
      <c r="E126" s="30"/>
      <c r="F126" s="23"/>
      <c r="G126" s="14">
        <v>64.900000000000006</v>
      </c>
    </row>
    <row r="127" spans="1:8" x14ac:dyDescent="0.45">
      <c r="A127" s="12" t="s">
        <v>16</v>
      </c>
      <c r="B127" s="12">
        <v>13</v>
      </c>
      <c r="C127" s="12">
        <v>2015</v>
      </c>
      <c r="D127" s="13">
        <v>2.1150000000000002</v>
      </c>
      <c r="E127" s="28">
        <v>2.6080000000000001</v>
      </c>
      <c r="F127" s="22">
        <v>5.7089999999999996</v>
      </c>
      <c r="G127" s="14">
        <v>64.599999999999994</v>
      </c>
      <c r="H127" s="18">
        <v>0.72199999999999998</v>
      </c>
    </row>
    <row r="128" spans="1:8" x14ac:dyDescent="0.45">
      <c r="A128" s="12" t="s">
        <v>16</v>
      </c>
      <c r="B128" s="12">
        <v>13</v>
      </c>
      <c r="C128" s="12">
        <v>2016</v>
      </c>
      <c r="D128" s="13">
        <v>2.0939999999999999</v>
      </c>
      <c r="E128" s="30"/>
      <c r="F128" s="22">
        <v>5.51</v>
      </c>
      <c r="G128" s="14">
        <v>65</v>
      </c>
      <c r="H128" s="18">
        <v>0.72199999999999998</v>
      </c>
    </row>
    <row r="129" spans="1:8" x14ac:dyDescent="0.45">
      <c r="A129" s="12" t="s">
        <v>16</v>
      </c>
      <c r="B129" s="12">
        <v>13</v>
      </c>
      <c r="C129" s="12">
        <v>2017</v>
      </c>
      <c r="D129" s="13">
        <v>2.0720000000000001</v>
      </c>
      <c r="E129" s="29">
        <v>2.56</v>
      </c>
      <c r="F129" s="22">
        <v>5.3109998703002903</v>
      </c>
      <c r="G129" s="14">
        <v>65.2</v>
      </c>
      <c r="H129" s="18">
        <v>0.72499999999999998</v>
      </c>
    </row>
    <row r="130" spans="1:8" x14ac:dyDescent="0.45">
      <c r="A130" s="12" t="s">
        <v>16</v>
      </c>
      <c r="B130" s="12">
        <v>13</v>
      </c>
      <c r="C130" s="12">
        <v>2018</v>
      </c>
      <c r="D130" s="13">
        <v>2.0790000000000002</v>
      </c>
      <c r="E130" s="29">
        <v>2.39</v>
      </c>
      <c r="F130" s="22">
        <v>5.89</v>
      </c>
      <c r="G130" s="14">
        <v>63.119458650188577</v>
      </c>
      <c r="H130" s="18">
        <v>0.72599999999999998</v>
      </c>
    </row>
    <row r="131" spans="1:8" x14ac:dyDescent="0.45">
      <c r="A131" s="12" t="s">
        <v>16</v>
      </c>
      <c r="B131" s="12">
        <v>13</v>
      </c>
      <c r="C131" s="12">
        <v>2019</v>
      </c>
      <c r="D131" s="13">
        <v>2.0379999999999998</v>
      </c>
      <c r="E131" s="28">
        <v>2.56</v>
      </c>
      <c r="F131" s="22">
        <v>5.89</v>
      </c>
      <c r="G131" s="14">
        <v>61.2</v>
      </c>
    </row>
    <row r="132" spans="1:8" x14ac:dyDescent="0.45">
      <c r="A132" s="12" t="s">
        <v>17</v>
      </c>
      <c r="B132" s="12">
        <v>14</v>
      </c>
      <c r="C132" s="12">
        <v>2010</v>
      </c>
      <c r="D132" s="13">
        <v>2.7930000000000001</v>
      </c>
      <c r="E132" s="30"/>
      <c r="F132" s="22">
        <v>4.1509999999999998</v>
      </c>
      <c r="G132" s="14">
        <v>95.7</v>
      </c>
      <c r="H132" s="18">
        <v>0.75</v>
      </c>
    </row>
    <row r="133" spans="1:8" x14ac:dyDescent="0.45">
      <c r="A133" s="12" t="s">
        <v>17</v>
      </c>
      <c r="B133" s="12">
        <v>14</v>
      </c>
      <c r="C133" s="12">
        <v>2011</v>
      </c>
      <c r="D133" s="13">
        <v>2.64</v>
      </c>
      <c r="E133" s="30"/>
      <c r="F133" s="22">
        <v>4.1509999999999998</v>
      </c>
      <c r="G133" s="14">
        <v>93.1</v>
      </c>
    </row>
    <row r="134" spans="1:8" x14ac:dyDescent="0.45">
      <c r="A134" s="12" t="s">
        <v>17</v>
      </c>
      <c r="B134" s="12">
        <v>14</v>
      </c>
      <c r="C134" s="12">
        <v>2012</v>
      </c>
      <c r="D134" s="13">
        <v>2.3029999999999999</v>
      </c>
      <c r="E134" s="30"/>
      <c r="F134" s="22">
        <v>4.1509999999999998</v>
      </c>
      <c r="G134" s="14">
        <v>92.2</v>
      </c>
    </row>
    <row r="135" spans="1:8" x14ac:dyDescent="0.45">
      <c r="A135" s="12" t="s">
        <v>17</v>
      </c>
      <c r="B135" s="12">
        <v>14</v>
      </c>
      <c r="C135" s="12">
        <v>2013</v>
      </c>
      <c r="D135" s="13">
        <v>2.2210000000000001</v>
      </c>
      <c r="E135" s="30"/>
      <c r="F135" s="23"/>
      <c r="G135" s="14">
        <v>92.9</v>
      </c>
      <c r="H135" s="18">
        <v>0.76500000000000001</v>
      </c>
    </row>
    <row r="136" spans="1:8" x14ac:dyDescent="0.45">
      <c r="A136" s="12" t="s">
        <v>17</v>
      </c>
      <c r="B136" s="12">
        <v>14</v>
      </c>
      <c r="C136" s="12">
        <v>2014</v>
      </c>
      <c r="D136" s="13">
        <v>2.1760000000000002</v>
      </c>
      <c r="E136" s="30"/>
      <c r="F136" s="23"/>
      <c r="G136" s="14">
        <v>92.6</v>
      </c>
    </row>
    <row r="137" spans="1:8" x14ac:dyDescent="0.45">
      <c r="A137" s="12" t="s">
        <v>17</v>
      </c>
      <c r="B137" s="12">
        <v>14</v>
      </c>
      <c r="C137" s="12">
        <v>2015</v>
      </c>
      <c r="D137" s="13">
        <v>2.2250000000000001</v>
      </c>
      <c r="E137" s="28">
        <v>3.2370000000000001</v>
      </c>
      <c r="F137" s="24">
        <v>4.2709999999999999</v>
      </c>
      <c r="G137" s="14">
        <v>90.7</v>
      </c>
      <c r="H137" s="18">
        <v>0.77200000000000002</v>
      </c>
    </row>
    <row r="138" spans="1:8" x14ac:dyDescent="0.45">
      <c r="A138" s="12" t="s">
        <v>17</v>
      </c>
      <c r="B138" s="12">
        <v>14</v>
      </c>
      <c r="C138" s="12">
        <v>2016</v>
      </c>
      <c r="D138" s="13">
        <v>2.101</v>
      </c>
      <c r="E138" s="30"/>
      <c r="F138" s="24">
        <v>4.415</v>
      </c>
      <c r="G138" s="14">
        <v>87.7</v>
      </c>
      <c r="H138" s="18">
        <v>0.77400000000000002</v>
      </c>
    </row>
    <row r="139" spans="1:8" x14ac:dyDescent="0.45">
      <c r="A139" s="12" t="s">
        <v>17</v>
      </c>
      <c r="B139" s="12">
        <v>14</v>
      </c>
      <c r="C139" s="12">
        <v>2017</v>
      </c>
      <c r="D139" s="13">
        <v>1.98</v>
      </c>
      <c r="E139" s="29">
        <v>3.18</v>
      </c>
      <c r="F139" s="24">
        <v>4.4400000000000004</v>
      </c>
      <c r="G139" s="14">
        <v>86.6</v>
      </c>
      <c r="H139" s="18">
        <v>0.77600000000000002</v>
      </c>
    </row>
    <row r="140" spans="1:8" x14ac:dyDescent="0.45">
      <c r="A140" s="12" t="s">
        <v>17</v>
      </c>
      <c r="B140" s="12">
        <v>14</v>
      </c>
      <c r="C140" s="12">
        <v>2018</v>
      </c>
      <c r="D140" s="13">
        <v>1.964</v>
      </c>
      <c r="E140" s="29">
        <v>3.11</v>
      </c>
      <c r="F140" s="24">
        <v>4.4710000000000001</v>
      </c>
      <c r="G140" s="14">
        <v>84.896688089270484</v>
      </c>
      <c r="H140" s="18">
        <v>0.78</v>
      </c>
    </row>
    <row r="141" spans="1:8" x14ac:dyDescent="0.45">
      <c r="A141" s="12" t="s">
        <v>17</v>
      </c>
      <c r="B141" s="12">
        <v>14</v>
      </c>
      <c r="C141" s="12">
        <v>2019</v>
      </c>
      <c r="D141" s="13">
        <v>1.986</v>
      </c>
      <c r="E141" s="28">
        <v>3.18</v>
      </c>
      <c r="F141" s="24">
        <v>4.3659999999999997</v>
      </c>
      <c r="G141" s="14">
        <v>84</v>
      </c>
    </row>
    <row r="142" spans="1:8" x14ac:dyDescent="0.45">
      <c r="A142" s="12" t="s">
        <v>18</v>
      </c>
      <c r="B142" s="12">
        <v>15</v>
      </c>
      <c r="C142" s="12">
        <v>2010</v>
      </c>
      <c r="D142" s="13">
        <v>2.7519999999999998</v>
      </c>
      <c r="E142" s="30"/>
      <c r="F142" s="22">
        <v>4.827</v>
      </c>
      <c r="G142" s="14">
        <v>110.2</v>
      </c>
      <c r="H142" s="18">
        <v>0.47199999999999998</v>
      </c>
    </row>
    <row r="143" spans="1:8" x14ac:dyDescent="0.45">
      <c r="A143" s="12" t="s">
        <v>18</v>
      </c>
      <c r="B143" s="12">
        <v>15</v>
      </c>
      <c r="C143" s="12">
        <v>2011</v>
      </c>
      <c r="D143" s="13">
        <v>2.6949999999999998</v>
      </c>
      <c r="E143" s="30"/>
      <c r="F143" s="22">
        <v>4.827</v>
      </c>
      <c r="G143" s="14">
        <v>107.9</v>
      </c>
    </row>
    <row r="144" spans="1:8" x14ac:dyDescent="0.45">
      <c r="A144" s="12" t="s">
        <v>18</v>
      </c>
      <c r="B144" s="12">
        <v>15</v>
      </c>
      <c r="C144" s="12">
        <v>2012</v>
      </c>
      <c r="D144" s="13">
        <v>2.528</v>
      </c>
      <c r="E144" s="30"/>
      <c r="F144" s="22">
        <v>4.827</v>
      </c>
      <c r="G144" s="14">
        <v>106.3</v>
      </c>
    </row>
    <row r="145" spans="1:8" x14ac:dyDescent="0.45">
      <c r="A145" s="12" t="s">
        <v>18</v>
      </c>
      <c r="B145" s="12">
        <v>15</v>
      </c>
      <c r="C145" s="12">
        <v>2013</v>
      </c>
      <c r="D145" s="13">
        <v>2.5009999999999999</v>
      </c>
      <c r="E145" s="30"/>
      <c r="F145" s="23"/>
      <c r="G145" s="14">
        <v>105.2</v>
      </c>
      <c r="H145" s="18">
        <v>0.52700000000000002</v>
      </c>
    </row>
    <row r="146" spans="1:8" x14ac:dyDescent="0.45">
      <c r="A146" s="12" t="s">
        <v>18</v>
      </c>
      <c r="B146" s="12">
        <v>15</v>
      </c>
      <c r="C146" s="12">
        <v>2014</v>
      </c>
      <c r="D146" s="13">
        <v>2.387</v>
      </c>
      <c r="E146" s="30"/>
      <c r="F146" s="23"/>
      <c r="G146" s="14">
        <v>102.8</v>
      </c>
    </row>
    <row r="147" spans="1:8" x14ac:dyDescent="0.45">
      <c r="A147" s="12" t="s">
        <v>18</v>
      </c>
      <c r="B147" s="12">
        <v>15</v>
      </c>
      <c r="C147" s="12">
        <v>2015</v>
      </c>
      <c r="D147" s="13">
        <v>2.2349999999999999</v>
      </c>
      <c r="E147" s="28">
        <v>3.9460000000000002</v>
      </c>
      <c r="F147" s="22">
        <v>4.6100000000000003</v>
      </c>
      <c r="G147" s="14">
        <v>100</v>
      </c>
      <c r="H147" s="18">
        <v>0.54300000000000004</v>
      </c>
    </row>
    <row r="148" spans="1:8" x14ac:dyDescent="0.45">
      <c r="A148" s="12" t="s">
        <v>18</v>
      </c>
      <c r="B148" s="12">
        <v>15</v>
      </c>
      <c r="C148" s="12">
        <v>2016</v>
      </c>
      <c r="D148" s="13">
        <v>2.25</v>
      </c>
      <c r="E148" s="30"/>
      <c r="F148" s="22">
        <v>4.1929999999999996</v>
      </c>
      <c r="G148" s="14">
        <v>100.5</v>
      </c>
      <c r="H148" s="18">
        <v>0.54900000000000004</v>
      </c>
    </row>
    <row r="149" spans="1:8" x14ac:dyDescent="0.45">
      <c r="A149" s="12" t="s">
        <v>18</v>
      </c>
      <c r="B149" s="12">
        <v>15</v>
      </c>
      <c r="C149" s="12">
        <v>2017</v>
      </c>
      <c r="D149" s="13">
        <v>2.2970000000000002</v>
      </c>
      <c r="E149" s="29">
        <v>4.04</v>
      </c>
      <c r="F149" s="22">
        <v>3.875</v>
      </c>
      <c r="G149" s="14">
        <v>101.6</v>
      </c>
      <c r="H149" s="18">
        <v>0.55300000000000005</v>
      </c>
    </row>
    <row r="150" spans="1:8" x14ac:dyDescent="0.45">
      <c r="A150" s="12" t="s">
        <v>18</v>
      </c>
      <c r="B150" s="12">
        <v>15</v>
      </c>
      <c r="C150" s="12">
        <v>2018</v>
      </c>
      <c r="D150" s="13">
        <v>2.34</v>
      </c>
      <c r="E150" s="29">
        <v>4.01</v>
      </c>
      <c r="F150" s="22">
        <v>3.6920000000000002</v>
      </c>
      <c r="G150" s="14">
        <v>102.29375253209211</v>
      </c>
      <c r="H150" s="18">
        <v>0.56299999999999994</v>
      </c>
    </row>
    <row r="151" spans="1:8" x14ac:dyDescent="0.45">
      <c r="A151" s="12" t="s">
        <v>18</v>
      </c>
      <c r="B151" s="12">
        <v>15</v>
      </c>
      <c r="C151" s="12">
        <v>2019</v>
      </c>
      <c r="D151" s="13">
        <v>2.4630000000000001</v>
      </c>
      <c r="E151" s="28">
        <v>4.04</v>
      </c>
      <c r="F151" s="22">
        <v>3.6629999999999998</v>
      </c>
      <c r="G151" s="14">
        <v>99.5</v>
      </c>
    </row>
    <row r="152" spans="1:8" x14ac:dyDescent="0.45">
      <c r="A152" s="12" t="s">
        <v>19</v>
      </c>
      <c r="B152" s="12">
        <v>16</v>
      </c>
      <c r="C152" s="12">
        <v>2010</v>
      </c>
      <c r="D152" s="13">
        <v>2.61</v>
      </c>
      <c r="E152" s="30"/>
      <c r="F152" s="22">
        <v>5.2480000000000002</v>
      </c>
      <c r="G152" s="14">
        <v>100.2</v>
      </c>
      <c r="H152" s="18">
        <v>0.48399999999999999</v>
      </c>
    </row>
    <row r="153" spans="1:8" x14ac:dyDescent="0.45">
      <c r="A153" s="12" t="s">
        <v>19</v>
      </c>
      <c r="B153" s="12">
        <v>16</v>
      </c>
      <c r="C153" s="12">
        <v>2011</v>
      </c>
      <c r="D153" s="13">
        <v>2.58</v>
      </c>
      <c r="E153" s="30"/>
      <c r="F153" s="22">
        <v>5.2480000000000002</v>
      </c>
      <c r="G153" s="14">
        <v>99.9</v>
      </c>
    </row>
    <row r="154" spans="1:8" x14ac:dyDescent="0.45">
      <c r="A154" s="12" t="s">
        <v>19</v>
      </c>
      <c r="B154" s="12">
        <v>16</v>
      </c>
      <c r="C154" s="12">
        <v>2012</v>
      </c>
      <c r="D154" s="13">
        <v>2.7120000000000002</v>
      </c>
      <c r="E154" s="30"/>
      <c r="F154" s="22">
        <v>5.2480000000000002</v>
      </c>
      <c r="G154" s="14">
        <v>101.1</v>
      </c>
    </row>
    <row r="155" spans="1:8" x14ac:dyDescent="0.45">
      <c r="A155" s="12" t="s">
        <v>19</v>
      </c>
      <c r="B155" s="12">
        <v>16</v>
      </c>
      <c r="C155" s="12">
        <v>2013</v>
      </c>
      <c r="D155" s="13">
        <v>2.7440000000000002</v>
      </c>
      <c r="E155" s="30"/>
      <c r="F155" s="23"/>
      <c r="G155" s="14">
        <v>100.7</v>
      </c>
      <c r="H155" s="18">
        <v>0.52</v>
      </c>
    </row>
    <row r="156" spans="1:8" x14ac:dyDescent="0.45">
      <c r="A156" s="12" t="s">
        <v>19</v>
      </c>
      <c r="B156" s="12">
        <v>16</v>
      </c>
      <c r="C156" s="12">
        <v>2014</v>
      </c>
      <c r="D156" s="13">
        <v>2.8639999999999999</v>
      </c>
      <c r="E156" s="30"/>
      <c r="F156" s="23"/>
      <c r="G156" s="14">
        <v>99.7</v>
      </c>
    </row>
    <row r="157" spans="1:8" x14ac:dyDescent="0.45">
      <c r="A157" s="12" t="s">
        <v>19</v>
      </c>
      <c r="B157" s="12">
        <v>16</v>
      </c>
      <c r="C157" s="12">
        <v>2015</v>
      </c>
      <c r="D157" s="13">
        <v>2.9359999999999999</v>
      </c>
      <c r="E157" s="28">
        <v>3.8650000000000002</v>
      </c>
      <c r="F157" s="22">
        <v>5.2679999999999998</v>
      </c>
      <c r="G157" s="14">
        <v>102.5</v>
      </c>
      <c r="H157" s="18">
        <v>0.52700000000000002</v>
      </c>
    </row>
    <row r="158" spans="1:8" x14ac:dyDescent="0.45">
      <c r="A158" s="12" t="s">
        <v>19</v>
      </c>
      <c r="B158" s="12">
        <v>16</v>
      </c>
      <c r="C158" s="12">
        <v>2016</v>
      </c>
      <c r="D158" s="13">
        <v>2.871</v>
      </c>
      <c r="E158" s="30"/>
      <c r="F158" s="22">
        <v>4.875</v>
      </c>
      <c r="G158" s="14">
        <v>103.5</v>
      </c>
      <c r="H158" s="18">
        <v>0.52800000000000002</v>
      </c>
    </row>
    <row r="159" spans="1:8" x14ac:dyDescent="0.45">
      <c r="A159" s="12" t="s">
        <v>19</v>
      </c>
      <c r="B159" s="12">
        <v>16</v>
      </c>
      <c r="C159" s="12">
        <v>2017</v>
      </c>
      <c r="D159" s="13">
        <v>2.871</v>
      </c>
      <c r="E159" s="29">
        <v>3.86</v>
      </c>
      <c r="F159" s="22">
        <v>5.0739998817443803</v>
      </c>
      <c r="G159" s="14">
        <v>101.6</v>
      </c>
      <c r="H159" s="18">
        <v>0.53300000000000003</v>
      </c>
    </row>
    <row r="160" spans="1:8" x14ac:dyDescent="0.45">
      <c r="A160" s="12" t="s">
        <v>19</v>
      </c>
      <c r="B160" s="12">
        <v>16</v>
      </c>
      <c r="C160" s="12">
        <v>2018</v>
      </c>
      <c r="D160" s="13">
        <v>2.883</v>
      </c>
      <c r="E160" s="29">
        <v>3.87</v>
      </c>
      <c r="F160" s="22">
        <v>5.1550000000000002</v>
      </c>
      <c r="G160" s="14">
        <v>99.908231606157372</v>
      </c>
      <c r="H160" s="18">
        <v>0.53400000000000003</v>
      </c>
    </row>
    <row r="161" spans="1:8" x14ac:dyDescent="0.45">
      <c r="A161" s="12" t="s">
        <v>19</v>
      </c>
      <c r="B161" s="12">
        <v>16</v>
      </c>
      <c r="C161" s="12">
        <v>2019</v>
      </c>
      <c r="D161" s="13">
        <v>2.8980000000000001</v>
      </c>
      <c r="E161" s="28">
        <v>3.9</v>
      </c>
      <c r="F161" s="22">
        <v>5.2649999999999997</v>
      </c>
      <c r="G161" s="14">
        <v>98.5</v>
      </c>
    </row>
    <row r="162" spans="1:8" x14ac:dyDescent="0.45">
      <c r="A162" s="12" t="s">
        <v>20</v>
      </c>
      <c r="B162" s="12">
        <v>17</v>
      </c>
      <c r="C162" s="12">
        <v>2010</v>
      </c>
      <c r="D162" s="13">
        <v>2.4649999999999999</v>
      </c>
      <c r="E162" s="30"/>
      <c r="F162" s="22">
        <v>4.9850000000000003</v>
      </c>
      <c r="G162" s="14">
        <v>87.1</v>
      </c>
      <c r="H162" s="18">
        <v>0.67182327154804544</v>
      </c>
    </row>
    <row r="163" spans="1:8" x14ac:dyDescent="0.45">
      <c r="A163" s="12" t="s">
        <v>20</v>
      </c>
      <c r="B163" s="12">
        <v>17</v>
      </c>
      <c r="C163" s="12">
        <v>2011</v>
      </c>
      <c r="D163" s="13">
        <v>2.4529999999999998</v>
      </c>
      <c r="E163" s="30"/>
      <c r="F163" s="22">
        <v>4.9850000000000003</v>
      </c>
      <c r="G163" s="14">
        <v>85</v>
      </c>
    </row>
    <row r="164" spans="1:8" x14ac:dyDescent="0.45">
      <c r="A164" s="12" t="s">
        <v>20</v>
      </c>
      <c r="B164" s="12">
        <v>17</v>
      </c>
      <c r="C164" s="12">
        <v>2012</v>
      </c>
      <c r="D164" s="13">
        <v>2.5</v>
      </c>
      <c r="E164" s="30"/>
      <c r="F164" s="22">
        <v>4.9850000000000003</v>
      </c>
      <c r="G164" s="14">
        <v>83.2</v>
      </c>
    </row>
    <row r="165" spans="1:8" x14ac:dyDescent="0.45">
      <c r="A165" s="12" t="s">
        <v>20</v>
      </c>
      <c r="B165" s="12">
        <v>17</v>
      </c>
      <c r="C165" s="12">
        <v>2013</v>
      </c>
      <c r="D165" s="13">
        <v>2.464</v>
      </c>
      <c r="E165" s="30"/>
      <c r="F165" s="23"/>
      <c r="G165" s="14">
        <v>82.8</v>
      </c>
      <c r="H165" s="18">
        <v>0.69236856466718422</v>
      </c>
    </row>
    <row r="166" spans="1:8" x14ac:dyDescent="0.45">
      <c r="A166" s="12" t="s">
        <v>20</v>
      </c>
      <c r="B166" s="12">
        <v>17</v>
      </c>
      <c r="C166" s="12">
        <v>2014</v>
      </c>
      <c r="D166" s="13">
        <v>2.5049999999999999</v>
      </c>
      <c r="E166" s="30"/>
      <c r="F166" s="23"/>
      <c r="G166" s="14">
        <v>85.3</v>
      </c>
    </row>
    <row r="167" spans="1:8" x14ac:dyDescent="0.45">
      <c r="A167" s="12" t="s">
        <v>20</v>
      </c>
      <c r="B167" s="12">
        <v>17</v>
      </c>
      <c r="C167" s="12">
        <v>2015</v>
      </c>
      <c r="D167" s="13">
        <v>2.5139999999999998</v>
      </c>
      <c r="E167" s="28">
        <v>3.2360000000000002</v>
      </c>
      <c r="F167" s="22">
        <v>5.0730000000000004</v>
      </c>
      <c r="G167" s="14">
        <v>86.2</v>
      </c>
      <c r="H167" s="18">
        <v>0.701819341338067</v>
      </c>
    </row>
    <row r="168" spans="1:8" x14ac:dyDescent="0.45">
      <c r="A168" s="12" t="s">
        <v>20</v>
      </c>
      <c r="B168" s="12">
        <v>17</v>
      </c>
      <c r="C168" s="12">
        <v>2016</v>
      </c>
      <c r="D168" s="13">
        <v>2.5009999999999999</v>
      </c>
      <c r="E168" s="30"/>
      <c r="F168" s="22">
        <v>5.2789999999999999</v>
      </c>
      <c r="G168" s="14">
        <v>84.7</v>
      </c>
      <c r="H168" s="18">
        <v>0.70444485949310054</v>
      </c>
    </row>
    <row r="169" spans="1:8" x14ac:dyDescent="0.45">
      <c r="A169" s="12" t="s">
        <v>20</v>
      </c>
      <c r="B169" s="12">
        <v>17</v>
      </c>
      <c r="C169" s="12">
        <v>2017</v>
      </c>
      <c r="D169" s="13">
        <v>2.5179999999999998</v>
      </c>
      <c r="E169" s="29">
        <v>3.25</v>
      </c>
      <c r="F169" s="22">
        <v>5.4299998283386204</v>
      </c>
      <c r="G169" s="14">
        <v>84.4</v>
      </c>
      <c r="H169" s="18">
        <v>0.70892206500118937</v>
      </c>
    </row>
    <row r="170" spans="1:8" x14ac:dyDescent="0.45">
      <c r="A170" s="12" t="s">
        <v>20</v>
      </c>
      <c r="B170" s="12">
        <v>17</v>
      </c>
      <c r="C170" s="12">
        <v>2018</v>
      </c>
      <c r="D170" s="13">
        <v>2.5230000000000001</v>
      </c>
      <c r="E170" s="29">
        <v>3.24</v>
      </c>
      <c r="F170" s="22">
        <v>5.524</v>
      </c>
      <c r="G170" s="14">
        <v>85.499881873296687</v>
      </c>
      <c r="H170" s="18">
        <v>0.71186020690244722</v>
      </c>
    </row>
    <row r="171" spans="1:8" x14ac:dyDescent="0.45">
      <c r="A171" s="12" t="s">
        <v>20</v>
      </c>
      <c r="B171" s="12">
        <v>17</v>
      </c>
      <c r="C171" s="12">
        <v>2019</v>
      </c>
      <c r="D171" s="13">
        <v>2.516</v>
      </c>
      <c r="E171" s="28">
        <v>3.4</v>
      </c>
      <c r="F171" s="22">
        <v>5.6310000000000002</v>
      </c>
      <c r="G171" s="14">
        <v>83.1</v>
      </c>
    </row>
    <row r="172" spans="1:8" x14ac:dyDescent="0.45">
      <c r="A172" s="12" t="s">
        <v>21</v>
      </c>
      <c r="B172" s="12">
        <v>18</v>
      </c>
      <c r="C172" s="12">
        <v>2010</v>
      </c>
      <c r="D172" s="13">
        <v>3.1880000000000002</v>
      </c>
      <c r="E172" s="30"/>
      <c r="F172" s="22">
        <v>5.2919999999999998</v>
      </c>
      <c r="G172" s="14">
        <v>102.5</v>
      </c>
      <c r="H172" s="18">
        <v>0.52400000000000002</v>
      </c>
    </row>
    <row r="173" spans="1:8" x14ac:dyDescent="0.45">
      <c r="A173" s="12" t="s">
        <v>21</v>
      </c>
      <c r="B173" s="12">
        <v>18</v>
      </c>
      <c r="C173" s="12">
        <v>2011</v>
      </c>
      <c r="D173" s="13">
        <v>3.11</v>
      </c>
      <c r="E173" s="30"/>
      <c r="F173" s="22">
        <v>5.2919999999999998</v>
      </c>
      <c r="G173" s="14">
        <v>102.3</v>
      </c>
    </row>
    <row r="174" spans="1:8" x14ac:dyDescent="0.45">
      <c r="A174" s="12" t="s">
        <v>21</v>
      </c>
      <c r="B174" s="12">
        <v>18</v>
      </c>
      <c r="C174" s="12">
        <v>2012</v>
      </c>
      <c r="D174" s="13">
        <v>3.0979999999999999</v>
      </c>
      <c r="E174" s="30"/>
      <c r="F174" s="22">
        <v>5.2919999999999998</v>
      </c>
      <c r="G174" s="14">
        <v>101.6</v>
      </c>
    </row>
    <row r="175" spans="1:8" x14ac:dyDescent="0.45">
      <c r="A175" s="12" t="s">
        <v>21</v>
      </c>
      <c r="B175" s="12">
        <v>18</v>
      </c>
      <c r="C175" s="12">
        <v>2013</v>
      </c>
      <c r="D175" s="13">
        <v>3.1739999999999999</v>
      </c>
      <c r="E175" s="30"/>
      <c r="F175" s="23"/>
      <c r="G175" s="14">
        <v>102.9</v>
      </c>
      <c r="H175" s="18">
        <v>0.53700000000000003</v>
      </c>
    </row>
    <row r="176" spans="1:8" x14ac:dyDescent="0.45">
      <c r="A176" s="12" t="s">
        <v>21</v>
      </c>
      <c r="B176" s="12">
        <v>18</v>
      </c>
      <c r="C176" s="12">
        <v>2014</v>
      </c>
      <c r="D176" s="13">
        <v>3.105</v>
      </c>
      <c r="E176" s="30"/>
      <c r="F176" s="23"/>
      <c r="G176" s="14">
        <v>103</v>
      </c>
    </row>
    <row r="177" spans="1:8" x14ac:dyDescent="0.45">
      <c r="A177" s="12" t="s">
        <v>21</v>
      </c>
      <c r="B177" s="12">
        <v>18</v>
      </c>
      <c r="C177" s="12">
        <v>2015</v>
      </c>
      <c r="D177" s="13">
        <v>3.1379999999999999</v>
      </c>
      <c r="E177" s="28">
        <v>3.8180000000000001</v>
      </c>
      <c r="F177" s="22">
        <v>5.194</v>
      </c>
      <c r="G177" s="14">
        <v>103</v>
      </c>
      <c r="H177" s="18">
        <v>0.55000000000000004</v>
      </c>
    </row>
    <row r="178" spans="1:8" x14ac:dyDescent="0.45">
      <c r="A178" s="12" t="s">
        <v>21</v>
      </c>
      <c r="B178" s="12">
        <v>18</v>
      </c>
      <c r="C178" s="12">
        <v>2016</v>
      </c>
      <c r="D178" s="13">
        <v>3.1320000000000001</v>
      </c>
      <c r="E178" s="30"/>
      <c r="F178" s="22">
        <v>5.1319999999999997</v>
      </c>
      <c r="G178" s="14">
        <v>101.7</v>
      </c>
      <c r="H178" s="18">
        <v>0.55600000000000005</v>
      </c>
    </row>
    <row r="179" spans="1:8" x14ac:dyDescent="0.45">
      <c r="A179" s="12" t="s">
        <v>21</v>
      </c>
      <c r="B179" s="12">
        <v>18</v>
      </c>
      <c r="C179" s="12">
        <v>2017</v>
      </c>
      <c r="D179" s="13">
        <v>3.08</v>
      </c>
      <c r="E179" s="29">
        <v>3.92</v>
      </c>
      <c r="F179" s="22">
        <v>5.2690000534057599</v>
      </c>
      <c r="G179" s="14">
        <v>98.9</v>
      </c>
      <c r="H179" s="18">
        <v>0.55800000000000005</v>
      </c>
    </row>
    <row r="180" spans="1:8" x14ac:dyDescent="0.45">
      <c r="A180" s="12" t="s">
        <v>21</v>
      </c>
      <c r="B180" s="12">
        <v>18</v>
      </c>
      <c r="C180" s="12">
        <v>2018</v>
      </c>
      <c r="D180" s="13">
        <v>3.0939999999999999</v>
      </c>
      <c r="E180" s="29">
        <v>3.9</v>
      </c>
      <c r="F180" s="22">
        <v>5.4720000000000004</v>
      </c>
      <c r="G180" s="14">
        <v>96.338060055447116</v>
      </c>
      <c r="H180" s="18">
        <v>0.56000000000000005</v>
      </c>
    </row>
    <row r="181" spans="1:8" x14ac:dyDescent="0.45">
      <c r="A181" s="12" t="s">
        <v>21</v>
      </c>
      <c r="B181" s="12">
        <v>18</v>
      </c>
      <c r="C181" s="12">
        <v>2019</v>
      </c>
      <c r="D181" s="13">
        <v>3.0720000000000001</v>
      </c>
      <c r="E181" s="28">
        <v>3.87</v>
      </c>
      <c r="F181" s="22">
        <v>5.6529999999999996</v>
      </c>
      <c r="G181" s="14">
        <v>94.2</v>
      </c>
    </row>
    <row r="182" spans="1:8" x14ac:dyDescent="0.45">
      <c r="A182" s="12" t="s">
        <v>22</v>
      </c>
      <c r="B182" s="12">
        <v>19</v>
      </c>
      <c r="C182" s="12">
        <v>2010</v>
      </c>
      <c r="D182" s="25">
        <v>2.6829999999999998</v>
      </c>
      <c r="E182" s="31"/>
      <c r="F182" s="22">
        <v>4.7720000000000002</v>
      </c>
      <c r="G182" s="26">
        <v>79.2</v>
      </c>
      <c r="H182" s="18">
        <v>0.581375145442387</v>
      </c>
    </row>
    <row r="183" spans="1:8" x14ac:dyDescent="0.45">
      <c r="A183" s="12" t="s">
        <v>22</v>
      </c>
      <c r="B183" s="12">
        <v>19</v>
      </c>
      <c r="C183" s="12">
        <v>2011</v>
      </c>
      <c r="D183" s="13">
        <v>2.714</v>
      </c>
      <c r="E183" s="30"/>
      <c r="F183" s="22">
        <v>4.7720000000000002</v>
      </c>
      <c r="G183" s="12">
        <v>79.3</v>
      </c>
    </row>
    <row r="184" spans="1:8" x14ac:dyDescent="0.45">
      <c r="A184" s="12" t="s">
        <v>22</v>
      </c>
      <c r="B184" s="12">
        <v>19</v>
      </c>
      <c r="C184" s="12">
        <v>2012</v>
      </c>
      <c r="D184" s="13">
        <v>2.6269999999999998</v>
      </c>
      <c r="E184" s="30"/>
      <c r="F184" s="22">
        <v>4.7720000000000002</v>
      </c>
      <c r="G184" s="14">
        <v>78</v>
      </c>
    </row>
    <row r="185" spans="1:8" x14ac:dyDescent="0.45">
      <c r="A185" s="12" t="s">
        <v>22</v>
      </c>
      <c r="B185" s="12">
        <v>19</v>
      </c>
      <c r="C185" s="12">
        <v>2013</v>
      </c>
      <c r="D185" s="13">
        <v>2.5459999999999998</v>
      </c>
      <c r="E185" s="30"/>
      <c r="F185" s="23"/>
      <c r="G185" s="14">
        <v>77.5</v>
      </c>
      <c r="H185" s="18">
        <v>0.60711229435803049</v>
      </c>
    </row>
    <row r="186" spans="1:8" x14ac:dyDescent="0.45">
      <c r="A186" s="12" t="s">
        <v>22</v>
      </c>
      <c r="B186" s="12">
        <v>19</v>
      </c>
      <c r="C186" s="12">
        <v>2014</v>
      </c>
      <c r="D186" s="13">
        <v>2.54</v>
      </c>
      <c r="E186" s="30"/>
      <c r="F186" s="23"/>
      <c r="G186" s="14">
        <v>76.900000000000006</v>
      </c>
    </row>
    <row r="187" spans="1:8" x14ac:dyDescent="0.45">
      <c r="A187" s="12" t="s">
        <v>22</v>
      </c>
      <c r="B187" s="12">
        <v>19</v>
      </c>
      <c r="C187" s="12">
        <v>2015</v>
      </c>
      <c r="D187" s="13">
        <v>2.5569999999999999</v>
      </c>
      <c r="E187" s="28">
        <v>3.31</v>
      </c>
      <c r="F187" s="22">
        <v>4.5650000000000004</v>
      </c>
      <c r="G187" s="12">
        <v>79.3</v>
      </c>
      <c r="H187" s="18">
        <v>0.62705405014659732</v>
      </c>
    </row>
    <row r="188" spans="1:8" x14ac:dyDescent="0.45">
      <c r="A188" s="12" t="s">
        <v>22</v>
      </c>
      <c r="B188" s="12">
        <v>19</v>
      </c>
      <c r="C188" s="12">
        <v>2016</v>
      </c>
      <c r="D188" s="13">
        <v>2.5649999999999999</v>
      </c>
      <c r="E188" s="30"/>
      <c r="F188" s="22">
        <v>4.4039999999999999</v>
      </c>
      <c r="G188" s="14">
        <v>79.599999999999994</v>
      </c>
      <c r="H188" s="18">
        <v>0.63733414127518861</v>
      </c>
    </row>
    <row r="189" spans="1:8" x14ac:dyDescent="0.45">
      <c r="A189" s="12" t="s">
        <v>22</v>
      </c>
      <c r="B189" s="12">
        <v>19</v>
      </c>
      <c r="C189" s="12">
        <v>2017</v>
      </c>
      <c r="D189" s="13">
        <v>2.5449999999999999</v>
      </c>
      <c r="E189" s="29">
        <v>3.28</v>
      </c>
      <c r="F189" s="22">
        <v>4.3150000572204599</v>
      </c>
      <c r="G189" s="14">
        <v>77.900000000000006</v>
      </c>
      <c r="H189" s="18">
        <v>0.64285085675396525</v>
      </c>
    </row>
    <row r="190" spans="1:8" x14ac:dyDescent="0.45">
      <c r="A190" s="12" t="s">
        <v>22</v>
      </c>
      <c r="B190" s="12">
        <v>19</v>
      </c>
      <c r="C190" s="12">
        <v>2018</v>
      </c>
      <c r="D190" s="13">
        <v>2.5169999999999999</v>
      </c>
      <c r="E190" s="29">
        <v>3.21</v>
      </c>
      <c r="F190" s="22">
        <v>4.1900000000000004</v>
      </c>
      <c r="G190" s="14">
        <v>76.308509939412346</v>
      </c>
      <c r="H190" s="18">
        <v>0.64690109992265643</v>
      </c>
    </row>
    <row r="191" spans="1:8" x14ac:dyDescent="0.45">
      <c r="A191" s="12" t="s">
        <v>22</v>
      </c>
      <c r="B191" s="12">
        <v>19</v>
      </c>
      <c r="C191" s="12">
        <v>2019</v>
      </c>
      <c r="D191" s="13">
        <v>2.605</v>
      </c>
      <c r="E191" s="28">
        <v>3.25</v>
      </c>
      <c r="F191" s="22">
        <v>4.0149999999999997</v>
      </c>
      <c r="G191" s="14">
        <v>74.400000000000006</v>
      </c>
    </row>
    <row r="192" spans="1:8" x14ac:dyDescent="0.45">
      <c r="A192" s="12" t="s">
        <v>23</v>
      </c>
      <c r="B192" s="12">
        <v>20</v>
      </c>
      <c r="C192" s="12">
        <v>2010</v>
      </c>
      <c r="D192" s="13">
        <v>2.5449999999999999</v>
      </c>
      <c r="E192" s="30"/>
      <c r="F192" s="22">
        <v>4.4029999999999996</v>
      </c>
      <c r="G192" s="14">
        <v>100.7</v>
      </c>
      <c r="H192" s="18">
        <v>0.53300000000000003</v>
      </c>
    </row>
    <row r="193" spans="1:8" x14ac:dyDescent="0.45">
      <c r="A193" s="12" t="s">
        <v>23</v>
      </c>
      <c r="B193" s="12">
        <v>20</v>
      </c>
      <c r="C193" s="12">
        <v>2011</v>
      </c>
      <c r="D193" s="13">
        <v>2.4870000000000001</v>
      </c>
      <c r="E193" s="30"/>
      <c r="F193" s="22">
        <v>4.4029999999999996</v>
      </c>
      <c r="G193" s="14">
        <v>98.7</v>
      </c>
    </row>
    <row r="194" spans="1:8" x14ac:dyDescent="0.45">
      <c r="A194" s="12" t="s">
        <v>23</v>
      </c>
      <c r="B194" s="12">
        <v>20</v>
      </c>
      <c r="C194" s="12">
        <v>2012</v>
      </c>
      <c r="D194" s="13">
        <v>2.395</v>
      </c>
      <c r="E194" s="30"/>
      <c r="F194" s="22">
        <v>4.4029999999999996</v>
      </c>
      <c r="G194" s="14">
        <v>98.4</v>
      </c>
    </row>
    <row r="195" spans="1:8" x14ac:dyDescent="0.45">
      <c r="A195" s="12" t="s">
        <v>23</v>
      </c>
      <c r="B195" s="12">
        <v>20</v>
      </c>
      <c r="C195" s="12">
        <v>2013</v>
      </c>
      <c r="D195" s="13">
        <v>2.431</v>
      </c>
      <c r="E195" s="30"/>
      <c r="F195" s="23"/>
      <c r="G195" s="14">
        <v>99.6</v>
      </c>
      <c r="H195" s="18">
        <v>0.55100000000000005</v>
      </c>
    </row>
    <row r="196" spans="1:8" x14ac:dyDescent="0.45">
      <c r="A196" s="12" t="s">
        <v>23</v>
      </c>
      <c r="B196" s="12">
        <v>20</v>
      </c>
      <c r="C196" s="12">
        <v>2014</v>
      </c>
      <c r="D196" s="13">
        <v>2.3780000000000001</v>
      </c>
      <c r="E196" s="30"/>
      <c r="F196" s="23"/>
      <c r="G196" s="14">
        <v>99</v>
      </c>
    </row>
    <row r="197" spans="1:8" x14ac:dyDescent="0.45">
      <c r="A197" s="12" t="s">
        <v>23</v>
      </c>
      <c r="B197" s="12">
        <v>20</v>
      </c>
      <c r="C197" s="12">
        <v>2015</v>
      </c>
      <c r="D197" s="13">
        <v>2.3319999999999999</v>
      </c>
      <c r="E197" s="28">
        <v>3.5190000000000001</v>
      </c>
      <c r="F197" s="24">
        <v>4.4189999999999996</v>
      </c>
      <c r="G197" s="14">
        <v>97.3</v>
      </c>
      <c r="H197" s="18">
        <v>0.56200000000000006</v>
      </c>
    </row>
    <row r="198" spans="1:8" x14ac:dyDescent="0.45">
      <c r="A198" s="12" t="s">
        <v>23</v>
      </c>
      <c r="B198" s="12">
        <v>20</v>
      </c>
      <c r="C198" s="12">
        <v>2016</v>
      </c>
      <c r="D198" s="13">
        <v>2.339</v>
      </c>
      <c r="E198" s="30"/>
      <c r="F198" s="24">
        <v>4.3559999999999999</v>
      </c>
      <c r="G198" s="14">
        <v>98.3</v>
      </c>
      <c r="H198" s="18">
        <v>0.56799999999999995</v>
      </c>
    </row>
    <row r="199" spans="1:8" x14ac:dyDescent="0.45">
      <c r="A199" s="12" t="s">
        <v>23</v>
      </c>
      <c r="B199" s="12">
        <v>20</v>
      </c>
      <c r="C199" s="12">
        <v>2017</v>
      </c>
      <c r="D199" s="13">
        <v>2.33</v>
      </c>
      <c r="E199" s="29">
        <v>3.57</v>
      </c>
      <c r="F199" s="24">
        <v>4.55</v>
      </c>
      <c r="G199" s="14">
        <v>96.4</v>
      </c>
      <c r="H199" s="18">
        <v>0.57399999999999995</v>
      </c>
    </row>
    <row r="200" spans="1:8" x14ac:dyDescent="0.45">
      <c r="A200" s="12" t="s">
        <v>23</v>
      </c>
      <c r="B200" s="12">
        <v>20</v>
      </c>
      <c r="C200" s="12">
        <v>2018</v>
      </c>
      <c r="D200" s="13">
        <v>2.2999999999999998</v>
      </c>
      <c r="E200" s="29">
        <v>3.56</v>
      </c>
      <c r="F200" s="24">
        <v>4.41</v>
      </c>
      <c r="G200" s="14">
        <v>97.380514993270978</v>
      </c>
      <c r="H200" s="18">
        <v>0.57899999999999996</v>
      </c>
    </row>
    <row r="201" spans="1:8" x14ac:dyDescent="0.45">
      <c r="A201" s="12" t="s">
        <v>23</v>
      </c>
      <c r="B201" s="12">
        <v>20</v>
      </c>
      <c r="C201" s="12">
        <v>2019</v>
      </c>
      <c r="D201" s="13">
        <v>2.2999999999999998</v>
      </c>
      <c r="E201" s="28">
        <v>3.6</v>
      </c>
      <c r="F201" s="24">
        <v>4.5090000000000003</v>
      </c>
      <c r="G201" s="14">
        <v>93.5</v>
      </c>
    </row>
    <row r="202" spans="1:8" x14ac:dyDescent="0.45">
      <c r="G202" s="14"/>
    </row>
    <row r="206" spans="1:8" x14ac:dyDescent="0.45">
      <c r="D206" s="27"/>
    </row>
    <row r="207" spans="1:8" x14ac:dyDescent="0.45">
      <c r="D207" s="27"/>
    </row>
    <row r="208" spans="1:8" x14ac:dyDescent="0.45">
      <c r="D208" s="27"/>
    </row>
    <row r="209" spans="4:4" x14ac:dyDescent="0.45">
      <c r="D209" s="27"/>
    </row>
    <row r="210" spans="4:4" x14ac:dyDescent="0.45">
      <c r="D210" s="27"/>
    </row>
    <row r="211" spans="4:4" x14ac:dyDescent="0.45">
      <c r="D211" s="27"/>
    </row>
    <row r="212" spans="4:4" x14ac:dyDescent="0.45">
      <c r="D212" s="27"/>
    </row>
    <row r="213" spans="4:4" x14ac:dyDescent="0.45">
      <c r="D213" s="27"/>
    </row>
    <row r="214" spans="4:4" x14ac:dyDescent="0.45">
      <c r="D214" s="27"/>
    </row>
    <row r="215" spans="4:4" x14ac:dyDescent="0.45">
      <c r="D215" s="27"/>
    </row>
    <row r="216" spans="4:4" x14ac:dyDescent="0.45">
      <c r="D216" s="27"/>
    </row>
    <row r="217" spans="4:4" x14ac:dyDescent="0.45">
      <c r="D217" s="27"/>
    </row>
    <row r="218" spans="4:4" x14ac:dyDescent="0.45">
      <c r="D218" s="27"/>
    </row>
    <row r="219" spans="4:4" x14ac:dyDescent="0.45">
      <c r="D219" s="27"/>
    </row>
    <row r="220" spans="4:4" x14ac:dyDescent="0.45">
      <c r="D220" s="27"/>
    </row>
    <row r="221" spans="4:4" x14ac:dyDescent="0.45">
      <c r="D221" s="27"/>
    </row>
    <row r="222" spans="4:4" x14ac:dyDescent="0.45">
      <c r="D222" s="27"/>
    </row>
    <row r="223" spans="4:4" x14ac:dyDescent="0.45">
      <c r="D223" s="27"/>
    </row>
    <row r="224" spans="4:4" x14ac:dyDescent="0.45">
      <c r="D224" s="27"/>
    </row>
    <row r="225" spans="4:4" x14ac:dyDescent="0.45">
      <c r="D225" s="27"/>
    </row>
  </sheetData>
  <sortState xmlns:xlrd2="http://schemas.microsoft.com/office/spreadsheetml/2017/richdata2" ref="J2:S21">
    <sortCondition ref="Q2:Q21"/>
    <sortCondition ref="R2:R21"/>
    <sortCondition ref="S2:S21"/>
  </sortState>
  <conditionalFormatting sqref="G52 G37:G41 G54:G56 G58:G63">
    <cfRule type="duplicateValues" dxfId="0" priority="3"/>
  </conditionalFormatting>
  <printOptions gridLines="1"/>
  <pageMargins left="0.7" right="0.7" top="0.78740157499999996" bottom="0.78740157499999996" header="0.3" footer="0.3"/>
  <pageSetup scale="73" orientation="portrait" horizontalDpi="0" verticalDpi="0"/>
  <headerFooter>
    <oddHeader>&amp;C&amp;"Calibri,Regular"&amp;K000000&amp;Z&amp;F</oddHeader>
    <oddFooter>&amp;C&amp;"Calibri,Regular"&amp;K000000&amp;D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9353-8557-6240-916E-393C931D009A}">
  <sheetPr>
    <pageSetUpPr fitToPage="1"/>
  </sheetPr>
  <dimension ref="A1:BC171"/>
  <sheetViews>
    <sheetView topLeftCell="G83" zoomScale="87" zoomScaleNormal="86" workbookViewId="0">
      <selection activeCell="R152" sqref="R152:Y152"/>
    </sheetView>
  </sheetViews>
  <sheetFormatPr defaultColWidth="10.85546875" defaultRowHeight="15.9" x14ac:dyDescent="0.45"/>
  <cols>
    <col min="10" max="10" width="15" customWidth="1"/>
  </cols>
  <sheetData>
    <row r="1" spans="1:47" x14ac:dyDescent="0.45">
      <c r="B1" t="s">
        <v>0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J1" t="s">
        <v>0</v>
      </c>
      <c r="K1" t="s">
        <v>186</v>
      </c>
      <c r="L1" t="s">
        <v>187</v>
      </c>
      <c r="M1" t="s">
        <v>188</v>
      </c>
      <c r="N1" t="s">
        <v>189</v>
      </c>
      <c r="O1" t="s">
        <v>190</v>
      </c>
      <c r="R1" t="s">
        <v>0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Y1" s="37"/>
      <c r="Z1" s="37" t="s">
        <v>0</v>
      </c>
      <c r="AA1" s="37" t="s">
        <v>186</v>
      </c>
      <c r="AB1" s="37" t="s">
        <v>187</v>
      </c>
      <c r="AC1" s="37" t="s">
        <v>188</v>
      </c>
      <c r="AD1" s="37" t="s">
        <v>189</v>
      </c>
      <c r="AE1" s="37" t="s">
        <v>190</v>
      </c>
      <c r="AH1" t="s">
        <v>0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  <c r="AO1" s="37"/>
      <c r="AP1" s="37" t="s">
        <v>0</v>
      </c>
      <c r="AQ1" s="37" t="s">
        <v>186</v>
      </c>
      <c r="AR1" s="37" t="s">
        <v>187</v>
      </c>
      <c r="AS1" s="37" t="s">
        <v>188</v>
      </c>
      <c r="AT1" s="37" t="s">
        <v>189</v>
      </c>
      <c r="AU1" s="37" t="s">
        <v>190</v>
      </c>
    </row>
    <row r="2" spans="1:47" x14ac:dyDescent="0.45">
      <c r="A2">
        <v>18</v>
      </c>
      <c r="B2" t="s">
        <v>3</v>
      </c>
      <c r="C2">
        <v>1.25</v>
      </c>
      <c r="D2">
        <v>1.48</v>
      </c>
      <c r="E2">
        <v>7.28</v>
      </c>
      <c r="F2">
        <v>22.86</v>
      </c>
      <c r="G2">
        <v>0.91</v>
      </c>
      <c r="I2">
        <v>1</v>
      </c>
      <c r="J2" t="s">
        <v>19</v>
      </c>
      <c r="K2" s="20">
        <v>2.8</v>
      </c>
      <c r="L2" s="20">
        <v>3.87</v>
      </c>
      <c r="M2" s="20">
        <v>5.17</v>
      </c>
      <c r="N2" s="20">
        <v>100.76</v>
      </c>
      <c r="O2" s="20">
        <v>0.52</v>
      </c>
      <c r="Q2">
        <v>1</v>
      </c>
      <c r="R2" t="s">
        <v>19</v>
      </c>
      <c r="S2" s="20">
        <f>-25*(K2-1)+100</f>
        <v>55.000000000000007</v>
      </c>
      <c r="T2" s="20">
        <f>-25*(L2-1)+100</f>
        <v>28.25</v>
      </c>
      <c r="U2" s="20">
        <f>10*M2</f>
        <v>51.7</v>
      </c>
      <c r="V2" s="20">
        <f>(-0.833333)*N2+100</f>
        <v>16.033366919999992</v>
      </c>
      <c r="W2" s="20">
        <f>100*O2</f>
        <v>52</v>
      </c>
      <c r="Y2" s="37">
        <v>1</v>
      </c>
      <c r="Z2" s="37" t="s">
        <v>19</v>
      </c>
      <c r="AA2" s="40">
        <v>55.000000000000007</v>
      </c>
      <c r="AB2" s="38">
        <v>28.25</v>
      </c>
      <c r="AC2" s="40">
        <v>51.7</v>
      </c>
      <c r="AD2" s="38">
        <v>16.033366919999992</v>
      </c>
      <c r="AE2" s="40">
        <v>52</v>
      </c>
      <c r="AG2">
        <v>1</v>
      </c>
      <c r="AH2" t="s">
        <v>19</v>
      </c>
      <c r="AI2" s="20">
        <f>-(100*(K2-$K$23)/$K$25)+100</f>
        <v>0</v>
      </c>
      <c r="AJ2" s="20">
        <f>-(100*(L2-$L$23)/$L$25)+100</f>
        <v>0</v>
      </c>
      <c r="AK2" s="20">
        <f>100*(M2-$M$23)/$M$25</f>
        <v>41.623036649214654</v>
      </c>
      <c r="AL2" s="20">
        <f>-(100*(N2-$N$23)/$N$25)+100</f>
        <v>0</v>
      </c>
      <c r="AM2" s="20">
        <f>100*(O2-$O$23)/$O$25</f>
        <v>2.3809523809523827</v>
      </c>
      <c r="AO2" s="37">
        <v>1</v>
      </c>
      <c r="AP2" s="37" t="s">
        <v>19</v>
      </c>
      <c r="AQ2" s="38">
        <v>0</v>
      </c>
      <c r="AR2" s="38">
        <v>0</v>
      </c>
      <c r="AS2" s="40">
        <v>41.623036649214654</v>
      </c>
      <c r="AT2" s="38">
        <v>0</v>
      </c>
      <c r="AU2" s="38">
        <v>2.3809523809523827</v>
      </c>
    </row>
    <row r="3" spans="1:47" x14ac:dyDescent="0.45">
      <c r="A3">
        <v>14</v>
      </c>
      <c r="B3" t="s">
        <v>4</v>
      </c>
      <c r="C3">
        <v>1.37</v>
      </c>
      <c r="D3">
        <v>1.5</v>
      </c>
      <c r="E3">
        <v>7.4</v>
      </c>
      <c r="F3">
        <v>24.93</v>
      </c>
      <c r="G3">
        <v>0.91</v>
      </c>
      <c r="I3">
        <v>2</v>
      </c>
      <c r="J3" t="s">
        <v>14</v>
      </c>
      <c r="K3" s="20">
        <v>2.11</v>
      </c>
      <c r="L3" s="20">
        <v>3.62</v>
      </c>
      <c r="M3" s="20">
        <v>4.66</v>
      </c>
      <c r="N3" s="20">
        <v>91.76</v>
      </c>
      <c r="O3" s="20">
        <v>0.59</v>
      </c>
      <c r="Q3">
        <v>2</v>
      </c>
      <c r="R3" t="s">
        <v>14</v>
      </c>
      <c r="S3" s="20">
        <f t="shared" ref="S3:S19" si="0">-25*(K3-1)+100</f>
        <v>72.25</v>
      </c>
      <c r="T3" s="20">
        <f t="shared" ref="T3:T19" si="1">-25*(L3-1)+100</f>
        <v>34.5</v>
      </c>
      <c r="U3" s="20">
        <f t="shared" ref="U3:U19" si="2">10*M3</f>
        <v>46.6</v>
      </c>
      <c r="V3" s="20">
        <f t="shared" ref="V3:V19" si="3">(-0.833333)*N3+100</f>
        <v>23.533363919999999</v>
      </c>
      <c r="W3" s="20">
        <f t="shared" ref="W3:W19" si="4">100*O3</f>
        <v>59</v>
      </c>
      <c r="Y3" s="37">
        <v>2</v>
      </c>
      <c r="Z3" s="37" t="s">
        <v>14</v>
      </c>
      <c r="AA3" s="39">
        <v>72.25</v>
      </c>
      <c r="AB3" s="40">
        <v>34.5</v>
      </c>
      <c r="AC3" s="40">
        <v>46.6</v>
      </c>
      <c r="AD3" s="38">
        <v>23.533363919999999</v>
      </c>
      <c r="AE3" s="40">
        <v>59</v>
      </c>
      <c r="AG3">
        <v>2</v>
      </c>
      <c r="AH3" t="s">
        <v>14</v>
      </c>
      <c r="AI3" s="20">
        <f t="shared" ref="AI3:AI19" si="5">-(100*(K3-$K$23)/$K$25)+100</f>
        <v>44.516129032258064</v>
      </c>
      <c r="AJ3" s="20">
        <f t="shared" ref="AJ3:AJ19" si="6">-(100*(L3-$L$23)/$L$25)+100</f>
        <v>10.040160642570271</v>
      </c>
      <c r="AK3" s="20">
        <f t="shared" ref="AK3:AK19" si="7">100*(M3-$M$23)/$M$25</f>
        <v>28.272251308900522</v>
      </c>
      <c r="AL3" s="20">
        <f t="shared" ref="AL3:AL19" si="8">-(100*(N3-$N$23)/$N$25)+100</f>
        <v>11.553273427471112</v>
      </c>
      <c r="AM3" s="20">
        <f t="shared" ref="AM3:AM19" si="9">100*(O3-$O$23)/$O$25</f>
        <v>19.047619047619037</v>
      </c>
      <c r="AO3" s="37">
        <v>2</v>
      </c>
      <c r="AP3" s="37" t="s">
        <v>14</v>
      </c>
      <c r="AQ3" s="40">
        <v>44.516129032258064</v>
      </c>
      <c r="AR3" s="38">
        <v>10.040160642570271</v>
      </c>
      <c r="AS3" s="38">
        <v>28.272251308900522</v>
      </c>
      <c r="AT3" s="38">
        <v>11.553273427471112</v>
      </c>
      <c r="AU3" s="38">
        <v>19.047619047619037</v>
      </c>
    </row>
    <row r="4" spans="1:47" x14ac:dyDescent="0.45">
      <c r="A4">
        <v>17</v>
      </c>
      <c r="B4" t="s">
        <v>5</v>
      </c>
      <c r="C4">
        <v>1.43</v>
      </c>
      <c r="D4">
        <v>1.38</v>
      </c>
      <c r="E4">
        <v>7.01</v>
      </c>
      <c r="F4">
        <v>23.58</v>
      </c>
      <c r="G4">
        <v>0.93</v>
      </c>
      <c r="I4">
        <v>3</v>
      </c>
      <c r="J4" t="s">
        <v>11</v>
      </c>
      <c r="K4" s="20">
        <v>1.81</v>
      </c>
      <c r="L4" s="20">
        <v>3.4</v>
      </c>
      <c r="M4" s="20">
        <v>3.58</v>
      </c>
      <c r="N4" s="20">
        <v>80.72</v>
      </c>
      <c r="O4" s="20">
        <v>0.51</v>
      </c>
      <c r="Q4">
        <v>3</v>
      </c>
      <c r="R4" t="s">
        <v>11</v>
      </c>
      <c r="S4" s="20">
        <f t="shared" si="0"/>
        <v>79.75</v>
      </c>
      <c r="T4" s="20">
        <f t="shared" si="1"/>
        <v>40</v>
      </c>
      <c r="U4" s="20">
        <f t="shared" si="2"/>
        <v>35.799999999999997</v>
      </c>
      <c r="V4" s="20">
        <f t="shared" si="3"/>
        <v>32.733360239999996</v>
      </c>
      <c r="W4" s="20">
        <f t="shared" si="4"/>
        <v>51</v>
      </c>
      <c r="Y4" s="37">
        <v>3</v>
      </c>
      <c r="Z4" s="37" t="s">
        <v>11</v>
      </c>
      <c r="AA4" s="39">
        <v>79.75</v>
      </c>
      <c r="AB4" s="40">
        <v>40</v>
      </c>
      <c r="AC4" s="40">
        <v>35.799999999999997</v>
      </c>
      <c r="AD4" s="38">
        <v>32.733360239999996</v>
      </c>
      <c r="AE4" s="40">
        <v>51</v>
      </c>
      <c r="AG4">
        <v>3</v>
      </c>
      <c r="AH4" t="s">
        <v>11</v>
      </c>
      <c r="AI4" s="20">
        <f t="shared" si="5"/>
        <v>63.870967741935473</v>
      </c>
      <c r="AJ4" s="20">
        <f t="shared" si="6"/>
        <v>18.875502008032129</v>
      </c>
      <c r="AK4" s="20">
        <f t="shared" si="7"/>
        <v>0</v>
      </c>
      <c r="AL4" s="20">
        <f t="shared" si="8"/>
        <v>25.725288831835698</v>
      </c>
      <c r="AM4" s="20">
        <f t="shared" si="9"/>
        <v>0</v>
      </c>
      <c r="AO4" s="37">
        <v>3</v>
      </c>
      <c r="AP4" s="37" t="s">
        <v>11</v>
      </c>
      <c r="AQ4" s="40">
        <v>63.870967741935473</v>
      </c>
      <c r="AR4" s="38">
        <v>18.875502008032129</v>
      </c>
      <c r="AS4" s="38">
        <v>0</v>
      </c>
      <c r="AT4" s="40">
        <v>25.725288831835698</v>
      </c>
      <c r="AU4" s="38">
        <v>0</v>
      </c>
    </row>
    <row r="5" spans="1:47" x14ac:dyDescent="0.45">
      <c r="A5">
        <v>16</v>
      </c>
      <c r="B5" t="s">
        <v>8</v>
      </c>
      <c r="C5">
        <v>1.41</v>
      </c>
      <c r="D5">
        <v>1.53</v>
      </c>
      <c r="E5">
        <v>7.3</v>
      </c>
      <c r="F5">
        <v>24.59</v>
      </c>
      <c r="G5">
        <v>0.93</v>
      </c>
      <c r="I5">
        <v>4</v>
      </c>
      <c r="J5" t="s">
        <v>23</v>
      </c>
      <c r="K5" s="20">
        <v>2.38</v>
      </c>
      <c r="L5" s="20">
        <v>3.56</v>
      </c>
      <c r="M5" s="20">
        <v>4.43</v>
      </c>
      <c r="N5" s="20">
        <v>97.93</v>
      </c>
      <c r="O5" s="20">
        <v>0.56000000000000005</v>
      </c>
      <c r="Q5">
        <v>4</v>
      </c>
      <c r="R5" t="s">
        <v>23</v>
      </c>
      <c r="S5" s="20">
        <f t="shared" si="0"/>
        <v>65.5</v>
      </c>
      <c r="T5" s="20">
        <f t="shared" si="1"/>
        <v>36</v>
      </c>
      <c r="U5" s="20">
        <f t="shared" si="2"/>
        <v>44.3</v>
      </c>
      <c r="V5" s="20">
        <f t="shared" si="3"/>
        <v>18.391699309999993</v>
      </c>
      <c r="W5" s="20">
        <f t="shared" si="4"/>
        <v>56.000000000000007</v>
      </c>
      <c r="Y5" s="37">
        <v>4</v>
      </c>
      <c r="Z5" s="37" t="s">
        <v>23</v>
      </c>
      <c r="AA5" s="40">
        <v>65.5</v>
      </c>
      <c r="AB5" s="40">
        <v>36</v>
      </c>
      <c r="AC5" s="40">
        <v>44.3</v>
      </c>
      <c r="AD5" s="38">
        <v>18.391699309999993</v>
      </c>
      <c r="AE5" s="40">
        <v>56.000000000000007</v>
      </c>
      <c r="AG5">
        <v>4</v>
      </c>
      <c r="AH5" t="s">
        <v>23</v>
      </c>
      <c r="AI5" s="20">
        <f t="shared" si="5"/>
        <v>27.096774193548384</v>
      </c>
      <c r="AJ5" s="20">
        <f t="shared" si="6"/>
        <v>12.44979919678714</v>
      </c>
      <c r="AK5" s="20">
        <f t="shared" si="7"/>
        <v>22.251308900523551</v>
      </c>
      <c r="AL5" s="20">
        <f t="shared" si="8"/>
        <v>3.6328626444159084</v>
      </c>
      <c r="AM5" s="20">
        <f t="shared" si="9"/>
        <v>11.904761904761914</v>
      </c>
      <c r="AO5" s="37">
        <v>4</v>
      </c>
      <c r="AP5" s="37" t="s">
        <v>23</v>
      </c>
      <c r="AQ5" s="38">
        <v>27.096774193548384</v>
      </c>
      <c r="AR5" s="38">
        <v>12.44979919678714</v>
      </c>
      <c r="AS5" s="38">
        <v>22.251308900523551</v>
      </c>
      <c r="AT5" s="38">
        <v>3.6328626444159084</v>
      </c>
      <c r="AU5" s="38">
        <v>11.904761904761914</v>
      </c>
    </row>
    <row r="6" spans="1:47" x14ac:dyDescent="0.45">
      <c r="A6">
        <v>10</v>
      </c>
      <c r="B6" t="s">
        <v>15</v>
      </c>
      <c r="E6">
        <v>5.48</v>
      </c>
      <c r="G6">
        <v>0.93</v>
      </c>
      <c r="I6">
        <v>5</v>
      </c>
      <c r="J6" t="s">
        <v>7</v>
      </c>
      <c r="K6" s="20">
        <v>1.8</v>
      </c>
      <c r="L6" s="20">
        <v>2.95</v>
      </c>
      <c r="M6" s="20">
        <v>4.74</v>
      </c>
      <c r="N6" s="20">
        <v>68.88</v>
      </c>
      <c r="O6" s="20">
        <v>0.57999999999999996</v>
      </c>
      <c r="Q6">
        <v>5</v>
      </c>
      <c r="R6" t="s">
        <v>7</v>
      </c>
      <c r="S6" s="20">
        <f t="shared" si="0"/>
        <v>80</v>
      </c>
      <c r="T6" s="20">
        <f t="shared" si="1"/>
        <v>51.249999999999993</v>
      </c>
      <c r="U6" s="20">
        <f t="shared" si="2"/>
        <v>47.400000000000006</v>
      </c>
      <c r="V6" s="20">
        <f t="shared" si="3"/>
        <v>42.600022960000004</v>
      </c>
      <c r="W6" s="20">
        <f t="shared" si="4"/>
        <v>57.999999999999993</v>
      </c>
      <c r="Y6" s="37">
        <v>5</v>
      </c>
      <c r="Z6" s="37" t="s">
        <v>7</v>
      </c>
      <c r="AA6" s="39">
        <v>80</v>
      </c>
      <c r="AB6" s="40">
        <v>51.249999999999993</v>
      </c>
      <c r="AC6" s="40">
        <v>47.400000000000006</v>
      </c>
      <c r="AD6" s="40">
        <v>42.600022960000004</v>
      </c>
      <c r="AE6" s="40">
        <v>57.999999999999993</v>
      </c>
      <c r="AG6">
        <v>5</v>
      </c>
      <c r="AH6" t="s">
        <v>7</v>
      </c>
      <c r="AI6" s="20">
        <f t="shared" si="5"/>
        <v>64.51612903225805</v>
      </c>
      <c r="AJ6" s="20">
        <f t="shared" si="6"/>
        <v>36.947791164658625</v>
      </c>
      <c r="AK6" s="20">
        <f t="shared" si="7"/>
        <v>30.366492146596862</v>
      </c>
      <c r="AL6" s="20">
        <f t="shared" si="8"/>
        <v>40.924261874197697</v>
      </c>
      <c r="AM6" s="20">
        <f t="shared" si="9"/>
        <v>16.666666666666654</v>
      </c>
      <c r="AO6" s="37">
        <v>5</v>
      </c>
      <c r="AP6" s="37" t="s">
        <v>7</v>
      </c>
      <c r="AQ6" s="40">
        <v>64.51612903225805</v>
      </c>
      <c r="AR6" s="40">
        <v>36.947791164658625</v>
      </c>
      <c r="AS6" s="38">
        <v>30.366492146596862</v>
      </c>
      <c r="AT6" s="40">
        <v>40.924261874197697</v>
      </c>
      <c r="AU6" s="38">
        <v>16.666666666666654</v>
      </c>
    </row>
    <row r="7" spans="1:47" x14ac:dyDescent="0.45">
      <c r="A7">
        <v>15</v>
      </c>
      <c r="B7" t="s">
        <v>12</v>
      </c>
      <c r="C7">
        <v>1.84</v>
      </c>
      <c r="D7">
        <v>1.55</v>
      </c>
      <c r="E7">
        <v>6.9</v>
      </c>
      <c r="F7">
        <v>34.08</v>
      </c>
      <c r="G7">
        <v>0.92</v>
      </c>
      <c r="I7">
        <v>6</v>
      </c>
      <c r="J7" t="s">
        <v>17</v>
      </c>
      <c r="K7" s="20">
        <v>2.2400000000000002</v>
      </c>
      <c r="L7" s="20">
        <v>3.18</v>
      </c>
      <c r="M7" s="20">
        <v>4.3</v>
      </c>
      <c r="N7" s="20">
        <v>90.04</v>
      </c>
      <c r="O7" s="20">
        <v>0.77</v>
      </c>
      <c r="Q7">
        <v>6</v>
      </c>
      <c r="R7" t="s">
        <v>17</v>
      </c>
      <c r="S7" s="20">
        <f t="shared" si="0"/>
        <v>69</v>
      </c>
      <c r="T7" s="20">
        <f t="shared" si="1"/>
        <v>45.499999999999993</v>
      </c>
      <c r="U7" s="20">
        <f t="shared" si="2"/>
        <v>43</v>
      </c>
      <c r="V7" s="20">
        <f t="shared" si="3"/>
        <v>24.966696679999998</v>
      </c>
      <c r="W7" s="20">
        <f t="shared" si="4"/>
        <v>77</v>
      </c>
      <c r="Y7" s="37">
        <v>6</v>
      </c>
      <c r="Z7" s="37" t="s">
        <v>17</v>
      </c>
      <c r="AA7" s="39">
        <v>69</v>
      </c>
      <c r="AB7" s="40">
        <v>45.499999999999993</v>
      </c>
      <c r="AC7" s="40">
        <v>43</v>
      </c>
      <c r="AD7" s="38">
        <v>24.966696679999998</v>
      </c>
      <c r="AE7" s="39">
        <v>77</v>
      </c>
      <c r="AG7">
        <v>6</v>
      </c>
      <c r="AH7" t="s">
        <v>17</v>
      </c>
      <c r="AI7" s="20">
        <f t="shared" si="5"/>
        <v>36.129032258064491</v>
      </c>
      <c r="AJ7" s="20">
        <f t="shared" si="6"/>
        <v>27.710843373493972</v>
      </c>
      <c r="AK7" s="20">
        <f t="shared" si="7"/>
        <v>18.848167539267006</v>
      </c>
      <c r="AL7" s="20">
        <f t="shared" si="8"/>
        <v>13.761232349165596</v>
      </c>
      <c r="AM7" s="20">
        <f t="shared" si="9"/>
        <v>61.904761904761898</v>
      </c>
      <c r="AO7" s="37">
        <v>6</v>
      </c>
      <c r="AP7" s="37" t="s">
        <v>17</v>
      </c>
      <c r="AQ7" s="40">
        <v>36.129032258064491</v>
      </c>
      <c r="AR7" s="40">
        <v>27.710843373493972</v>
      </c>
      <c r="AS7" s="38">
        <v>18.848167539267006</v>
      </c>
      <c r="AT7" s="38">
        <v>13.761232349165596</v>
      </c>
      <c r="AU7" s="40">
        <v>61.904761904761898</v>
      </c>
    </row>
    <row r="8" spans="1:47" x14ac:dyDescent="0.45">
      <c r="A8">
        <v>13</v>
      </c>
      <c r="B8" t="s">
        <v>6</v>
      </c>
      <c r="C8">
        <v>1.42</v>
      </c>
      <c r="D8">
        <v>1.67</v>
      </c>
      <c r="E8">
        <v>6.54</v>
      </c>
      <c r="F8">
        <v>33.369999999999997</v>
      </c>
      <c r="G8">
        <v>0.93</v>
      </c>
      <c r="I8">
        <v>7</v>
      </c>
      <c r="J8" t="s">
        <v>16</v>
      </c>
      <c r="K8" s="20">
        <v>2.12</v>
      </c>
      <c r="L8" s="20">
        <v>2.5299999999999998</v>
      </c>
      <c r="M8" s="20">
        <v>5.55</v>
      </c>
      <c r="N8" s="20">
        <v>64.989999999999995</v>
      </c>
      <c r="O8" s="20">
        <v>0.72</v>
      </c>
      <c r="Q8">
        <v>7</v>
      </c>
      <c r="R8" t="s">
        <v>16</v>
      </c>
      <c r="S8" s="20">
        <f t="shared" si="0"/>
        <v>72</v>
      </c>
      <c r="T8" s="20">
        <f t="shared" si="1"/>
        <v>61.750000000000007</v>
      </c>
      <c r="U8" s="20">
        <f t="shared" si="2"/>
        <v>55.5</v>
      </c>
      <c r="V8" s="20">
        <f t="shared" si="3"/>
        <v>45.841688330000004</v>
      </c>
      <c r="W8" s="20">
        <f t="shared" si="4"/>
        <v>72</v>
      </c>
      <c r="Y8" s="37">
        <v>7</v>
      </c>
      <c r="Z8" s="37" t="s">
        <v>16</v>
      </c>
      <c r="AA8" s="39">
        <v>72</v>
      </c>
      <c r="AB8" s="40">
        <v>61.750000000000007</v>
      </c>
      <c r="AC8" s="40">
        <v>55.5</v>
      </c>
      <c r="AD8" s="40">
        <v>45.841688330000004</v>
      </c>
      <c r="AE8" s="39">
        <v>72</v>
      </c>
      <c r="AG8">
        <v>7</v>
      </c>
      <c r="AH8" t="s">
        <v>16</v>
      </c>
      <c r="AI8" s="20">
        <f t="shared" si="5"/>
        <v>43.870967741935466</v>
      </c>
      <c r="AJ8" s="20">
        <f t="shared" si="6"/>
        <v>53.815261044176715</v>
      </c>
      <c r="AK8" s="20">
        <f t="shared" si="7"/>
        <v>51.570680628272243</v>
      </c>
      <c r="AL8" s="20">
        <f t="shared" si="8"/>
        <v>45.917843388960208</v>
      </c>
      <c r="AM8" s="20">
        <f t="shared" si="9"/>
        <v>49.999999999999986</v>
      </c>
      <c r="AO8" s="37">
        <v>7</v>
      </c>
      <c r="AP8" s="37" t="s">
        <v>16</v>
      </c>
      <c r="AQ8" s="40">
        <v>43.870967741935466</v>
      </c>
      <c r="AR8" s="40">
        <v>53.815261044176715</v>
      </c>
      <c r="AS8" s="40">
        <v>51.570680628272243</v>
      </c>
      <c r="AT8" s="40">
        <v>45.917843388960208</v>
      </c>
      <c r="AU8" s="40">
        <v>49.999999999999986</v>
      </c>
    </row>
    <row r="9" spans="1:47" x14ac:dyDescent="0.45">
      <c r="A9">
        <v>12</v>
      </c>
      <c r="B9" t="s">
        <v>13</v>
      </c>
      <c r="C9">
        <v>2.29</v>
      </c>
      <c r="D9">
        <v>1.79</v>
      </c>
      <c r="E9">
        <v>7.03</v>
      </c>
      <c r="F9">
        <v>35.450000000000003</v>
      </c>
      <c r="G9">
        <v>0.92</v>
      </c>
      <c r="I9">
        <v>8</v>
      </c>
      <c r="J9" t="s">
        <v>22</v>
      </c>
      <c r="K9" s="20">
        <v>2.59</v>
      </c>
      <c r="L9" s="20">
        <v>3.26</v>
      </c>
      <c r="M9" s="20">
        <v>4.4800000000000004</v>
      </c>
      <c r="N9" s="20">
        <v>77.84</v>
      </c>
      <c r="O9" s="20">
        <v>0.62</v>
      </c>
      <c r="Q9">
        <v>8</v>
      </c>
      <c r="R9" t="s">
        <v>22</v>
      </c>
      <c r="S9" s="20">
        <f t="shared" si="0"/>
        <v>60.25</v>
      </c>
      <c r="T9" s="20">
        <f t="shared" si="1"/>
        <v>43.500000000000007</v>
      </c>
      <c r="U9" s="20">
        <f t="shared" si="2"/>
        <v>44.800000000000004</v>
      </c>
      <c r="V9" s="20">
        <f t="shared" si="3"/>
        <v>35.133359279999993</v>
      </c>
      <c r="W9" s="20">
        <f t="shared" si="4"/>
        <v>62</v>
      </c>
      <c r="Y9" s="37">
        <v>8</v>
      </c>
      <c r="Z9" s="37" t="s">
        <v>22</v>
      </c>
      <c r="AA9" s="40">
        <v>60.25</v>
      </c>
      <c r="AB9" s="40">
        <v>43.500000000000007</v>
      </c>
      <c r="AC9" s="40">
        <v>44.800000000000004</v>
      </c>
      <c r="AD9" s="40">
        <v>35.133359279999993</v>
      </c>
      <c r="AE9" s="40">
        <v>62</v>
      </c>
      <c r="AG9">
        <v>8</v>
      </c>
      <c r="AH9" t="s">
        <v>22</v>
      </c>
      <c r="AI9" s="20">
        <f t="shared" si="5"/>
        <v>13.548387096774178</v>
      </c>
      <c r="AJ9" s="20">
        <f t="shared" si="6"/>
        <v>24.497991967871499</v>
      </c>
      <c r="AK9" s="20">
        <f t="shared" si="7"/>
        <v>23.560209424083776</v>
      </c>
      <c r="AL9" s="20">
        <f t="shared" si="8"/>
        <v>29.422336328626443</v>
      </c>
      <c r="AM9" s="20">
        <f t="shared" si="9"/>
        <v>26.190476190476183</v>
      </c>
      <c r="AO9" s="37">
        <v>8</v>
      </c>
      <c r="AP9" s="37" t="s">
        <v>22</v>
      </c>
      <c r="AQ9" s="38">
        <v>13.548387096774178</v>
      </c>
      <c r="AR9" s="40">
        <v>24.497991967871499</v>
      </c>
      <c r="AS9" s="38">
        <v>23.560209424083776</v>
      </c>
      <c r="AT9" s="40">
        <v>29.422336328626443</v>
      </c>
      <c r="AU9" s="40">
        <v>26.190476190476183</v>
      </c>
    </row>
    <row r="10" spans="1:47" x14ac:dyDescent="0.45">
      <c r="A10">
        <v>9</v>
      </c>
      <c r="B10" t="s">
        <v>10</v>
      </c>
      <c r="C10">
        <v>1.59</v>
      </c>
      <c r="D10">
        <v>2.54</v>
      </c>
      <c r="E10">
        <v>5.85</v>
      </c>
      <c r="F10">
        <v>66.02</v>
      </c>
      <c r="G10">
        <v>0.79</v>
      </c>
      <c r="I10">
        <v>9</v>
      </c>
      <c r="J10" t="s">
        <v>10</v>
      </c>
      <c r="K10" s="20">
        <v>1.59</v>
      </c>
      <c r="L10" s="20">
        <v>2.54</v>
      </c>
      <c r="M10" s="20">
        <v>5.85</v>
      </c>
      <c r="N10" s="20">
        <v>66.02</v>
      </c>
      <c r="O10" s="20">
        <v>0.79</v>
      </c>
      <c r="Q10">
        <v>9</v>
      </c>
      <c r="R10" t="s">
        <v>10</v>
      </c>
      <c r="S10" s="20">
        <f t="shared" si="0"/>
        <v>85.25</v>
      </c>
      <c r="T10" s="20">
        <f t="shared" si="1"/>
        <v>61.5</v>
      </c>
      <c r="U10" s="20">
        <f t="shared" si="2"/>
        <v>58.5</v>
      </c>
      <c r="V10" s="20">
        <f t="shared" si="3"/>
        <v>44.983355340000003</v>
      </c>
      <c r="W10" s="20">
        <f t="shared" si="4"/>
        <v>79</v>
      </c>
      <c r="Y10" s="37">
        <v>9</v>
      </c>
      <c r="Z10" s="37" t="s">
        <v>10</v>
      </c>
      <c r="AA10" s="39">
        <v>85.25</v>
      </c>
      <c r="AB10" s="40">
        <v>61.5</v>
      </c>
      <c r="AC10" s="40">
        <v>58.5</v>
      </c>
      <c r="AD10" s="40">
        <v>44.983355340000003</v>
      </c>
      <c r="AE10" s="39">
        <v>79</v>
      </c>
      <c r="AG10">
        <v>9</v>
      </c>
      <c r="AH10" t="s">
        <v>10</v>
      </c>
      <c r="AI10" s="20">
        <f t="shared" si="5"/>
        <v>78.064516129032256</v>
      </c>
      <c r="AJ10" s="20">
        <f t="shared" si="6"/>
        <v>53.413654618473892</v>
      </c>
      <c r="AK10" s="20">
        <f t="shared" si="7"/>
        <v>59.424083769633491</v>
      </c>
      <c r="AL10" s="20">
        <f t="shared" si="8"/>
        <v>44.595635430038513</v>
      </c>
      <c r="AM10" s="20">
        <f t="shared" si="9"/>
        <v>66.666666666666671</v>
      </c>
      <c r="AO10" s="37">
        <v>9</v>
      </c>
      <c r="AP10" s="37" t="s">
        <v>10</v>
      </c>
      <c r="AQ10" s="39">
        <v>78.064516129032256</v>
      </c>
      <c r="AR10" s="40">
        <v>53.413654618473892</v>
      </c>
      <c r="AS10" s="40">
        <v>59.424083769633491</v>
      </c>
      <c r="AT10" s="40">
        <v>44.595635430038513</v>
      </c>
      <c r="AU10" s="40">
        <v>66.666666666666671</v>
      </c>
    </row>
    <row r="11" spans="1:47" x14ac:dyDescent="0.45">
      <c r="A11">
        <v>7</v>
      </c>
      <c r="B11" t="s">
        <v>16</v>
      </c>
      <c r="C11">
        <v>2.12</v>
      </c>
      <c r="D11">
        <v>2.5299999999999998</v>
      </c>
      <c r="E11">
        <v>5.55</v>
      </c>
      <c r="F11">
        <v>64.989999999999995</v>
      </c>
      <c r="G11">
        <v>0.72</v>
      </c>
      <c r="I11">
        <v>10</v>
      </c>
      <c r="J11" t="s">
        <v>15</v>
      </c>
      <c r="K11" s="20"/>
      <c r="L11" s="20"/>
      <c r="M11" s="20">
        <v>5.48</v>
      </c>
      <c r="N11" s="20"/>
      <c r="O11" s="20">
        <v>0.93</v>
      </c>
      <c r="Q11">
        <v>10</v>
      </c>
      <c r="R11" t="s">
        <v>15</v>
      </c>
      <c r="S11" s="20"/>
      <c r="T11" s="20"/>
      <c r="U11" s="20"/>
      <c r="V11" s="20"/>
      <c r="W11" s="20">
        <f t="shared" si="4"/>
        <v>93</v>
      </c>
      <c r="Y11" s="37">
        <v>10</v>
      </c>
      <c r="Z11" s="37" t="s">
        <v>15</v>
      </c>
      <c r="AA11" s="27"/>
      <c r="AB11" s="27"/>
      <c r="AC11" s="27"/>
      <c r="AD11" s="27"/>
      <c r="AE11" s="39">
        <v>93</v>
      </c>
      <c r="AG11">
        <v>10</v>
      </c>
      <c r="AH11" t="s">
        <v>15</v>
      </c>
      <c r="AI11" s="20"/>
      <c r="AJ11" s="20"/>
      <c r="AK11" s="20">
        <f t="shared" si="7"/>
        <v>49.738219895287962</v>
      </c>
      <c r="AL11" s="20"/>
      <c r="AM11" s="20">
        <f t="shared" si="9"/>
        <v>100.00000000000001</v>
      </c>
      <c r="AO11" s="37">
        <v>10</v>
      </c>
      <c r="AP11" s="37" t="s">
        <v>15</v>
      </c>
      <c r="AQ11" s="27"/>
      <c r="AR11" s="27"/>
      <c r="AS11" s="40">
        <v>49.738219895287997</v>
      </c>
      <c r="AT11" s="27"/>
      <c r="AU11" s="39">
        <v>100.00000000000001</v>
      </c>
    </row>
    <row r="12" spans="1:47" x14ac:dyDescent="0.45">
      <c r="A12">
        <v>5</v>
      </c>
      <c r="B12" t="s">
        <v>7</v>
      </c>
      <c r="C12">
        <v>1.8</v>
      </c>
      <c r="D12">
        <v>2.95</v>
      </c>
      <c r="E12">
        <v>4.74</v>
      </c>
      <c r="F12">
        <v>68.88</v>
      </c>
      <c r="G12">
        <v>0.57999999999999996</v>
      </c>
      <c r="I12">
        <v>11</v>
      </c>
      <c r="J12" t="s">
        <v>20</v>
      </c>
      <c r="K12" s="20">
        <v>2.5</v>
      </c>
      <c r="L12" s="20">
        <v>3.28</v>
      </c>
      <c r="M12" s="20">
        <v>5.24</v>
      </c>
      <c r="N12" s="20">
        <v>84.73</v>
      </c>
      <c r="O12" s="20">
        <v>0.7</v>
      </c>
      <c r="Q12">
        <v>11</v>
      </c>
      <c r="R12" t="s">
        <v>20</v>
      </c>
      <c r="S12" s="20">
        <f t="shared" si="0"/>
        <v>62.5</v>
      </c>
      <c r="T12" s="20">
        <f t="shared" si="1"/>
        <v>43.000000000000007</v>
      </c>
      <c r="U12" s="20">
        <f t="shared" si="2"/>
        <v>52.400000000000006</v>
      </c>
      <c r="V12" s="20">
        <f t="shared" si="3"/>
        <v>29.391694909999998</v>
      </c>
      <c r="W12" s="20">
        <f t="shared" si="4"/>
        <v>70</v>
      </c>
      <c r="Y12" s="37">
        <v>11</v>
      </c>
      <c r="Z12" s="37" t="s">
        <v>20</v>
      </c>
      <c r="AA12" s="40">
        <v>62.5</v>
      </c>
      <c r="AB12" s="40">
        <v>43.000000000000007</v>
      </c>
      <c r="AC12" s="40">
        <v>52.400000000000006</v>
      </c>
      <c r="AD12" s="38">
        <v>29.391694909999998</v>
      </c>
      <c r="AE12" s="39">
        <v>70</v>
      </c>
      <c r="AG12">
        <v>11</v>
      </c>
      <c r="AH12" t="s">
        <v>20</v>
      </c>
      <c r="AI12" s="20">
        <f t="shared" si="5"/>
        <v>19.354838709677409</v>
      </c>
      <c r="AJ12" s="20">
        <f t="shared" si="6"/>
        <v>23.694779116465867</v>
      </c>
      <c r="AK12" s="20">
        <f t="shared" si="7"/>
        <v>43.455497382198949</v>
      </c>
      <c r="AL12" s="20">
        <f t="shared" si="8"/>
        <v>20.577663671373557</v>
      </c>
      <c r="AM12" s="20">
        <f t="shared" si="9"/>
        <v>45.238095238095219</v>
      </c>
      <c r="AO12" s="37">
        <v>11</v>
      </c>
      <c r="AP12" s="37" t="s">
        <v>20</v>
      </c>
      <c r="AQ12" s="38">
        <v>19.354838709677409</v>
      </c>
      <c r="AR12" s="40">
        <v>23.694779116465867</v>
      </c>
      <c r="AS12" s="40">
        <v>43.455497382198949</v>
      </c>
      <c r="AT12" s="38">
        <v>20.577663671373557</v>
      </c>
      <c r="AU12" s="40">
        <v>45.238095238095219</v>
      </c>
    </row>
    <row r="13" spans="1:47" x14ac:dyDescent="0.45">
      <c r="A13">
        <v>8</v>
      </c>
      <c r="B13" t="s">
        <v>22</v>
      </c>
      <c r="C13">
        <v>2.59</v>
      </c>
      <c r="D13">
        <v>3.26</v>
      </c>
      <c r="E13">
        <v>4.4800000000000004</v>
      </c>
      <c r="F13">
        <v>77.84</v>
      </c>
      <c r="G13">
        <v>0.62</v>
      </c>
      <c r="I13">
        <v>12</v>
      </c>
      <c r="J13" t="s">
        <v>13</v>
      </c>
      <c r="K13" s="20">
        <v>2.29</v>
      </c>
      <c r="L13" s="20">
        <v>1.79</v>
      </c>
      <c r="M13" s="20">
        <v>7.03</v>
      </c>
      <c r="N13" s="20">
        <v>35.450000000000003</v>
      </c>
      <c r="O13" s="20">
        <v>0.92</v>
      </c>
      <c r="Q13">
        <v>12</v>
      </c>
      <c r="R13" t="s">
        <v>13</v>
      </c>
      <c r="S13" s="20">
        <f t="shared" si="0"/>
        <v>67.75</v>
      </c>
      <c r="T13" s="20">
        <f t="shared" si="1"/>
        <v>80.25</v>
      </c>
      <c r="U13" s="20">
        <f t="shared" si="2"/>
        <v>70.3</v>
      </c>
      <c r="V13" s="20">
        <f t="shared" si="3"/>
        <v>70.45834515</v>
      </c>
      <c r="W13" s="20">
        <f t="shared" si="4"/>
        <v>92</v>
      </c>
      <c r="Y13" s="37">
        <v>12</v>
      </c>
      <c r="Z13" s="37" t="s">
        <v>13</v>
      </c>
      <c r="AA13" s="39">
        <v>67.75</v>
      </c>
      <c r="AB13" s="39">
        <v>80.25</v>
      </c>
      <c r="AC13" s="39">
        <v>70.3</v>
      </c>
      <c r="AD13" s="39">
        <v>70.45834515</v>
      </c>
      <c r="AE13" s="39">
        <v>92</v>
      </c>
      <c r="AG13">
        <v>12</v>
      </c>
      <c r="AH13" t="s">
        <v>13</v>
      </c>
      <c r="AI13" s="20">
        <f t="shared" si="5"/>
        <v>32.903225806451601</v>
      </c>
      <c r="AJ13" s="20">
        <f t="shared" si="6"/>
        <v>83.534136546184726</v>
      </c>
      <c r="AK13" s="20">
        <f t="shared" si="7"/>
        <v>90.314136125654443</v>
      </c>
      <c r="AL13" s="20">
        <f t="shared" si="8"/>
        <v>83.838254172015397</v>
      </c>
      <c r="AM13" s="20">
        <f t="shared" si="9"/>
        <v>97.619047619047606</v>
      </c>
      <c r="AO13" s="37">
        <v>12</v>
      </c>
      <c r="AP13" s="37" t="s">
        <v>13</v>
      </c>
      <c r="AQ13" s="40">
        <v>32.903225806451601</v>
      </c>
      <c r="AR13" s="40">
        <v>83.534136546184726</v>
      </c>
      <c r="AS13" s="39">
        <v>90.314136125654443</v>
      </c>
      <c r="AT13" s="40">
        <v>83.838254172015397</v>
      </c>
      <c r="AU13" s="39">
        <v>97.619047619047606</v>
      </c>
    </row>
    <row r="14" spans="1:47" x14ac:dyDescent="0.45">
      <c r="A14">
        <v>11</v>
      </c>
      <c r="B14" t="s">
        <v>20</v>
      </c>
      <c r="C14">
        <v>2.5</v>
      </c>
      <c r="D14">
        <v>3.28</v>
      </c>
      <c r="E14">
        <v>5.24</v>
      </c>
      <c r="F14">
        <v>84.73</v>
      </c>
      <c r="G14">
        <v>0.7</v>
      </c>
      <c r="I14">
        <v>13</v>
      </c>
      <c r="J14" t="s">
        <v>6</v>
      </c>
      <c r="K14" s="20">
        <v>1.42</v>
      </c>
      <c r="L14" s="20">
        <v>1.67</v>
      </c>
      <c r="M14" s="20">
        <v>6.54</v>
      </c>
      <c r="N14" s="20">
        <v>33.369999999999997</v>
      </c>
      <c r="O14" s="20">
        <v>0.93</v>
      </c>
      <c r="Q14">
        <v>13</v>
      </c>
      <c r="R14" t="s">
        <v>6</v>
      </c>
      <c r="S14" s="20">
        <f t="shared" si="0"/>
        <v>89.5</v>
      </c>
      <c r="T14" s="20">
        <f t="shared" si="1"/>
        <v>83.25</v>
      </c>
      <c r="U14" s="20">
        <f t="shared" si="2"/>
        <v>65.400000000000006</v>
      </c>
      <c r="V14" s="20">
        <f t="shared" si="3"/>
        <v>72.19167779</v>
      </c>
      <c r="W14" s="20">
        <f t="shared" si="4"/>
        <v>93</v>
      </c>
      <c r="Y14" s="37">
        <v>13</v>
      </c>
      <c r="Z14" s="37" t="s">
        <v>6</v>
      </c>
      <c r="AA14" s="39">
        <v>89.5</v>
      </c>
      <c r="AB14" s="39">
        <v>83.25</v>
      </c>
      <c r="AC14" s="40">
        <v>65.400000000000006</v>
      </c>
      <c r="AD14" s="39">
        <v>72.19167779</v>
      </c>
      <c r="AE14" s="39">
        <v>93</v>
      </c>
      <c r="AG14">
        <v>13</v>
      </c>
      <c r="AH14" t="s">
        <v>6</v>
      </c>
      <c r="AI14" s="20">
        <f t="shared" si="5"/>
        <v>89.032258064516128</v>
      </c>
      <c r="AJ14" s="20">
        <f t="shared" si="6"/>
        <v>88.353413654618478</v>
      </c>
      <c r="AK14" s="20">
        <f t="shared" si="7"/>
        <v>77.486910994764386</v>
      </c>
      <c r="AL14" s="20">
        <f t="shared" si="8"/>
        <v>86.508344030808729</v>
      </c>
      <c r="AM14" s="20">
        <f t="shared" si="9"/>
        <v>100.00000000000001</v>
      </c>
      <c r="AO14" s="37">
        <v>13</v>
      </c>
      <c r="AP14" s="37" t="s">
        <v>6</v>
      </c>
      <c r="AQ14" s="39">
        <v>89.032258064516128</v>
      </c>
      <c r="AR14" s="39">
        <v>88.353413654618478</v>
      </c>
      <c r="AS14" s="40">
        <v>77.486910994764386</v>
      </c>
      <c r="AT14" s="39">
        <v>86.508344030808729</v>
      </c>
      <c r="AU14" s="39">
        <v>100.00000000000001</v>
      </c>
    </row>
    <row r="15" spans="1:47" x14ac:dyDescent="0.45">
      <c r="A15">
        <v>6</v>
      </c>
      <c r="B15" t="s">
        <v>17</v>
      </c>
      <c r="C15">
        <v>2.2400000000000002</v>
      </c>
      <c r="D15">
        <v>3.18</v>
      </c>
      <c r="E15">
        <v>4.3</v>
      </c>
      <c r="F15">
        <v>90.04</v>
      </c>
      <c r="G15">
        <v>0.77</v>
      </c>
      <c r="I15">
        <v>14</v>
      </c>
      <c r="J15" t="s">
        <v>4</v>
      </c>
      <c r="K15" s="20">
        <v>1.37</v>
      </c>
      <c r="L15" s="20">
        <v>1.5</v>
      </c>
      <c r="M15" s="20">
        <v>7.4</v>
      </c>
      <c r="N15" s="20">
        <v>24.93</v>
      </c>
      <c r="O15" s="20">
        <v>0.91</v>
      </c>
      <c r="Q15">
        <v>14</v>
      </c>
      <c r="R15" t="s">
        <v>4</v>
      </c>
      <c r="S15" s="20">
        <f t="shared" si="0"/>
        <v>90.75</v>
      </c>
      <c r="T15" s="20">
        <f t="shared" si="1"/>
        <v>87.5</v>
      </c>
      <c r="U15" s="20">
        <f t="shared" si="2"/>
        <v>74</v>
      </c>
      <c r="V15" s="20">
        <f t="shared" si="3"/>
        <v>79.225008309999993</v>
      </c>
      <c r="W15" s="20">
        <f t="shared" si="4"/>
        <v>91</v>
      </c>
      <c r="Y15" s="37">
        <v>14</v>
      </c>
      <c r="Z15" s="37" t="s">
        <v>4</v>
      </c>
      <c r="AA15" s="39">
        <v>90.75</v>
      </c>
      <c r="AB15" s="39">
        <v>87.5</v>
      </c>
      <c r="AC15" s="39">
        <v>74</v>
      </c>
      <c r="AD15" s="39">
        <v>79.225008309999993</v>
      </c>
      <c r="AE15" s="39">
        <v>91</v>
      </c>
      <c r="AG15">
        <v>14</v>
      </c>
      <c r="AH15" t="s">
        <v>4</v>
      </c>
      <c r="AI15" s="20">
        <f t="shared" si="5"/>
        <v>92.258064516129025</v>
      </c>
      <c r="AJ15" s="20">
        <f t="shared" si="6"/>
        <v>95.180722891566262</v>
      </c>
      <c r="AK15" s="20">
        <f t="shared" si="7"/>
        <v>99.999999999999986</v>
      </c>
      <c r="AL15" s="20">
        <f t="shared" si="8"/>
        <v>97.342747111681646</v>
      </c>
      <c r="AM15" s="20">
        <f t="shared" si="9"/>
        <v>95.238095238095227</v>
      </c>
      <c r="AO15" s="37">
        <v>14</v>
      </c>
      <c r="AP15" s="37" t="s">
        <v>4</v>
      </c>
      <c r="AQ15" s="39">
        <v>92.258064516129025</v>
      </c>
      <c r="AR15" s="39">
        <v>95.180722891566262</v>
      </c>
      <c r="AS15" s="39">
        <v>99.999999999999986</v>
      </c>
      <c r="AT15" s="39">
        <v>97.342747111681646</v>
      </c>
      <c r="AU15" s="39">
        <v>95.238095238095227</v>
      </c>
    </row>
    <row r="16" spans="1:47" x14ac:dyDescent="0.45">
      <c r="A16">
        <v>3</v>
      </c>
      <c r="B16" t="s">
        <v>11</v>
      </c>
      <c r="C16">
        <v>1.81</v>
      </c>
      <c r="D16">
        <v>3.4</v>
      </c>
      <c r="E16">
        <v>3.58</v>
      </c>
      <c r="F16">
        <v>80.72</v>
      </c>
      <c r="G16">
        <v>0.51</v>
      </c>
      <c r="I16">
        <v>15</v>
      </c>
      <c r="J16" t="s">
        <v>12</v>
      </c>
      <c r="K16" s="20">
        <v>1.84</v>
      </c>
      <c r="L16" s="20">
        <v>1.55</v>
      </c>
      <c r="M16" s="20">
        <v>6.9</v>
      </c>
      <c r="N16" s="20">
        <v>34.08</v>
      </c>
      <c r="O16" s="20">
        <v>0.92</v>
      </c>
      <c r="Q16">
        <v>15</v>
      </c>
      <c r="R16" t="s">
        <v>12</v>
      </c>
      <c r="S16" s="20">
        <f t="shared" si="0"/>
        <v>79</v>
      </c>
      <c r="T16" s="20">
        <f t="shared" si="1"/>
        <v>86.25</v>
      </c>
      <c r="U16" s="20">
        <f t="shared" si="2"/>
        <v>69</v>
      </c>
      <c r="V16" s="20">
        <f t="shared" si="3"/>
        <v>71.600011359999996</v>
      </c>
      <c r="W16" s="20">
        <f t="shared" si="4"/>
        <v>92</v>
      </c>
      <c r="Y16" s="37">
        <v>15</v>
      </c>
      <c r="Z16" s="37" t="s">
        <v>12</v>
      </c>
      <c r="AA16" s="39">
        <v>79</v>
      </c>
      <c r="AB16" s="39">
        <v>86.25</v>
      </c>
      <c r="AC16" s="39">
        <v>69</v>
      </c>
      <c r="AD16" s="39">
        <v>71.600011359999996</v>
      </c>
      <c r="AE16" s="39">
        <v>92</v>
      </c>
      <c r="AG16">
        <v>15</v>
      </c>
      <c r="AH16" t="s">
        <v>12</v>
      </c>
      <c r="AI16" s="20">
        <f t="shared" si="5"/>
        <v>61.93548387096773</v>
      </c>
      <c r="AJ16" s="20">
        <f t="shared" si="6"/>
        <v>93.172690763052202</v>
      </c>
      <c r="AK16" s="20">
        <f t="shared" si="7"/>
        <v>86.910994764397898</v>
      </c>
      <c r="AL16" s="20">
        <f t="shared" si="8"/>
        <v>85.596919127086011</v>
      </c>
      <c r="AM16" s="20">
        <f t="shared" si="9"/>
        <v>97.619047619047606</v>
      </c>
      <c r="AO16" s="37">
        <v>15</v>
      </c>
      <c r="AP16" s="37" t="s">
        <v>12</v>
      </c>
      <c r="AQ16" s="40">
        <v>61.93548387096773</v>
      </c>
      <c r="AR16" s="39">
        <v>93.172690763052202</v>
      </c>
      <c r="AS16" s="39">
        <v>86.910994764397898</v>
      </c>
      <c r="AT16" s="39">
        <v>85.596919127086011</v>
      </c>
      <c r="AU16" s="39">
        <v>97.619047619047606</v>
      </c>
    </row>
    <row r="17" spans="1:47" x14ac:dyDescent="0.45">
      <c r="A17">
        <v>1</v>
      </c>
      <c r="B17" t="s">
        <v>19</v>
      </c>
      <c r="C17">
        <v>2.8</v>
      </c>
      <c r="D17">
        <v>3.87</v>
      </c>
      <c r="E17">
        <v>5.17</v>
      </c>
      <c r="F17">
        <v>100.76</v>
      </c>
      <c r="G17">
        <v>0.52</v>
      </c>
      <c r="I17">
        <v>16</v>
      </c>
      <c r="J17" t="s">
        <v>8</v>
      </c>
      <c r="K17" s="20">
        <v>1.41</v>
      </c>
      <c r="L17" s="20">
        <v>1.53</v>
      </c>
      <c r="M17" s="20">
        <v>7.3</v>
      </c>
      <c r="N17" s="20">
        <v>24.59</v>
      </c>
      <c r="O17" s="20">
        <v>0.93</v>
      </c>
      <c r="Q17">
        <v>16</v>
      </c>
      <c r="R17" t="s">
        <v>8</v>
      </c>
      <c r="S17" s="20">
        <f t="shared" si="0"/>
        <v>89.75</v>
      </c>
      <c r="T17" s="20">
        <f t="shared" si="1"/>
        <v>86.75</v>
      </c>
      <c r="U17" s="20">
        <f t="shared" si="2"/>
        <v>73</v>
      </c>
      <c r="V17" s="20">
        <f t="shared" si="3"/>
        <v>79.508341529999996</v>
      </c>
      <c r="W17" s="20">
        <f t="shared" si="4"/>
        <v>93</v>
      </c>
      <c r="Y17" s="37">
        <v>16</v>
      </c>
      <c r="Z17" s="37" t="s">
        <v>8</v>
      </c>
      <c r="AA17" s="39">
        <v>89.75</v>
      </c>
      <c r="AB17" s="39">
        <v>86.75</v>
      </c>
      <c r="AC17" s="39">
        <v>73</v>
      </c>
      <c r="AD17" s="39">
        <v>79.508341529999996</v>
      </c>
      <c r="AE17" s="39">
        <v>93</v>
      </c>
      <c r="AG17">
        <v>16</v>
      </c>
      <c r="AH17" t="s">
        <v>8</v>
      </c>
      <c r="AI17" s="20">
        <f t="shared" si="5"/>
        <v>89.677419354838719</v>
      </c>
      <c r="AJ17" s="20">
        <f t="shared" si="6"/>
        <v>93.97590361445782</v>
      </c>
      <c r="AK17" s="20">
        <f t="shared" si="7"/>
        <v>97.382198952879577</v>
      </c>
      <c r="AL17" s="20">
        <f t="shared" si="8"/>
        <v>97.779204107830552</v>
      </c>
      <c r="AM17" s="20">
        <f t="shared" si="9"/>
        <v>100.00000000000001</v>
      </c>
      <c r="AO17" s="37">
        <v>16</v>
      </c>
      <c r="AP17" s="37" t="s">
        <v>8</v>
      </c>
      <c r="AQ17" s="39">
        <v>89.677419354838719</v>
      </c>
      <c r="AR17" s="39">
        <v>93.97590361445782</v>
      </c>
      <c r="AS17" s="39">
        <v>97.382198952879577</v>
      </c>
      <c r="AT17" s="39">
        <v>97.779204107830552</v>
      </c>
      <c r="AU17" s="39">
        <v>100.00000000000001</v>
      </c>
    </row>
    <row r="18" spans="1:47" x14ac:dyDescent="0.45">
      <c r="B18" t="s">
        <v>21</v>
      </c>
      <c r="C18">
        <v>3.12</v>
      </c>
      <c r="D18">
        <v>3.88</v>
      </c>
      <c r="E18">
        <v>5.32</v>
      </c>
      <c r="F18">
        <v>100.64</v>
      </c>
      <c r="G18">
        <v>0.55000000000000004</v>
      </c>
      <c r="I18">
        <v>17</v>
      </c>
      <c r="J18" t="s">
        <v>5</v>
      </c>
      <c r="K18" s="20">
        <v>1.43</v>
      </c>
      <c r="L18" s="20">
        <v>1.38</v>
      </c>
      <c r="M18" s="20">
        <v>7.01</v>
      </c>
      <c r="N18" s="20">
        <v>23.58</v>
      </c>
      <c r="O18" s="20">
        <v>0.93</v>
      </c>
      <c r="Q18">
        <v>17</v>
      </c>
      <c r="R18" t="s">
        <v>5</v>
      </c>
      <c r="S18" s="20">
        <f t="shared" si="0"/>
        <v>89.25</v>
      </c>
      <c r="T18" s="20">
        <f t="shared" si="1"/>
        <v>90.5</v>
      </c>
      <c r="U18" s="20">
        <f t="shared" si="2"/>
        <v>70.099999999999994</v>
      </c>
      <c r="V18" s="20">
        <f t="shared" si="3"/>
        <v>80.350007860000005</v>
      </c>
      <c r="W18" s="20">
        <f t="shared" si="4"/>
        <v>93</v>
      </c>
      <c r="Y18" s="37">
        <v>17</v>
      </c>
      <c r="Z18" s="37" t="s">
        <v>5</v>
      </c>
      <c r="AA18" s="39">
        <v>89.25</v>
      </c>
      <c r="AB18" s="39">
        <v>90.5</v>
      </c>
      <c r="AC18" s="39">
        <v>70.099999999999994</v>
      </c>
      <c r="AD18" s="39">
        <v>80.350007860000005</v>
      </c>
      <c r="AE18" s="39">
        <v>93</v>
      </c>
      <c r="AG18">
        <v>17</v>
      </c>
      <c r="AH18" t="s">
        <v>5</v>
      </c>
      <c r="AI18" s="20">
        <f t="shared" si="5"/>
        <v>88.387096774193552</v>
      </c>
      <c r="AJ18" s="20">
        <f t="shared" si="6"/>
        <v>100</v>
      </c>
      <c r="AK18" s="20">
        <f t="shared" si="7"/>
        <v>89.790575916230367</v>
      </c>
      <c r="AL18" s="20">
        <f t="shared" si="8"/>
        <v>99.075738125802317</v>
      </c>
      <c r="AM18" s="20">
        <f t="shared" si="9"/>
        <v>100.00000000000001</v>
      </c>
      <c r="AO18" s="37">
        <v>17</v>
      </c>
      <c r="AP18" s="37" t="s">
        <v>5</v>
      </c>
      <c r="AQ18" s="39">
        <v>88.387096774193552</v>
      </c>
      <c r="AR18" s="39">
        <v>100</v>
      </c>
      <c r="AS18" s="39">
        <v>89.790575916230367</v>
      </c>
      <c r="AT18" s="39">
        <v>99.075738125802317</v>
      </c>
      <c r="AU18" s="39">
        <v>100.00000000000001</v>
      </c>
    </row>
    <row r="19" spans="1:47" x14ac:dyDescent="0.45">
      <c r="A19">
        <v>2</v>
      </c>
      <c r="B19" t="s">
        <v>14</v>
      </c>
      <c r="C19">
        <v>2.11</v>
      </c>
      <c r="D19">
        <v>3.62</v>
      </c>
      <c r="E19">
        <v>4.66</v>
      </c>
      <c r="F19">
        <v>91.76</v>
      </c>
      <c r="G19">
        <v>0.59</v>
      </c>
      <c r="I19">
        <v>18</v>
      </c>
      <c r="J19" t="s">
        <v>3</v>
      </c>
      <c r="K19" s="20">
        <v>1.25</v>
      </c>
      <c r="L19" s="20">
        <v>1.48</v>
      </c>
      <c r="M19" s="20">
        <v>7.28</v>
      </c>
      <c r="N19" s="20">
        <v>22.86</v>
      </c>
      <c r="O19" s="20">
        <v>0.91</v>
      </c>
      <c r="Q19">
        <v>18</v>
      </c>
      <c r="R19" t="s">
        <v>3</v>
      </c>
      <c r="S19" s="20">
        <f t="shared" si="0"/>
        <v>93.75</v>
      </c>
      <c r="T19" s="20">
        <f t="shared" si="1"/>
        <v>88</v>
      </c>
      <c r="U19" s="20">
        <f t="shared" si="2"/>
        <v>72.8</v>
      </c>
      <c r="V19" s="20">
        <f t="shared" si="3"/>
        <v>80.950007620000008</v>
      </c>
      <c r="W19" s="20">
        <f t="shared" si="4"/>
        <v>91</v>
      </c>
      <c r="Y19" s="37">
        <v>18</v>
      </c>
      <c r="Z19" s="37" t="s">
        <v>3</v>
      </c>
      <c r="AA19" s="39">
        <v>93.75</v>
      </c>
      <c r="AB19" s="39">
        <v>88</v>
      </c>
      <c r="AC19" s="39">
        <v>72.8</v>
      </c>
      <c r="AD19" s="39">
        <v>80.950007620000008</v>
      </c>
      <c r="AE19" s="39">
        <v>91</v>
      </c>
      <c r="AG19">
        <v>18</v>
      </c>
      <c r="AH19" t="s">
        <v>3</v>
      </c>
      <c r="AI19" s="20">
        <f t="shared" si="5"/>
        <v>100</v>
      </c>
      <c r="AJ19" s="20">
        <f t="shared" si="6"/>
        <v>95.98393574297188</v>
      </c>
      <c r="AK19" s="20">
        <f t="shared" si="7"/>
        <v>96.858638743455487</v>
      </c>
      <c r="AL19" s="20">
        <f t="shared" si="8"/>
        <v>100</v>
      </c>
      <c r="AM19" s="20">
        <f t="shared" si="9"/>
        <v>95.238095238095227</v>
      </c>
      <c r="AO19" s="37">
        <v>18</v>
      </c>
      <c r="AP19" s="37" t="s">
        <v>3</v>
      </c>
      <c r="AQ19" s="39">
        <v>100</v>
      </c>
      <c r="AR19" s="39">
        <v>95.98393574297188</v>
      </c>
      <c r="AS19" s="39">
        <v>96.858638743455487</v>
      </c>
      <c r="AT19" s="39">
        <v>100</v>
      </c>
      <c r="AU19" s="39">
        <v>95.238095238095227</v>
      </c>
    </row>
    <row r="20" spans="1:47" x14ac:dyDescent="0.45">
      <c r="B20" t="s">
        <v>18</v>
      </c>
      <c r="C20">
        <v>2.44</v>
      </c>
      <c r="D20">
        <v>4.01</v>
      </c>
      <c r="E20">
        <v>4.3099999999999996</v>
      </c>
      <c r="F20">
        <v>103.63</v>
      </c>
      <c r="G20">
        <v>0.53</v>
      </c>
      <c r="J20" t="s">
        <v>21</v>
      </c>
      <c r="K20" s="20">
        <v>3.12</v>
      </c>
      <c r="L20" s="20">
        <v>3.88</v>
      </c>
      <c r="M20" s="20">
        <v>5.32</v>
      </c>
      <c r="N20" s="20">
        <v>100.64</v>
      </c>
      <c r="O20" s="20">
        <v>0.55000000000000004</v>
      </c>
      <c r="AO20" s="42"/>
      <c r="AP20" s="42"/>
      <c r="AQ20" s="42"/>
      <c r="AR20" s="42"/>
      <c r="AS20" s="42"/>
      <c r="AT20" s="42"/>
      <c r="AU20" s="42"/>
    </row>
    <row r="21" spans="1:47" x14ac:dyDescent="0.45">
      <c r="A21">
        <v>4</v>
      </c>
      <c r="B21" t="s">
        <v>23</v>
      </c>
      <c r="C21">
        <v>2.38</v>
      </c>
      <c r="D21">
        <v>3.56</v>
      </c>
      <c r="E21">
        <v>4.43</v>
      </c>
      <c r="F21">
        <v>97.93</v>
      </c>
      <c r="G21">
        <v>0.56000000000000005</v>
      </c>
      <c r="J21" t="s">
        <v>18</v>
      </c>
      <c r="K21" s="20">
        <v>2.44</v>
      </c>
      <c r="L21" s="20">
        <v>4.01</v>
      </c>
      <c r="M21" s="20">
        <v>4.3099999999999996</v>
      </c>
      <c r="N21" s="20">
        <v>103.63</v>
      </c>
      <c r="O21" s="20">
        <v>0.53</v>
      </c>
      <c r="R21" t="s">
        <v>194</v>
      </c>
      <c r="Y21" t="s">
        <v>194</v>
      </c>
      <c r="AH21" t="s">
        <v>195</v>
      </c>
      <c r="AO21" s="41"/>
      <c r="AP21" s="41" t="s">
        <v>195</v>
      </c>
      <c r="AQ21" s="41"/>
      <c r="AR21" s="41"/>
      <c r="AS21" s="41"/>
      <c r="AT21" s="41"/>
      <c r="AU21" s="41"/>
    </row>
    <row r="22" spans="1:47" x14ac:dyDescent="0.45">
      <c r="Y22" t="s">
        <v>207</v>
      </c>
      <c r="AH22" t="s">
        <v>205</v>
      </c>
      <c r="AO22" s="41"/>
      <c r="AP22" s="43" t="s">
        <v>206</v>
      </c>
    </row>
    <row r="23" spans="1:47" x14ac:dyDescent="0.45">
      <c r="I23" t="s">
        <v>196</v>
      </c>
      <c r="K23" s="20">
        <f>MIN(K2:K19)</f>
        <v>1.25</v>
      </c>
      <c r="L23" s="20">
        <f t="shared" ref="L23:O23" si="10">MIN(L2:L19)</f>
        <v>1.38</v>
      </c>
      <c r="M23" s="20">
        <f t="shared" si="10"/>
        <v>3.58</v>
      </c>
      <c r="N23" s="20">
        <f t="shared" si="10"/>
        <v>22.86</v>
      </c>
      <c r="O23" s="20">
        <f t="shared" si="10"/>
        <v>0.51</v>
      </c>
      <c r="R23" t="s">
        <v>21</v>
      </c>
      <c r="S23">
        <v>3.12</v>
      </c>
      <c r="T23">
        <v>3.88</v>
      </c>
      <c r="U23">
        <v>5.32</v>
      </c>
      <c r="V23">
        <v>100.64</v>
      </c>
      <c r="W23">
        <v>0.55000000000000004</v>
      </c>
      <c r="AO23" s="41"/>
      <c r="AP23" s="43" t="s">
        <v>208</v>
      </c>
    </row>
    <row r="24" spans="1:47" x14ac:dyDescent="0.45">
      <c r="I24" t="s">
        <v>197</v>
      </c>
      <c r="K24" s="20">
        <f>MAX(K2:K19)</f>
        <v>2.8</v>
      </c>
      <c r="L24" s="20">
        <f t="shared" ref="L24:O24" si="11">MAX(L2:L19)</f>
        <v>3.87</v>
      </c>
      <c r="M24" s="20">
        <f t="shared" si="11"/>
        <v>7.4</v>
      </c>
      <c r="N24" s="20">
        <f t="shared" si="11"/>
        <v>100.76</v>
      </c>
      <c r="O24" s="20">
        <f t="shared" si="11"/>
        <v>0.93</v>
      </c>
      <c r="R24" t="s">
        <v>18</v>
      </c>
      <c r="S24">
        <v>2.44</v>
      </c>
      <c r="T24">
        <v>4.01</v>
      </c>
      <c r="U24">
        <v>4.3099999999999996</v>
      </c>
      <c r="V24">
        <v>103.63</v>
      </c>
      <c r="W24">
        <v>0.53</v>
      </c>
    </row>
    <row r="25" spans="1:47" x14ac:dyDescent="0.45">
      <c r="I25" t="s">
        <v>198</v>
      </c>
      <c r="K25" s="20">
        <f>K24-K23</f>
        <v>1.5499999999999998</v>
      </c>
      <c r="L25" s="20">
        <f t="shared" ref="L25:O25" si="12">L24-L23</f>
        <v>2.4900000000000002</v>
      </c>
      <c r="M25" s="20">
        <f t="shared" si="12"/>
        <v>3.8200000000000003</v>
      </c>
      <c r="N25" s="20">
        <f t="shared" si="12"/>
        <v>77.900000000000006</v>
      </c>
      <c r="O25" s="20">
        <f t="shared" si="12"/>
        <v>0.42000000000000004</v>
      </c>
    </row>
    <row r="27" spans="1:47" x14ac:dyDescent="0.45">
      <c r="B27" t="s">
        <v>199</v>
      </c>
      <c r="I27" t="s">
        <v>200</v>
      </c>
      <c r="R27" t="s">
        <v>201</v>
      </c>
      <c r="Y27" t="s">
        <v>202</v>
      </c>
      <c r="AH27" t="s">
        <v>204</v>
      </c>
      <c r="AP27" t="s">
        <v>203</v>
      </c>
    </row>
    <row r="28" spans="1:47" x14ac:dyDescent="0.45">
      <c r="I28" t="s">
        <v>209</v>
      </c>
    </row>
    <row r="31" spans="1:47" x14ac:dyDescent="0.45">
      <c r="I31" s="51"/>
      <c r="AO31" t="s">
        <v>216</v>
      </c>
    </row>
    <row r="32" spans="1:47" ht="16.3" thickBot="1" x14ac:dyDescent="0.5">
      <c r="I32" t="s">
        <v>217</v>
      </c>
      <c r="J32" s="51"/>
      <c r="K32" s="45"/>
      <c r="L32" s="45"/>
      <c r="M32" s="45"/>
      <c r="N32" s="45"/>
      <c r="O32" s="45"/>
    </row>
    <row r="33" spans="9:47" ht="16.75" thickTop="1" thickBot="1" x14ac:dyDescent="0.5">
      <c r="I33" s="51"/>
      <c r="J33" s="51"/>
      <c r="K33" s="45"/>
      <c r="L33" s="45"/>
      <c r="M33" s="45"/>
      <c r="N33" s="45"/>
      <c r="O33" s="45"/>
      <c r="Q33" s="45"/>
      <c r="R33" s="45"/>
      <c r="S33" s="45"/>
      <c r="T33" s="45"/>
      <c r="U33" s="45"/>
      <c r="AO33" s="46"/>
      <c r="AP33" s="46" t="s">
        <v>0</v>
      </c>
      <c r="AQ33" s="46" t="s">
        <v>186</v>
      </c>
      <c r="AR33" s="46" t="s">
        <v>187</v>
      </c>
      <c r="AS33" s="46" t="s">
        <v>188</v>
      </c>
      <c r="AT33" s="46" t="s">
        <v>189</v>
      </c>
      <c r="AU33" s="46" t="s">
        <v>190</v>
      </c>
    </row>
    <row r="34" spans="9:47" ht="32.6" thickTop="1" thickBot="1" x14ac:dyDescent="0.5">
      <c r="I34" s="46"/>
      <c r="J34" s="46" t="s">
        <v>0</v>
      </c>
      <c r="K34" s="60" t="s">
        <v>211</v>
      </c>
      <c r="L34" s="60" t="s">
        <v>212</v>
      </c>
      <c r="M34" s="60" t="s">
        <v>213</v>
      </c>
      <c r="N34" s="60" t="s">
        <v>214</v>
      </c>
      <c r="O34" s="60" t="s">
        <v>215</v>
      </c>
      <c r="Q34" s="45"/>
      <c r="R34" s="45"/>
      <c r="S34" s="45"/>
      <c r="T34" s="45"/>
      <c r="U34" s="45"/>
      <c r="AO34" s="46">
        <v>1</v>
      </c>
      <c r="AP34" s="46" t="s">
        <v>8</v>
      </c>
      <c r="AQ34" s="47">
        <v>89.677419354838719</v>
      </c>
      <c r="AR34" s="47">
        <v>93.97590361445782</v>
      </c>
      <c r="AS34" s="47">
        <v>97.382198952879577</v>
      </c>
      <c r="AT34" s="47">
        <v>97.779204107830552</v>
      </c>
      <c r="AU34" s="47">
        <v>100.00000000000001</v>
      </c>
    </row>
    <row r="35" spans="9:47" ht="16.75" thickTop="1" thickBot="1" x14ac:dyDescent="0.5">
      <c r="I35" s="46">
        <v>1</v>
      </c>
      <c r="J35" s="46" t="s">
        <v>8</v>
      </c>
      <c r="K35" s="47">
        <v>1.41</v>
      </c>
      <c r="L35" s="47">
        <v>1.53</v>
      </c>
      <c r="M35" s="47">
        <v>7.3</v>
      </c>
      <c r="N35" s="47">
        <v>24.59</v>
      </c>
      <c r="O35" s="47">
        <v>0.93</v>
      </c>
      <c r="Q35" s="45"/>
      <c r="R35" s="45"/>
      <c r="S35" s="45"/>
      <c r="T35" s="45"/>
      <c r="U35" s="45"/>
      <c r="AO35" s="46">
        <v>2</v>
      </c>
      <c r="AP35" s="46" t="s">
        <v>14</v>
      </c>
      <c r="AQ35" s="48">
        <v>44.516129032258064</v>
      </c>
      <c r="AR35" s="49">
        <v>10.040160642570271</v>
      </c>
      <c r="AS35" s="49">
        <v>28.272251308900522</v>
      </c>
      <c r="AT35" s="49">
        <v>11.553273427471112</v>
      </c>
      <c r="AU35" s="49">
        <v>19.047619047619037</v>
      </c>
    </row>
    <row r="36" spans="9:47" ht="16.75" thickTop="1" thickBot="1" x14ac:dyDescent="0.5">
      <c r="I36" s="46">
        <v>2</v>
      </c>
      <c r="J36" s="46" t="s">
        <v>14</v>
      </c>
      <c r="K36" s="48">
        <v>2.11</v>
      </c>
      <c r="L36" s="49">
        <v>3.62</v>
      </c>
      <c r="M36" s="49">
        <v>4.66</v>
      </c>
      <c r="N36" s="49">
        <v>91.76</v>
      </c>
      <c r="O36" s="49">
        <v>0.59</v>
      </c>
      <c r="Q36" s="45"/>
      <c r="R36" s="45"/>
      <c r="S36" s="45"/>
      <c r="T36" s="45"/>
      <c r="U36" s="45"/>
      <c r="AO36" s="46">
        <v>3</v>
      </c>
      <c r="AP36" s="46" t="s">
        <v>4</v>
      </c>
      <c r="AQ36" s="47">
        <v>92.258064516129025</v>
      </c>
      <c r="AR36" s="47">
        <v>95.180722891566262</v>
      </c>
      <c r="AS36" s="47">
        <v>99.999999999999986</v>
      </c>
      <c r="AT36" s="47">
        <v>97.342747111681646</v>
      </c>
      <c r="AU36" s="47">
        <v>95.238095238095227</v>
      </c>
    </row>
    <row r="37" spans="9:47" ht="16.75" thickTop="1" thickBot="1" x14ac:dyDescent="0.5">
      <c r="I37" s="46">
        <v>3</v>
      </c>
      <c r="J37" s="46" t="s">
        <v>4</v>
      </c>
      <c r="K37" s="47">
        <v>1.37</v>
      </c>
      <c r="L37" s="47">
        <v>1.5</v>
      </c>
      <c r="M37" s="47">
        <v>7.4</v>
      </c>
      <c r="N37" s="47">
        <v>24.93</v>
      </c>
      <c r="O37" s="47">
        <v>0.91</v>
      </c>
      <c r="Q37" s="45"/>
      <c r="R37" s="45"/>
      <c r="S37" s="45"/>
      <c r="T37" s="45"/>
      <c r="U37" s="45"/>
      <c r="AO37" s="46">
        <v>4</v>
      </c>
      <c r="AP37" s="46" t="s">
        <v>7</v>
      </c>
      <c r="AQ37" s="48">
        <v>64.51612903225805</v>
      </c>
      <c r="AR37" s="48">
        <v>36.947791164658625</v>
      </c>
      <c r="AS37" s="49">
        <v>30.366492146596862</v>
      </c>
      <c r="AT37" s="48">
        <v>40.924261874197697</v>
      </c>
      <c r="AU37" s="49">
        <v>16.666666666666654</v>
      </c>
    </row>
    <row r="38" spans="9:47" ht="16.75" thickTop="1" thickBot="1" x14ac:dyDescent="0.5">
      <c r="I38" s="46">
        <v>4</v>
      </c>
      <c r="J38" s="46" t="s">
        <v>7</v>
      </c>
      <c r="K38" s="48">
        <v>1.8</v>
      </c>
      <c r="L38" s="48">
        <v>2.95</v>
      </c>
      <c r="M38" s="49">
        <v>4.74</v>
      </c>
      <c r="N38" s="48">
        <v>68.88</v>
      </c>
      <c r="O38" s="49">
        <v>0.57999999999999996</v>
      </c>
      <c r="Q38" s="45"/>
      <c r="R38" s="45"/>
      <c r="S38" s="45"/>
      <c r="T38" s="45"/>
      <c r="U38" s="45"/>
      <c r="AO38" s="46">
        <v>5</v>
      </c>
      <c r="AP38" s="46" t="s">
        <v>15</v>
      </c>
      <c r="AQ38" s="50"/>
      <c r="AR38" s="50"/>
      <c r="AS38" s="48">
        <v>49.738219895287997</v>
      </c>
      <c r="AT38" s="50"/>
      <c r="AU38" s="47">
        <v>100.00000000000001</v>
      </c>
    </row>
    <row r="39" spans="9:47" ht="16.75" thickTop="1" thickBot="1" x14ac:dyDescent="0.5">
      <c r="I39" s="46">
        <v>5</v>
      </c>
      <c r="J39" s="46" t="s">
        <v>15</v>
      </c>
      <c r="K39" s="50"/>
      <c r="L39" s="50"/>
      <c r="M39" s="48">
        <v>5.48</v>
      </c>
      <c r="N39" s="50"/>
      <c r="O39" s="47">
        <v>0.93</v>
      </c>
      <c r="Q39" s="45"/>
      <c r="R39" s="45"/>
      <c r="S39" s="45"/>
      <c r="T39" s="45"/>
      <c r="U39" s="45"/>
      <c r="AO39" s="46">
        <v>6</v>
      </c>
      <c r="AP39" s="46" t="s">
        <v>22</v>
      </c>
      <c r="AQ39" s="49">
        <v>13.548387096774178</v>
      </c>
      <c r="AR39" s="48">
        <v>24.497991967871499</v>
      </c>
      <c r="AS39" s="49">
        <v>23.560209424083776</v>
      </c>
      <c r="AT39" s="48">
        <v>29.422336328626443</v>
      </c>
      <c r="AU39" s="48">
        <v>26.190476190476183</v>
      </c>
    </row>
    <row r="40" spans="9:47" ht="16.75" thickTop="1" thickBot="1" x14ac:dyDescent="0.5">
      <c r="I40" s="46">
        <v>6</v>
      </c>
      <c r="J40" s="46" t="s">
        <v>22</v>
      </c>
      <c r="K40" s="49">
        <v>2.59</v>
      </c>
      <c r="L40" s="48">
        <v>3.26</v>
      </c>
      <c r="M40" s="49">
        <v>4.4800000000000004</v>
      </c>
      <c r="N40" s="48">
        <v>77.84</v>
      </c>
      <c r="O40" s="48">
        <v>0.62</v>
      </c>
      <c r="Q40" s="45"/>
      <c r="R40" s="45"/>
      <c r="S40" s="45"/>
      <c r="T40" s="45"/>
      <c r="U40" s="45"/>
      <c r="AO40" s="46">
        <v>7</v>
      </c>
      <c r="AP40" s="46" t="s">
        <v>5</v>
      </c>
      <c r="AQ40" s="47">
        <v>88.387096774193552</v>
      </c>
      <c r="AR40" s="47">
        <v>100</v>
      </c>
      <c r="AS40" s="47">
        <v>89.790575916230367</v>
      </c>
      <c r="AT40" s="47">
        <v>99.075738125802317</v>
      </c>
      <c r="AU40" s="47">
        <v>100.00000000000001</v>
      </c>
    </row>
    <row r="41" spans="9:47" ht="16.75" thickTop="1" thickBot="1" x14ac:dyDescent="0.5">
      <c r="I41" s="46">
        <v>7</v>
      </c>
      <c r="J41" s="46" t="s">
        <v>5</v>
      </c>
      <c r="K41" s="47">
        <v>1.43</v>
      </c>
      <c r="L41" s="47">
        <v>1.38</v>
      </c>
      <c r="M41" s="47">
        <v>7.01</v>
      </c>
      <c r="N41" s="47">
        <v>23.58</v>
      </c>
      <c r="O41" s="47">
        <v>0.93</v>
      </c>
      <c r="Q41" s="45"/>
      <c r="R41" s="45"/>
      <c r="S41" s="45"/>
      <c r="T41" s="45"/>
      <c r="U41" s="45"/>
      <c r="AO41" s="46">
        <v>8</v>
      </c>
      <c r="AP41" s="46" t="s">
        <v>16</v>
      </c>
      <c r="AQ41" s="48">
        <v>43.870967741935466</v>
      </c>
      <c r="AR41" s="48">
        <v>53.815261044176715</v>
      </c>
      <c r="AS41" s="48">
        <v>51.570680628272243</v>
      </c>
      <c r="AT41" s="48">
        <v>45.917843388960208</v>
      </c>
      <c r="AU41" s="48">
        <v>49.999999999999986</v>
      </c>
    </row>
    <row r="42" spans="9:47" ht="16.75" thickTop="1" thickBot="1" x14ac:dyDescent="0.5">
      <c r="I42" s="46">
        <v>8</v>
      </c>
      <c r="J42" s="46" t="s">
        <v>16</v>
      </c>
      <c r="K42" s="48">
        <v>2.12</v>
      </c>
      <c r="L42" s="48">
        <v>2.5299999999999998</v>
      </c>
      <c r="M42" s="48">
        <v>5.55</v>
      </c>
      <c r="N42" s="48">
        <v>64.989999999999995</v>
      </c>
      <c r="O42" s="48">
        <v>0.72</v>
      </c>
      <c r="Q42" s="45"/>
      <c r="R42" s="45"/>
      <c r="S42" s="45"/>
      <c r="T42" s="45"/>
      <c r="U42" s="45"/>
      <c r="AO42" s="46">
        <v>9</v>
      </c>
      <c r="AP42" s="46" t="s">
        <v>23</v>
      </c>
      <c r="AQ42" s="49">
        <v>27.096774193548384</v>
      </c>
      <c r="AR42" s="49">
        <v>12.44979919678714</v>
      </c>
      <c r="AS42" s="49">
        <v>22.251308900523551</v>
      </c>
      <c r="AT42" s="49">
        <v>3.6328626444159084</v>
      </c>
      <c r="AU42" s="49">
        <v>11.904761904761914</v>
      </c>
    </row>
    <row r="43" spans="9:47" ht="16.75" thickTop="1" thickBot="1" x14ac:dyDescent="0.5">
      <c r="I43" s="46">
        <v>9</v>
      </c>
      <c r="J43" s="46" t="s">
        <v>23</v>
      </c>
      <c r="K43" s="49">
        <v>2.38</v>
      </c>
      <c r="L43" s="49">
        <v>3.56</v>
      </c>
      <c r="M43" s="49">
        <v>4.43</v>
      </c>
      <c r="N43" s="49">
        <v>97.93</v>
      </c>
      <c r="O43" s="49">
        <v>0.56000000000000005</v>
      </c>
      <c r="Q43" s="45"/>
      <c r="R43" s="45"/>
      <c r="S43" s="45"/>
      <c r="T43" s="45"/>
      <c r="U43" s="45"/>
      <c r="AO43" s="46">
        <v>10</v>
      </c>
      <c r="AP43" s="46" t="s">
        <v>10</v>
      </c>
      <c r="AQ43" s="47">
        <v>78.064516129032256</v>
      </c>
      <c r="AR43" s="48">
        <v>53.413654618473892</v>
      </c>
      <c r="AS43" s="48">
        <v>59.424083769633491</v>
      </c>
      <c r="AT43" s="48">
        <v>44.595635430038513</v>
      </c>
      <c r="AU43" s="48">
        <v>66.666666666666671</v>
      </c>
    </row>
    <row r="44" spans="9:47" ht="16.75" thickTop="1" thickBot="1" x14ac:dyDescent="0.5">
      <c r="I44" s="46">
        <v>10</v>
      </c>
      <c r="J44" s="46" t="s">
        <v>10</v>
      </c>
      <c r="K44" s="47">
        <v>1.59</v>
      </c>
      <c r="L44" s="48">
        <v>2.54</v>
      </c>
      <c r="M44" s="48">
        <v>5.85</v>
      </c>
      <c r="N44" s="48">
        <v>66.02</v>
      </c>
      <c r="O44" s="48">
        <v>0.79</v>
      </c>
      <c r="Q44" s="45"/>
      <c r="R44" s="45"/>
      <c r="S44" s="45"/>
      <c r="T44" s="45"/>
      <c r="U44" s="45"/>
      <c r="AO44" s="46">
        <v>11</v>
      </c>
      <c r="AP44" s="46" t="s">
        <v>3</v>
      </c>
      <c r="AQ44" s="47">
        <v>100</v>
      </c>
      <c r="AR44" s="47">
        <v>95.98393574297188</v>
      </c>
      <c r="AS44" s="47">
        <v>96.858638743455487</v>
      </c>
      <c r="AT44" s="47">
        <v>100</v>
      </c>
      <c r="AU44" s="47">
        <v>95.238095238095227</v>
      </c>
    </row>
    <row r="45" spans="9:47" ht="16.75" thickTop="1" thickBot="1" x14ac:dyDescent="0.5">
      <c r="I45" s="46">
        <v>11</v>
      </c>
      <c r="J45" s="46" t="s">
        <v>3</v>
      </c>
      <c r="K45" s="47">
        <v>1.25</v>
      </c>
      <c r="L45" s="47">
        <v>1.48</v>
      </c>
      <c r="M45" s="47">
        <v>7.28</v>
      </c>
      <c r="N45" s="47">
        <v>22.86</v>
      </c>
      <c r="O45" s="47">
        <v>0.91</v>
      </c>
      <c r="Q45" s="45"/>
      <c r="R45" s="45"/>
      <c r="S45" s="45"/>
      <c r="T45" s="45"/>
      <c r="U45" s="45"/>
      <c r="AO45" s="46">
        <v>12</v>
      </c>
      <c r="AP45" s="46" t="s">
        <v>19</v>
      </c>
      <c r="AQ45" s="49">
        <v>0</v>
      </c>
      <c r="AR45" s="49">
        <v>0</v>
      </c>
      <c r="AS45" s="48">
        <v>41.623036649214654</v>
      </c>
      <c r="AT45" s="49">
        <v>0</v>
      </c>
      <c r="AU45" s="49">
        <v>2.3809523809523827</v>
      </c>
    </row>
    <row r="46" spans="9:47" ht="16.75" thickTop="1" thickBot="1" x14ac:dyDescent="0.5">
      <c r="I46" s="46">
        <v>12</v>
      </c>
      <c r="J46" s="46" t="s">
        <v>19</v>
      </c>
      <c r="K46" s="49">
        <v>2.8</v>
      </c>
      <c r="L46" s="49">
        <v>3.87</v>
      </c>
      <c r="M46" s="48">
        <v>5.17</v>
      </c>
      <c r="N46" s="49">
        <v>100.76</v>
      </c>
      <c r="O46" s="49">
        <v>0.52</v>
      </c>
      <c r="Q46" s="45"/>
      <c r="R46" s="45"/>
      <c r="S46" s="45"/>
      <c r="T46" s="45"/>
      <c r="U46" s="45"/>
      <c r="AO46" s="46">
        <v>13</v>
      </c>
      <c r="AP46" s="46" t="s">
        <v>20</v>
      </c>
      <c r="AQ46" s="49">
        <v>19.354838709677409</v>
      </c>
      <c r="AR46" s="48">
        <v>23.694779116465867</v>
      </c>
      <c r="AS46" s="48">
        <v>43.455497382198949</v>
      </c>
      <c r="AT46" s="49">
        <v>20.577663671373557</v>
      </c>
      <c r="AU46" s="48">
        <v>45.238095238095219</v>
      </c>
    </row>
    <row r="47" spans="9:47" ht="16.75" thickTop="1" thickBot="1" x14ac:dyDescent="0.5">
      <c r="I47" s="46">
        <v>13</v>
      </c>
      <c r="J47" s="46" t="s">
        <v>20</v>
      </c>
      <c r="K47" s="49">
        <v>2.5</v>
      </c>
      <c r="L47" s="48">
        <v>3.28</v>
      </c>
      <c r="M47" s="48">
        <v>5.24</v>
      </c>
      <c r="N47" s="49">
        <v>84.73</v>
      </c>
      <c r="O47" s="48">
        <v>0.7</v>
      </c>
      <c r="Q47" s="45"/>
      <c r="R47" s="45"/>
      <c r="S47" s="45"/>
      <c r="T47" s="45"/>
      <c r="U47" s="45"/>
      <c r="AO47" s="46">
        <v>14</v>
      </c>
      <c r="AP47" s="46" t="s">
        <v>6</v>
      </c>
      <c r="AQ47" s="47">
        <v>89.032258064516128</v>
      </c>
      <c r="AR47" s="47">
        <v>88.353413654618478</v>
      </c>
      <c r="AS47" s="48">
        <v>77.486910994764386</v>
      </c>
      <c r="AT47" s="47">
        <v>86.508344030808729</v>
      </c>
      <c r="AU47" s="47">
        <v>100.00000000000001</v>
      </c>
    </row>
    <row r="48" spans="9:47" ht="16.75" thickTop="1" thickBot="1" x14ac:dyDescent="0.5">
      <c r="I48" s="46">
        <v>14</v>
      </c>
      <c r="J48" s="46" t="s">
        <v>6</v>
      </c>
      <c r="K48" s="47">
        <v>1.42</v>
      </c>
      <c r="L48" s="47">
        <v>1.67</v>
      </c>
      <c r="M48" s="48">
        <v>6.54</v>
      </c>
      <c r="N48" s="47">
        <v>33.369999999999997</v>
      </c>
      <c r="O48" s="47">
        <v>0.93</v>
      </c>
      <c r="Q48" s="45"/>
      <c r="R48" s="45"/>
      <c r="S48" s="45"/>
      <c r="T48" s="45"/>
      <c r="U48" s="45"/>
      <c r="AO48" s="46">
        <v>15</v>
      </c>
      <c r="AP48" s="46" t="s">
        <v>17</v>
      </c>
      <c r="AQ48" s="48">
        <v>36.129032258064491</v>
      </c>
      <c r="AR48" s="48">
        <v>27.710843373493972</v>
      </c>
      <c r="AS48" s="49">
        <v>18.848167539267006</v>
      </c>
      <c r="AT48" s="49">
        <v>13.761232349165596</v>
      </c>
      <c r="AU48" s="48">
        <v>61.904761904761898</v>
      </c>
    </row>
    <row r="49" spans="9:47" ht="16.75" thickTop="1" thickBot="1" x14ac:dyDescent="0.5">
      <c r="I49" s="46">
        <v>15</v>
      </c>
      <c r="J49" s="46" t="s">
        <v>17</v>
      </c>
      <c r="K49" s="48">
        <v>2.2400000000000002</v>
      </c>
      <c r="L49" s="48">
        <v>3.18</v>
      </c>
      <c r="M49" s="49">
        <v>4.3</v>
      </c>
      <c r="N49" s="49">
        <v>90.04</v>
      </c>
      <c r="O49" s="48">
        <v>0.77</v>
      </c>
      <c r="Q49" s="45"/>
      <c r="R49" s="45"/>
      <c r="S49" s="45"/>
      <c r="T49" s="45"/>
      <c r="U49" s="45"/>
      <c r="AO49" s="46">
        <v>16</v>
      </c>
      <c r="AP49" s="46" t="s">
        <v>11</v>
      </c>
      <c r="AQ49" s="48">
        <v>63.870967741935473</v>
      </c>
      <c r="AR49" s="49">
        <v>18.875502008032129</v>
      </c>
      <c r="AS49" s="49">
        <v>0</v>
      </c>
      <c r="AT49" s="48">
        <v>25.725288831835698</v>
      </c>
      <c r="AU49" s="49">
        <v>0</v>
      </c>
    </row>
    <row r="50" spans="9:47" ht="16.75" thickTop="1" thickBot="1" x14ac:dyDescent="0.5">
      <c r="I50" s="46">
        <v>16</v>
      </c>
      <c r="J50" s="46" t="s">
        <v>11</v>
      </c>
      <c r="K50" s="48">
        <v>1.81</v>
      </c>
      <c r="L50" s="49">
        <v>3.4</v>
      </c>
      <c r="M50" s="49">
        <v>3.58</v>
      </c>
      <c r="N50" s="48">
        <v>80.72</v>
      </c>
      <c r="O50" s="49">
        <v>0.51</v>
      </c>
      <c r="Q50" s="45"/>
      <c r="R50" s="45"/>
      <c r="S50" s="45"/>
      <c r="T50" s="45"/>
      <c r="U50" s="45"/>
      <c r="AO50" s="46">
        <v>17</v>
      </c>
      <c r="AP50" s="46" t="s">
        <v>12</v>
      </c>
      <c r="AQ50" s="48">
        <v>61.93548387096773</v>
      </c>
      <c r="AR50" s="47">
        <v>93.172690763052202</v>
      </c>
      <c r="AS50" s="47">
        <v>86.910994764397898</v>
      </c>
      <c r="AT50" s="47">
        <v>85.596919127086011</v>
      </c>
      <c r="AU50" s="47">
        <v>97.619047619047606</v>
      </c>
    </row>
    <row r="51" spans="9:47" ht="16.75" thickTop="1" thickBot="1" x14ac:dyDescent="0.5">
      <c r="I51" s="46">
        <v>17</v>
      </c>
      <c r="J51" s="46" t="s">
        <v>12</v>
      </c>
      <c r="K51" s="48">
        <v>1.84</v>
      </c>
      <c r="L51" s="47">
        <v>1.55</v>
      </c>
      <c r="M51" s="47">
        <v>6.9</v>
      </c>
      <c r="N51" s="47">
        <v>34.08</v>
      </c>
      <c r="O51" s="47">
        <v>0.92</v>
      </c>
      <c r="AO51" s="46">
        <v>18</v>
      </c>
      <c r="AP51" s="46" t="s">
        <v>13</v>
      </c>
      <c r="AQ51" s="48">
        <v>32.903225806451601</v>
      </c>
      <c r="AR51" s="48">
        <v>83.534136546184726</v>
      </c>
      <c r="AS51" s="47">
        <v>90.314136125654443</v>
      </c>
      <c r="AT51" s="48">
        <v>83.838254172015397</v>
      </c>
      <c r="AU51" s="47">
        <v>97.619047619047606</v>
      </c>
    </row>
    <row r="52" spans="9:47" ht="16.75" thickTop="1" thickBot="1" x14ac:dyDescent="0.5">
      <c r="I52" s="46">
        <v>18</v>
      </c>
      <c r="J52" s="46" t="s">
        <v>13</v>
      </c>
      <c r="K52" s="48">
        <v>2.29</v>
      </c>
      <c r="L52" s="48">
        <v>1.79</v>
      </c>
      <c r="M52" s="47">
        <v>7.03</v>
      </c>
      <c r="N52" s="48">
        <v>35.450000000000003</v>
      </c>
      <c r="O52" s="47">
        <v>0.92</v>
      </c>
    </row>
    <row r="53" spans="9:47" ht="16.3" thickTop="1" x14ac:dyDescent="0.45"/>
    <row r="55" spans="9:47" x14ac:dyDescent="0.45">
      <c r="I55" t="s">
        <v>218</v>
      </c>
      <c r="AO55" t="s">
        <v>216</v>
      </c>
    </row>
    <row r="56" spans="9:47" ht="16.3" thickBot="1" x14ac:dyDescent="0.5"/>
    <row r="57" spans="9:47" ht="32.6" thickTop="1" thickBot="1" x14ac:dyDescent="0.5">
      <c r="I57" s="46"/>
      <c r="J57" s="56" t="s">
        <v>0</v>
      </c>
      <c r="K57" s="57" t="s">
        <v>210</v>
      </c>
      <c r="L57" s="57" t="s">
        <v>211</v>
      </c>
      <c r="M57" s="57" t="s">
        <v>212</v>
      </c>
      <c r="N57" s="57" t="s">
        <v>213</v>
      </c>
      <c r="O57" s="57" t="s">
        <v>214</v>
      </c>
      <c r="P57" s="57" t="s">
        <v>215</v>
      </c>
      <c r="AO57" s="46"/>
      <c r="AP57" s="46" t="s">
        <v>0</v>
      </c>
      <c r="AQ57" s="46" t="s">
        <v>186</v>
      </c>
      <c r="AR57" s="46" t="s">
        <v>187</v>
      </c>
      <c r="AS57" s="46" t="s">
        <v>188</v>
      </c>
      <c r="AT57" s="46" t="s">
        <v>189</v>
      </c>
      <c r="AU57" s="46" t="s">
        <v>190</v>
      </c>
    </row>
    <row r="58" spans="9:47" ht="16.75" thickTop="1" thickBot="1" x14ac:dyDescent="0.5">
      <c r="I58" s="46">
        <v>1</v>
      </c>
      <c r="J58" s="52" t="s">
        <v>19</v>
      </c>
      <c r="K58" s="53">
        <v>6</v>
      </c>
      <c r="L58" s="49">
        <v>2.8</v>
      </c>
      <c r="M58" s="49">
        <v>3.87</v>
      </c>
      <c r="N58" s="48">
        <v>5.17</v>
      </c>
      <c r="O58" s="49">
        <v>100.76</v>
      </c>
      <c r="P58" s="49">
        <v>0.52</v>
      </c>
      <c r="AO58" s="46">
        <v>1</v>
      </c>
      <c r="AP58" s="46" t="s">
        <v>8</v>
      </c>
      <c r="AQ58" s="47">
        <v>89.677419354838719</v>
      </c>
      <c r="AR58" s="47">
        <v>93.97590361445782</v>
      </c>
      <c r="AS58" s="47">
        <v>97.382198952879577</v>
      </c>
      <c r="AT58" s="47">
        <v>97.779204107830552</v>
      </c>
      <c r="AU58" s="47">
        <v>100.00000000000001</v>
      </c>
    </row>
    <row r="59" spans="9:47" ht="16.75" thickTop="1" thickBot="1" x14ac:dyDescent="0.5">
      <c r="I59" s="46">
        <v>2</v>
      </c>
      <c r="J59" s="52" t="s">
        <v>14</v>
      </c>
      <c r="K59" s="53">
        <v>7</v>
      </c>
      <c r="L59" s="48">
        <v>2.11</v>
      </c>
      <c r="M59" s="49">
        <v>3.62</v>
      </c>
      <c r="N59" s="49">
        <v>4.66</v>
      </c>
      <c r="O59" s="49">
        <v>91.76</v>
      </c>
      <c r="P59" s="49">
        <v>0.59</v>
      </c>
      <c r="AO59" s="46">
        <v>2</v>
      </c>
      <c r="AP59" s="46" t="s">
        <v>14</v>
      </c>
      <c r="AQ59" s="48">
        <v>44.516129032258064</v>
      </c>
      <c r="AR59" s="49">
        <v>10.040160642570271</v>
      </c>
      <c r="AS59" s="49">
        <v>28.272251308900522</v>
      </c>
      <c r="AT59" s="49">
        <v>11.553273427471112</v>
      </c>
      <c r="AU59" s="49">
        <v>19.047619047619037</v>
      </c>
    </row>
    <row r="60" spans="9:47" ht="16.75" thickTop="1" thickBot="1" x14ac:dyDescent="0.5">
      <c r="I60" s="46">
        <v>3</v>
      </c>
      <c r="J60" s="52" t="s">
        <v>11</v>
      </c>
      <c r="K60" s="53">
        <v>8</v>
      </c>
      <c r="L60" s="48">
        <v>1.81</v>
      </c>
      <c r="M60" s="49">
        <v>3.4</v>
      </c>
      <c r="N60" s="49">
        <v>3.58</v>
      </c>
      <c r="O60" s="48">
        <v>80.72</v>
      </c>
      <c r="P60" s="49">
        <v>0.51</v>
      </c>
      <c r="AO60" s="46">
        <v>3</v>
      </c>
      <c r="AP60" s="46" t="s">
        <v>4</v>
      </c>
      <c r="AQ60" s="47">
        <v>92.258064516129025</v>
      </c>
      <c r="AR60" s="47">
        <v>95.180722891566262</v>
      </c>
      <c r="AS60" s="47">
        <v>99.999999999999986</v>
      </c>
      <c r="AT60" s="47">
        <v>97.342747111681646</v>
      </c>
      <c r="AU60" s="47">
        <v>95.238095238095227</v>
      </c>
    </row>
    <row r="61" spans="9:47" ht="16.75" thickTop="1" thickBot="1" x14ac:dyDescent="0.5">
      <c r="I61" s="46">
        <v>4</v>
      </c>
      <c r="J61" s="52" t="s">
        <v>23</v>
      </c>
      <c r="K61" s="53">
        <v>9</v>
      </c>
      <c r="L61" s="49">
        <v>2.38</v>
      </c>
      <c r="M61" s="49">
        <v>3.56</v>
      </c>
      <c r="N61" s="49">
        <v>4.43</v>
      </c>
      <c r="O61" s="49">
        <v>97.93</v>
      </c>
      <c r="P61" s="49">
        <v>0.56000000000000005</v>
      </c>
      <c r="AO61" s="46">
        <v>4</v>
      </c>
      <c r="AP61" s="46" t="s">
        <v>7</v>
      </c>
      <c r="AQ61" s="48">
        <v>64.51612903225805</v>
      </c>
      <c r="AR61" s="48">
        <v>36.947791164658625</v>
      </c>
      <c r="AS61" s="49">
        <v>30.366492146596862</v>
      </c>
      <c r="AT61" s="48">
        <v>40.924261874197697</v>
      </c>
      <c r="AU61" s="49">
        <v>16.666666666666654</v>
      </c>
    </row>
    <row r="62" spans="9:47" ht="16.75" thickTop="1" thickBot="1" x14ac:dyDescent="0.5">
      <c r="I62" s="46">
        <v>5</v>
      </c>
      <c r="J62" s="52" t="s">
        <v>7</v>
      </c>
      <c r="K62" s="53">
        <v>21</v>
      </c>
      <c r="L62" s="48">
        <v>1.8</v>
      </c>
      <c r="M62" s="48">
        <v>2.95</v>
      </c>
      <c r="N62" s="49">
        <v>4.74</v>
      </c>
      <c r="O62" s="48">
        <v>68.88</v>
      </c>
      <c r="P62" s="49">
        <v>0.57999999999999996</v>
      </c>
      <c r="AO62" s="46">
        <v>5</v>
      </c>
      <c r="AP62" s="46" t="s">
        <v>15</v>
      </c>
      <c r="AQ62" s="50"/>
      <c r="AR62" s="50"/>
      <c r="AS62" s="48">
        <v>49.738219895287997</v>
      </c>
      <c r="AT62" s="50"/>
      <c r="AU62" s="47">
        <v>100.00000000000001</v>
      </c>
    </row>
    <row r="63" spans="9:47" ht="16.75" thickTop="1" thickBot="1" x14ac:dyDescent="0.5">
      <c r="I63" s="46">
        <v>6</v>
      </c>
      <c r="J63" s="52" t="s">
        <v>17</v>
      </c>
      <c r="K63" s="53">
        <v>24</v>
      </c>
      <c r="L63" s="48">
        <v>2.2400000000000002</v>
      </c>
      <c r="M63" s="48">
        <v>3.18</v>
      </c>
      <c r="N63" s="49">
        <v>4.3</v>
      </c>
      <c r="O63" s="49">
        <v>90.04</v>
      </c>
      <c r="P63" s="48">
        <v>0.77</v>
      </c>
      <c r="AO63" s="46">
        <v>6</v>
      </c>
      <c r="AP63" s="46" t="s">
        <v>22</v>
      </c>
      <c r="AQ63" s="49">
        <v>13.548387096774178</v>
      </c>
      <c r="AR63" s="48">
        <v>24.497991967871499</v>
      </c>
      <c r="AS63" s="49">
        <v>23.560209424083776</v>
      </c>
      <c r="AT63" s="48">
        <v>29.422336328626443</v>
      </c>
      <c r="AU63" s="48">
        <v>26.190476190476183</v>
      </c>
    </row>
    <row r="64" spans="9:47" ht="16.75" thickTop="1" thickBot="1" x14ac:dyDescent="0.5">
      <c r="I64" s="46">
        <v>7</v>
      </c>
      <c r="J64" s="52" t="s">
        <v>16</v>
      </c>
      <c r="K64" s="54">
        <v>51</v>
      </c>
      <c r="L64" s="48">
        <v>2.12</v>
      </c>
      <c r="M64" s="48">
        <v>2.5299999999999998</v>
      </c>
      <c r="N64" s="48">
        <v>5.55</v>
      </c>
      <c r="O64" s="48">
        <v>64.989999999999995</v>
      </c>
      <c r="P64" s="48">
        <v>0.72</v>
      </c>
      <c r="AO64" s="46">
        <v>7</v>
      </c>
      <c r="AP64" s="46" t="s">
        <v>5</v>
      </c>
      <c r="AQ64" s="47">
        <v>88.387096774193552</v>
      </c>
      <c r="AR64" s="47">
        <v>100</v>
      </c>
      <c r="AS64" s="47">
        <v>89.790575916230367</v>
      </c>
      <c r="AT64" s="47">
        <v>99.075738125802317</v>
      </c>
      <c r="AU64" s="47">
        <v>100.00000000000001</v>
      </c>
    </row>
    <row r="65" spans="9:55" ht="16.75" thickTop="1" thickBot="1" x14ac:dyDescent="0.5">
      <c r="I65" s="46">
        <v>8</v>
      </c>
      <c r="J65" s="52" t="s">
        <v>22</v>
      </c>
      <c r="K65" s="54">
        <v>55</v>
      </c>
      <c r="L65" s="49">
        <v>2.59</v>
      </c>
      <c r="M65" s="48">
        <v>3.26</v>
      </c>
      <c r="N65" s="49">
        <v>4.4800000000000004</v>
      </c>
      <c r="O65" s="48">
        <v>77.84</v>
      </c>
      <c r="P65" s="48">
        <v>0.62</v>
      </c>
      <c r="AO65" s="46">
        <v>8</v>
      </c>
      <c r="AP65" s="46" t="s">
        <v>16</v>
      </c>
      <c r="AQ65" s="48">
        <v>43.870967741935466</v>
      </c>
      <c r="AR65" s="48">
        <v>53.815261044176715</v>
      </c>
      <c r="AS65" s="48">
        <v>51.570680628272243</v>
      </c>
      <c r="AT65" s="48">
        <v>45.917843388960208</v>
      </c>
      <c r="AU65" s="48">
        <v>49.999999999999986</v>
      </c>
    </row>
    <row r="66" spans="9:55" ht="16.75" thickTop="1" thickBot="1" x14ac:dyDescent="0.5">
      <c r="I66" s="46">
        <v>9</v>
      </c>
      <c r="J66" s="52" t="s">
        <v>10</v>
      </c>
      <c r="K66" s="54">
        <v>57</v>
      </c>
      <c r="L66" s="47">
        <v>1.59</v>
      </c>
      <c r="M66" s="48">
        <v>2.54</v>
      </c>
      <c r="N66" s="48">
        <v>5.85</v>
      </c>
      <c r="O66" s="48">
        <v>66.02</v>
      </c>
      <c r="P66" s="48">
        <v>0.79</v>
      </c>
      <c r="AO66" s="46">
        <v>9</v>
      </c>
      <c r="AP66" s="46" t="s">
        <v>23</v>
      </c>
      <c r="AQ66" s="49">
        <v>27.096774193548384</v>
      </c>
      <c r="AR66" s="49">
        <v>12.44979919678714</v>
      </c>
      <c r="AS66" s="49">
        <v>22.251308900523551</v>
      </c>
      <c r="AT66" s="49">
        <v>3.6328626444159084</v>
      </c>
      <c r="AU66" s="49">
        <v>11.904761904761914</v>
      </c>
    </row>
    <row r="67" spans="9:55" ht="16.75" thickTop="1" thickBot="1" x14ac:dyDescent="0.5">
      <c r="I67" s="46">
        <v>10</v>
      </c>
      <c r="J67" s="52" t="s">
        <v>15</v>
      </c>
      <c r="K67" s="55">
        <v>67</v>
      </c>
      <c r="L67" s="50"/>
      <c r="M67" s="50"/>
      <c r="N67" s="48">
        <v>5.48</v>
      </c>
      <c r="O67" s="50"/>
      <c r="P67" s="47">
        <v>0.93</v>
      </c>
      <c r="AO67" s="46">
        <v>10</v>
      </c>
      <c r="AP67" s="46" t="s">
        <v>10</v>
      </c>
      <c r="AQ67" s="47">
        <v>78.064516129032256</v>
      </c>
      <c r="AR67" s="48">
        <v>53.413654618473892</v>
      </c>
      <c r="AS67" s="48">
        <v>59.424083769633491</v>
      </c>
      <c r="AT67" s="48">
        <v>44.595635430038513</v>
      </c>
      <c r="AU67" s="48">
        <v>66.666666666666671</v>
      </c>
    </row>
    <row r="68" spans="9:55" ht="16.75" thickTop="1" thickBot="1" x14ac:dyDescent="0.5">
      <c r="I68" s="46">
        <v>11</v>
      </c>
      <c r="J68" s="52" t="s">
        <v>20</v>
      </c>
      <c r="K68" s="55">
        <v>68</v>
      </c>
      <c r="L68" s="49">
        <v>2.5</v>
      </c>
      <c r="M68" s="48">
        <v>3.28</v>
      </c>
      <c r="N68" s="48">
        <v>5.24</v>
      </c>
      <c r="O68" s="49">
        <v>84.73</v>
      </c>
      <c r="P68" s="48">
        <v>0.7</v>
      </c>
      <c r="AO68" s="46">
        <v>11</v>
      </c>
      <c r="AP68" s="46" t="s">
        <v>3</v>
      </c>
      <c r="AQ68" s="47">
        <v>100</v>
      </c>
      <c r="AR68" s="47">
        <v>95.98393574297188</v>
      </c>
      <c r="AS68" s="47">
        <v>96.858638743455487</v>
      </c>
      <c r="AT68" s="47">
        <v>100</v>
      </c>
      <c r="AU68" s="47">
        <v>95.238095238095227</v>
      </c>
    </row>
    <row r="69" spans="9:55" ht="16.75" thickTop="1" thickBot="1" x14ac:dyDescent="0.5">
      <c r="I69" s="46">
        <v>12</v>
      </c>
      <c r="J69" s="52" t="s">
        <v>13</v>
      </c>
      <c r="K69" s="55">
        <v>92</v>
      </c>
      <c r="L69" s="48">
        <v>2.29</v>
      </c>
      <c r="M69" s="48">
        <v>1.79</v>
      </c>
      <c r="N69" s="47">
        <v>7.03</v>
      </c>
      <c r="O69" s="48">
        <v>35.450000000000003</v>
      </c>
      <c r="P69" s="47">
        <v>0.92</v>
      </c>
      <c r="AO69" s="46">
        <v>12</v>
      </c>
      <c r="AP69" s="46" t="s">
        <v>19</v>
      </c>
      <c r="AQ69" s="49">
        <v>0</v>
      </c>
      <c r="AR69" s="49">
        <v>0</v>
      </c>
      <c r="AS69" s="48">
        <v>41.623036649214654</v>
      </c>
      <c r="AT69" s="49">
        <v>0</v>
      </c>
      <c r="AU69" s="49">
        <v>2.3809523809523827</v>
      </c>
    </row>
    <row r="70" spans="9:55" ht="16.75" thickTop="1" thickBot="1" x14ac:dyDescent="0.5">
      <c r="I70" s="46">
        <v>13</v>
      </c>
      <c r="J70" s="52" t="s">
        <v>4</v>
      </c>
      <c r="K70" s="55">
        <v>94</v>
      </c>
      <c r="L70" s="47">
        <v>1.37</v>
      </c>
      <c r="M70" s="47">
        <v>1.5</v>
      </c>
      <c r="N70" s="47">
        <v>7.4</v>
      </c>
      <c r="O70" s="47">
        <v>24.93</v>
      </c>
      <c r="P70" s="47">
        <v>0.91</v>
      </c>
      <c r="AO70" s="46">
        <v>13</v>
      </c>
      <c r="AP70" s="46" t="s">
        <v>20</v>
      </c>
      <c r="AQ70" s="49">
        <v>19.354838709677409</v>
      </c>
      <c r="AR70" s="48">
        <v>23.694779116465867</v>
      </c>
      <c r="AS70" s="48">
        <v>43.455497382198949</v>
      </c>
      <c r="AT70" s="49">
        <v>20.577663671373557</v>
      </c>
      <c r="AU70" s="48">
        <v>45.238095238095219</v>
      </c>
    </row>
    <row r="71" spans="9:55" ht="16.75" thickTop="1" thickBot="1" x14ac:dyDescent="0.5">
      <c r="I71" s="46">
        <v>14</v>
      </c>
      <c r="J71" s="52" t="s">
        <v>6</v>
      </c>
      <c r="K71" s="55">
        <v>94</v>
      </c>
      <c r="L71" s="47">
        <v>1.42</v>
      </c>
      <c r="M71" s="47">
        <v>1.67</v>
      </c>
      <c r="N71" s="48">
        <v>6.54</v>
      </c>
      <c r="O71" s="47">
        <v>33.369999999999997</v>
      </c>
      <c r="P71" s="47">
        <v>0.93</v>
      </c>
      <c r="AO71" s="46">
        <v>14</v>
      </c>
      <c r="AP71" s="46" t="s">
        <v>6</v>
      </c>
      <c r="AQ71" s="47">
        <v>89.032258064516128</v>
      </c>
      <c r="AR71" s="47">
        <v>88.353413654618478</v>
      </c>
      <c r="AS71" s="48">
        <v>77.486910994764386</v>
      </c>
      <c r="AT71" s="47">
        <v>86.508344030808729</v>
      </c>
      <c r="AU71" s="47">
        <v>100.00000000000001</v>
      </c>
    </row>
    <row r="72" spans="9:55" ht="16.75" thickTop="1" thickBot="1" x14ac:dyDescent="0.5">
      <c r="I72" s="46">
        <v>15</v>
      </c>
      <c r="J72" s="52" t="s">
        <v>12</v>
      </c>
      <c r="K72" s="55">
        <v>94</v>
      </c>
      <c r="L72" s="48">
        <v>1.84</v>
      </c>
      <c r="M72" s="47">
        <v>1.55</v>
      </c>
      <c r="N72" s="47">
        <v>6.9</v>
      </c>
      <c r="O72" s="47">
        <v>34.08</v>
      </c>
      <c r="P72" s="47">
        <v>0.92</v>
      </c>
      <c r="AO72" s="46">
        <v>15</v>
      </c>
      <c r="AP72" s="46" t="s">
        <v>17</v>
      </c>
      <c r="AQ72" s="48">
        <v>36.129032258064491</v>
      </c>
      <c r="AR72" s="48">
        <v>27.710843373493972</v>
      </c>
      <c r="AS72" s="49">
        <v>18.848167539267006</v>
      </c>
      <c r="AT72" s="49">
        <v>13.761232349165596</v>
      </c>
      <c r="AU72" s="48">
        <v>61.904761904761898</v>
      </c>
    </row>
    <row r="73" spans="9:55" ht="16.75" thickTop="1" thickBot="1" x14ac:dyDescent="0.5">
      <c r="I73" s="46">
        <v>16</v>
      </c>
      <c r="J73" s="52" t="s">
        <v>8</v>
      </c>
      <c r="K73" s="55">
        <v>95</v>
      </c>
      <c r="L73" s="47">
        <v>1.41</v>
      </c>
      <c r="M73" s="47">
        <v>1.53</v>
      </c>
      <c r="N73" s="47">
        <v>7.3</v>
      </c>
      <c r="O73" s="47">
        <v>24.59</v>
      </c>
      <c r="P73" s="47">
        <v>0.93</v>
      </c>
      <c r="AO73" s="46">
        <v>16</v>
      </c>
      <c r="AP73" s="46" t="s">
        <v>11</v>
      </c>
      <c r="AQ73" s="48">
        <v>63.870967741935473</v>
      </c>
      <c r="AR73" s="49">
        <v>18.875502008032129</v>
      </c>
      <c r="AS73" s="49">
        <v>0</v>
      </c>
      <c r="AT73" s="48">
        <v>25.725288831835698</v>
      </c>
      <c r="AU73" s="49">
        <v>0</v>
      </c>
    </row>
    <row r="74" spans="9:55" ht="16.75" thickTop="1" thickBot="1" x14ac:dyDescent="0.5">
      <c r="I74" s="46">
        <v>17</v>
      </c>
      <c r="J74" s="52" t="s">
        <v>5</v>
      </c>
      <c r="K74" s="55">
        <v>96</v>
      </c>
      <c r="L74" s="47">
        <v>1.43</v>
      </c>
      <c r="M74" s="47">
        <v>1.38</v>
      </c>
      <c r="N74" s="47">
        <v>7.01</v>
      </c>
      <c r="O74" s="47">
        <v>23.58</v>
      </c>
      <c r="P74" s="47">
        <v>0.93</v>
      </c>
      <c r="AO74" s="46">
        <v>17</v>
      </c>
      <c r="AP74" s="46" t="s">
        <v>12</v>
      </c>
      <c r="AQ74" s="48">
        <v>61.93548387096773</v>
      </c>
      <c r="AR74" s="47">
        <v>93.172690763052202</v>
      </c>
      <c r="AS74" s="47">
        <v>86.910994764397898</v>
      </c>
      <c r="AT74" s="47">
        <v>85.596919127086011</v>
      </c>
      <c r="AU74" s="47">
        <v>97.619047619047606</v>
      </c>
    </row>
    <row r="75" spans="9:55" ht="16.75" thickTop="1" thickBot="1" x14ac:dyDescent="0.5">
      <c r="I75" s="46">
        <v>18</v>
      </c>
      <c r="J75" s="52" t="s">
        <v>3</v>
      </c>
      <c r="K75" s="55">
        <v>97</v>
      </c>
      <c r="L75" s="47">
        <v>1.25</v>
      </c>
      <c r="M75" s="47">
        <v>1.48</v>
      </c>
      <c r="N75" s="47">
        <v>7.28</v>
      </c>
      <c r="O75" s="47">
        <v>22.86</v>
      </c>
      <c r="P75" s="47">
        <v>0.91</v>
      </c>
      <c r="AO75" s="46">
        <v>18</v>
      </c>
      <c r="AP75" s="46" t="s">
        <v>13</v>
      </c>
      <c r="AQ75" s="48">
        <v>32.903225806451601</v>
      </c>
      <c r="AR75" s="48">
        <v>83.534136546184726</v>
      </c>
      <c r="AS75" s="47">
        <v>90.314136125654443</v>
      </c>
      <c r="AT75" s="48">
        <v>83.838254172015397</v>
      </c>
      <c r="AU75" s="47">
        <v>97.619047619047606</v>
      </c>
    </row>
    <row r="76" spans="9:55" ht="16.3" thickTop="1" x14ac:dyDescent="0.45"/>
    <row r="78" spans="9:55" x14ac:dyDescent="0.45">
      <c r="I78" t="s">
        <v>219</v>
      </c>
    </row>
    <row r="79" spans="9:55" ht="42" customHeight="1" thickBot="1" x14ac:dyDescent="0.5">
      <c r="AO79" s="115" t="s">
        <v>223</v>
      </c>
      <c r="AP79" s="117"/>
      <c r="AQ79" s="117"/>
      <c r="AR79" s="117"/>
      <c r="AS79" s="117"/>
      <c r="AT79" s="117"/>
      <c r="AU79" s="117"/>
      <c r="AW79" s="113" t="s">
        <v>223</v>
      </c>
      <c r="AX79" s="114"/>
      <c r="AY79" s="114"/>
      <c r="AZ79" s="114"/>
      <c r="BA79" s="114"/>
      <c r="BB79" s="114"/>
      <c r="BC79" s="114"/>
    </row>
    <row r="80" spans="9:55" ht="32.6" thickTop="1" thickBot="1" x14ac:dyDescent="0.5">
      <c r="I80" s="46"/>
      <c r="J80" s="56" t="s">
        <v>0</v>
      </c>
      <c r="K80" s="57" t="s">
        <v>210</v>
      </c>
      <c r="L80" s="57" t="s">
        <v>211</v>
      </c>
      <c r="M80" s="57" t="s">
        <v>212</v>
      </c>
      <c r="N80" s="57" t="s">
        <v>213</v>
      </c>
      <c r="O80" s="57" t="s">
        <v>214</v>
      </c>
      <c r="P80" s="57" t="s">
        <v>215</v>
      </c>
      <c r="AO80" s="56"/>
      <c r="AP80" s="56" t="s">
        <v>0</v>
      </c>
      <c r="AQ80" s="57" t="s">
        <v>211</v>
      </c>
      <c r="AR80" s="57" t="s">
        <v>212</v>
      </c>
      <c r="AS80" s="57" t="s">
        <v>213</v>
      </c>
      <c r="AT80" s="57" t="s">
        <v>214</v>
      </c>
      <c r="AU80" s="57" t="s">
        <v>215</v>
      </c>
      <c r="AV80" s="44"/>
      <c r="AW80" s="69"/>
      <c r="AX80" s="69" t="s">
        <v>0</v>
      </c>
      <c r="AY80" s="70" t="s">
        <v>211</v>
      </c>
      <c r="AZ80" s="70" t="s">
        <v>212</v>
      </c>
      <c r="BA80" s="70" t="s">
        <v>213</v>
      </c>
      <c r="BB80" s="70" t="s">
        <v>214</v>
      </c>
      <c r="BC80" s="70" t="s">
        <v>215</v>
      </c>
    </row>
    <row r="81" spans="9:55" ht="16.75" thickTop="1" thickBot="1" x14ac:dyDescent="0.5">
      <c r="I81" s="46">
        <v>1</v>
      </c>
      <c r="J81" s="52" t="s">
        <v>19</v>
      </c>
      <c r="K81" s="53">
        <v>6</v>
      </c>
      <c r="L81" s="49">
        <v>2.8</v>
      </c>
      <c r="M81" s="49">
        <v>3.87</v>
      </c>
      <c r="N81" s="48">
        <v>5.17</v>
      </c>
      <c r="O81" s="49">
        <v>100.76</v>
      </c>
      <c r="P81" s="49">
        <v>0.52</v>
      </c>
      <c r="AO81" s="46">
        <v>1</v>
      </c>
      <c r="AP81" s="46" t="s">
        <v>8</v>
      </c>
      <c r="AQ81" s="47">
        <v>89.677419354838719</v>
      </c>
      <c r="AR81" s="47">
        <v>93.97590361445782</v>
      </c>
      <c r="AS81" s="47">
        <v>97.382198952879577</v>
      </c>
      <c r="AT81" s="47">
        <v>97.779204107830552</v>
      </c>
      <c r="AU81" s="47">
        <v>100.00000000000001</v>
      </c>
      <c r="AW81" s="51">
        <v>1</v>
      </c>
      <c r="AX81" s="51" t="s">
        <v>8</v>
      </c>
      <c r="AY81" s="45">
        <v>89.677419354838719</v>
      </c>
      <c r="AZ81" s="45">
        <v>93.97590361445782</v>
      </c>
      <c r="BA81" s="45">
        <v>97.382198952879577</v>
      </c>
      <c r="BB81" s="45">
        <v>97.779204107830552</v>
      </c>
      <c r="BC81" s="45">
        <v>100.00000000000001</v>
      </c>
    </row>
    <row r="82" spans="9:55" ht="16.75" thickTop="1" thickBot="1" x14ac:dyDescent="0.5">
      <c r="I82" s="46">
        <v>2</v>
      </c>
      <c r="J82" s="52" t="s">
        <v>11</v>
      </c>
      <c r="K82" s="53">
        <v>6</v>
      </c>
      <c r="L82" s="48">
        <v>1.81</v>
      </c>
      <c r="M82" s="49">
        <v>3.4</v>
      </c>
      <c r="N82" s="49">
        <v>3.58</v>
      </c>
      <c r="O82" s="48">
        <v>80.72</v>
      </c>
      <c r="P82" s="49">
        <v>0.51</v>
      </c>
      <c r="AO82" s="46">
        <v>2</v>
      </c>
      <c r="AP82" s="46" t="s">
        <v>14</v>
      </c>
      <c r="AQ82" s="48">
        <v>44.516129032258064</v>
      </c>
      <c r="AR82" s="49">
        <v>10.040160642570271</v>
      </c>
      <c r="AS82" s="49">
        <v>28.272251308900522</v>
      </c>
      <c r="AT82" s="49">
        <v>11.553273427471112</v>
      </c>
      <c r="AU82" s="49">
        <v>19.047619047619037</v>
      </c>
      <c r="AW82" s="51">
        <v>2</v>
      </c>
      <c r="AX82" s="51" t="s">
        <v>14</v>
      </c>
      <c r="AY82" s="45">
        <v>44.516129032258064</v>
      </c>
      <c r="AZ82" s="45">
        <v>10.040160642570271</v>
      </c>
      <c r="BA82" s="45">
        <v>28.272251308900522</v>
      </c>
      <c r="BB82" s="45">
        <v>11.553273427471112</v>
      </c>
      <c r="BC82" s="45">
        <v>19.047619047619037</v>
      </c>
    </row>
    <row r="83" spans="9:55" ht="16.75" thickTop="1" thickBot="1" x14ac:dyDescent="0.5">
      <c r="I83" s="46">
        <v>3</v>
      </c>
      <c r="J83" s="52" t="s">
        <v>14</v>
      </c>
      <c r="K83" s="53">
        <v>10</v>
      </c>
      <c r="L83" s="48">
        <v>2.11</v>
      </c>
      <c r="M83" s="49">
        <v>3.62</v>
      </c>
      <c r="N83" s="49">
        <v>4.66</v>
      </c>
      <c r="O83" s="49">
        <v>91.76</v>
      </c>
      <c r="P83" s="49">
        <v>0.59</v>
      </c>
      <c r="AO83" s="46">
        <v>3</v>
      </c>
      <c r="AP83" s="46" t="s">
        <v>4</v>
      </c>
      <c r="AQ83" s="47">
        <v>92.258064516129025</v>
      </c>
      <c r="AR83" s="47">
        <v>95.180722891566262</v>
      </c>
      <c r="AS83" s="47">
        <v>99.999999999999986</v>
      </c>
      <c r="AT83" s="47">
        <v>97.342747111681646</v>
      </c>
      <c r="AU83" s="47">
        <v>95.238095238095227</v>
      </c>
      <c r="AW83" s="51">
        <v>3</v>
      </c>
      <c r="AX83" s="51" t="s">
        <v>4</v>
      </c>
      <c r="AY83" s="45">
        <v>92.258064516129025</v>
      </c>
      <c r="AZ83" s="45">
        <v>95.180722891566262</v>
      </c>
      <c r="BA83" s="45">
        <v>99.999999999999986</v>
      </c>
      <c r="BB83" s="45">
        <v>97.342747111681646</v>
      </c>
      <c r="BC83" s="45">
        <v>95.238095238095227</v>
      </c>
    </row>
    <row r="84" spans="9:55" ht="16.75" thickTop="1" thickBot="1" x14ac:dyDescent="0.5">
      <c r="I84" s="46">
        <v>4</v>
      </c>
      <c r="J84" s="52" t="s">
        <v>17</v>
      </c>
      <c r="K84" s="53">
        <v>13</v>
      </c>
      <c r="L84" s="48">
        <v>2.2400000000000002</v>
      </c>
      <c r="M84" s="48">
        <v>3.18</v>
      </c>
      <c r="N84" s="49">
        <v>4.3</v>
      </c>
      <c r="O84" s="49">
        <v>90.04</v>
      </c>
      <c r="P84" s="48">
        <v>0.77</v>
      </c>
      <c r="AO84" s="46">
        <v>4</v>
      </c>
      <c r="AP84" s="46" t="s">
        <v>7</v>
      </c>
      <c r="AQ84" s="48">
        <v>64.51612903225805</v>
      </c>
      <c r="AR84" s="48">
        <v>36.947791164658625</v>
      </c>
      <c r="AS84" s="49">
        <v>30.366492146596862</v>
      </c>
      <c r="AT84" s="48">
        <v>40.924261874197697</v>
      </c>
      <c r="AU84" s="49">
        <v>16.666666666666654</v>
      </c>
      <c r="AW84" s="51">
        <v>4</v>
      </c>
      <c r="AX84" s="51" t="s">
        <v>7</v>
      </c>
      <c r="AY84" s="45">
        <v>64.51612903225805</v>
      </c>
      <c r="AZ84" s="45">
        <v>36.947791164658625</v>
      </c>
      <c r="BA84" s="45">
        <v>30.366492146596862</v>
      </c>
      <c r="BB84" s="45">
        <v>40.924261874197697</v>
      </c>
      <c r="BC84" s="45">
        <v>16.666666666666654</v>
      </c>
    </row>
    <row r="85" spans="9:55" ht="16.75" thickTop="1" thickBot="1" x14ac:dyDescent="0.5">
      <c r="I85" s="46">
        <v>5</v>
      </c>
      <c r="J85" s="52" t="s">
        <v>7</v>
      </c>
      <c r="K85" s="53">
        <v>14</v>
      </c>
      <c r="L85" s="48">
        <v>1.8</v>
      </c>
      <c r="M85" s="48">
        <v>2.95</v>
      </c>
      <c r="N85" s="49">
        <v>4.74</v>
      </c>
      <c r="O85" s="48">
        <v>68.88</v>
      </c>
      <c r="P85" s="49">
        <v>0.57999999999999996</v>
      </c>
      <c r="AO85" s="46">
        <v>5</v>
      </c>
      <c r="AP85" s="46" t="s">
        <v>15</v>
      </c>
      <c r="AQ85" s="50"/>
      <c r="AR85" s="50"/>
      <c r="AS85" s="48">
        <v>49.738219895287997</v>
      </c>
      <c r="AT85" s="50"/>
      <c r="AU85" s="47">
        <v>100.00000000000001</v>
      </c>
      <c r="AW85" s="51">
        <v>5</v>
      </c>
      <c r="AX85" s="51" t="s">
        <v>15</v>
      </c>
      <c r="AY85" s="45"/>
      <c r="AZ85" s="45"/>
      <c r="BA85" s="45">
        <v>49.738219895287997</v>
      </c>
      <c r="BB85" s="45"/>
      <c r="BC85" s="45">
        <v>100.00000000000001</v>
      </c>
    </row>
    <row r="86" spans="9:55" ht="16.75" thickTop="1" thickBot="1" x14ac:dyDescent="0.5">
      <c r="I86" s="46">
        <v>6</v>
      </c>
      <c r="J86" s="52" t="s">
        <v>23</v>
      </c>
      <c r="K86" s="53">
        <v>14</v>
      </c>
      <c r="L86" s="49">
        <v>2.38</v>
      </c>
      <c r="M86" s="49">
        <v>3.56</v>
      </c>
      <c r="N86" s="49">
        <v>4.43</v>
      </c>
      <c r="O86" s="49">
        <v>97.93</v>
      </c>
      <c r="P86" s="49">
        <v>0.56000000000000005</v>
      </c>
      <c r="AO86" s="46">
        <v>6</v>
      </c>
      <c r="AP86" s="46" t="s">
        <v>22</v>
      </c>
      <c r="AQ86" s="49">
        <v>13.548387096774178</v>
      </c>
      <c r="AR86" s="48">
        <v>24.497991967871499</v>
      </c>
      <c r="AS86" s="49">
        <v>23.560209424083776</v>
      </c>
      <c r="AT86" s="48">
        <v>29.422336328626443</v>
      </c>
      <c r="AU86" s="48">
        <v>26.190476190476183</v>
      </c>
      <c r="AW86" s="51">
        <v>6</v>
      </c>
      <c r="AX86" s="51" t="s">
        <v>22</v>
      </c>
      <c r="AY86" s="45">
        <v>13.548387096774178</v>
      </c>
      <c r="AZ86" s="45">
        <v>24.497991967871499</v>
      </c>
      <c r="BA86" s="45">
        <v>23.560209424083776</v>
      </c>
      <c r="BB86" s="45">
        <v>29.422336328626443</v>
      </c>
      <c r="BC86" s="45">
        <v>26.190476190476183</v>
      </c>
    </row>
    <row r="87" spans="9:55" ht="16.75" thickTop="1" thickBot="1" x14ac:dyDescent="0.5">
      <c r="I87" s="46">
        <v>7</v>
      </c>
      <c r="J87" s="52" t="s">
        <v>16</v>
      </c>
      <c r="K87" s="54">
        <v>44</v>
      </c>
      <c r="L87" s="48">
        <v>2.12</v>
      </c>
      <c r="M87" s="48">
        <v>2.5299999999999998</v>
      </c>
      <c r="N87" s="48">
        <v>5.55</v>
      </c>
      <c r="O87" s="48">
        <v>64.989999999999995</v>
      </c>
      <c r="P87" s="48">
        <v>0.72</v>
      </c>
      <c r="AO87" s="46">
        <v>7</v>
      </c>
      <c r="AP87" s="46" t="s">
        <v>5</v>
      </c>
      <c r="AQ87" s="47">
        <v>88.387096774193552</v>
      </c>
      <c r="AR87" s="47">
        <v>100</v>
      </c>
      <c r="AS87" s="47">
        <v>89.790575916230367</v>
      </c>
      <c r="AT87" s="47">
        <v>99.075738125802317</v>
      </c>
      <c r="AU87" s="47">
        <v>100.00000000000001</v>
      </c>
      <c r="AW87" s="51">
        <v>7</v>
      </c>
      <c r="AX87" s="51" t="s">
        <v>5</v>
      </c>
      <c r="AY87" s="45">
        <v>88.387096774193552</v>
      </c>
      <c r="AZ87" s="45">
        <v>100</v>
      </c>
      <c r="BA87" s="45">
        <v>89.790575916230367</v>
      </c>
      <c r="BB87" s="45">
        <v>99.075738125802317</v>
      </c>
      <c r="BC87" s="45">
        <v>100.00000000000001</v>
      </c>
    </row>
    <row r="88" spans="9:55" ht="16.75" thickTop="1" thickBot="1" x14ac:dyDescent="0.5">
      <c r="I88" s="46">
        <v>8</v>
      </c>
      <c r="J88" s="52" t="s">
        <v>10</v>
      </c>
      <c r="K88" s="54">
        <v>49</v>
      </c>
      <c r="L88" s="47">
        <v>1.59</v>
      </c>
      <c r="M88" s="48">
        <v>2.54</v>
      </c>
      <c r="N88" s="48">
        <v>5.85</v>
      </c>
      <c r="O88" s="48">
        <v>66.02</v>
      </c>
      <c r="P88" s="48">
        <v>0.79</v>
      </c>
      <c r="AO88" s="46">
        <v>8</v>
      </c>
      <c r="AP88" s="46" t="s">
        <v>16</v>
      </c>
      <c r="AQ88" s="48">
        <v>43.870967741935466</v>
      </c>
      <c r="AR88" s="48">
        <v>53.815261044176715</v>
      </c>
      <c r="AS88" s="48">
        <v>51.570680628272243</v>
      </c>
      <c r="AT88" s="48">
        <v>45.917843388960208</v>
      </c>
      <c r="AU88" s="48">
        <v>49.999999999999986</v>
      </c>
      <c r="AW88" s="51">
        <v>8</v>
      </c>
      <c r="AX88" s="51" t="s">
        <v>16</v>
      </c>
      <c r="AY88" s="45">
        <v>43.870967741935466</v>
      </c>
      <c r="AZ88" s="45">
        <v>53.815261044176715</v>
      </c>
      <c r="BA88" s="45">
        <v>51.570680628272243</v>
      </c>
      <c r="BB88" s="45">
        <v>45.917843388960208</v>
      </c>
      <c r="BC88" s="45">
        <v>49.999999999999986</v>
      </c>
    </row>
    <row r="89" spans="9:55" ht="16.75" thickTop="1" thickBot="1" x14ac:dyDescent="0.5">
      <c r="I89" s="46">
        <v>9</v>
      </c>
      <c r="J89" s="52" t="s">
        <v>20</v>
      </c>
      <c r="K89" s="54">
        <v>54</v>
      </c>
      <c r="L89" s="49">
        <v>2.5</v>
      </c>
      <c r="M89" s="48">
        <v>3.28</v>
      </c>
      <c r="N89" s="48">
        <v>5.24</v>
      </c>
      <c r="O89" s="49">
        <v>84.73</v>
      </c>
      <c r="P89" s="48">
        <v>0.7</v>
      </c>
      <c r="AO89" s="46">
        <v>9</v>
      </c>
      <c r="AP89" s="46" t="s">
        <v>23</v>
      </c>
      <c r="AQ89" s="49">
        <v>27.096774193548384</v>
      </c>
      <c r="AR89" s="49">
        <v>12.44979919678714</v>
      </c>
      <c r="AS89" s="49">
        <v>22.251308900523551</v>
      </c>
      <c r="AT89" s="49">
        <v>3.6328626444159084</v>
      </c>
      <c r="AU89" s="49">
        <v>11.904761904761914</v>
      </c>
      <c r="AW89" s="51">
        <v>9</v>
      </c>
      <c r="AX89" s="51" t="s">
        <v>23</v>
      </c>
      <c r="AY89" s="45">
        <v>27.096774193548384</v>
      </c>
      <c r="AZ89" s="45">
        <v>12.44979919678714</v>
      </c>
      <c r="BA89" s="45">
        <v>22.251308900523551</v>
      </c>
      <c r="BB89" s="45">
        <v>3.6328626444159084</v>
      </c>
      <c r="BC89" s="45">
        <v>11.904761904761914</v>
      </c>
    </row>
    <row r="90" spans="9:55" ht="16.75" thickTop="1" thickBot="1" x14ac:dyDescent="0.5">
      <c r="I90" s="46">
        <v>10</v>
      </c>
      <c r="J90" s="52" t="s">
        <v>22</v>
      </c>
      <c r="K90" s="58">
        <v>56</v>
      </c>
      <c r="L90" s="49">
        <v>2.59</v>
      </c>
      <c r="M90" s="48">
        <v>3.26</v>
      </c>
      <c r="N90" s="49">
        <v>4.4800000000000004</v>
      </c>
      <c r="O90" s="48">
        <v>77.84</v>
      </c>
      <c r="P90" s="48">
        <v>0.62</v>
      </c>
      <c r="AO90" s="46">
        <v>10</v>
      </c>
      <c r="AP90" s="46" t="s">
        <v>10</v>
      </c>
      <c r="AQ90" s="47">
        <v>78.064516129032256</v>
      </c>
      <c r="AR90" s="48">
        <v>53.413654618473892</v>
      </c>
      <c r="AS90" s="48">
        <v>59.424083769633491</v>
      </c>
      <c r="AT90" s="48">
        <v>44.595635430038513</v>
      </c>
      <c r="AU90" s="48">
        <v>66.666666666666671</v>
      </c>
      <c r="AW90" s="51">
        <v>10</v>
      </c>
      <c r="AX90" s="51" t="s">
        <v>10</v>
      </c>
      <c r="AY90" s="45">
        <v>78.064516129032256</v>
      </c>
      <c r="AZ90" s="45">
        <v>53.413654618473892</v>
      </c>
      <c r="BA90" s="45">
        <v>59.424083769633491</v>
      </c>
      <c r="BB90" s="45">
        <v>44.595635430038513</v>
      </c>
      <c r="BC90" s="45">
        <v>66.666666666666671</v>
      </c>
    </row>
    <row r="91" spans="9:55" ht="16.75" thickTop="1" thickBot="1" x14ac:dyDescent="0.5">
      <c r="I91" s="46">
        <v>11</v>
      </c>
      <c r="J91" s="52" t="s">
        <v>15</v>
      </c>
      <c r="K91" s="58">
        <v>58</v>
      </c>
      <c r="L91" s="50"/>
      <c r="M91" s="50"/>
      <c r="N91" s="48">
        <v>5.48</v>
      </c>
      <c r="O91" s="50"/>
      <c r="P91" s="47">
        <v>0.93</v>
      </c>
      <c r="AO91" s="46">
        <v>11</v>
      </c>
      <c r="AP91" s="46" t="s">
        <v>3</v>
      </c>
      <c r="AQ91" s="47">
        <v>100</v>
      </c>
      <c r="AR91" s="47">
        <v>95.98393574297188</v>
      </c>
      <c r="AS91" s="47">
        <v>96.858638743455487</v>
      </c>
      <c r="AT91" s="47">
        <v>100</v>
      </c>
      <c r="AU91" s="47">
        <v>95.238095238095227</v>
      </c>
      <c r="AW91" s="51">
        <v>11</v>
      </c>
      <c r="AX91" s="51" t="s">
        <v>3</v>
      </c>
      <c r="AY91" s="45">
        <v>100</v>
      </c>
      <c r="AZ91" s="45">
        <v>95.98393574297188</v>
      </c>
      <c r="BA91" s="45">
        <v>96.858638743455487</v>
      </c>
      <c r="BB91" s="45">
        <v>100</v>
      </c>
      <c r="BC91" s="45">
        <v>95.238095238095227</v>
      </c>
    </row>
    <row r="92" spans="9:55" ht="16.75" thickTop="1" thickBot="1" x14ac:dyDescent="0.5">
      <c r="I92" s="46">
        <v>12</v>
      </c>
      <c r="J92" s="52" t="s">
        <v>6</v>
      </c>
      <c r="K92" s="58">
        <v>90</v>
      </c>
      <c r="L92" s="47">
        <v>1.42</v>
      </c>
      <c r="M92" s="47">
        <v>1.67</v>
      </c>
      <c r="N92" s="48">
        <v>6.54</v>
      </c>
      <c r="O92" s="47">
        <v>33.369999999999997</v>
      </c>
      <c r="P92" s="47">
        <v>0.93</v>
      </c>
      <c r="AO92" s="46">
        <v>12</v>
      </c>
      <c r="AP92" s="46" t="s">
        <v>19</v>
      </c>
      <c r="AQ92" s="49">
        <v>0</v>
      </c>
      <c r="AR92" s="49">
        <v>0</v>
      </c>
      <c r="AS92" s="48">
        <v>41.623036649214654</v>
      </c>
      <c r="AT92" s="49">
        <v>0</v>
      </c>
      <c r="AU92" s="49">
        <v>2.3809523809523827</v>
      </c>
      <c r="AW92" s="51">
        <v>12</v>
      </c>
      <c r="AX92" s="51" t="s">
        <v>19</v>
      </c>
      <c r="AY92" s="45">
        <v>0</v>
      </c>
      <c r="AZ92" s="45">
        <v>0</v>
      </c>
      <c r="BA92" s="45">
        <v>41.623036649214654</v>
      </c>
      <c r="BB92" s="45">
        <v>0</v>
      </c>
      <c r="BC92" s="45">
        <v>2.3809523809523827</v>
      </c>
    </row>
    <row r="93" spans="9:55" ht="16.75" thickTop="1" thickBot="1" x14ac:dyDescent="0.5">
      <c r="I93" s="46">
        <v>13</v>
      </c>
      <c r="J93" s="52" t="s">
        <v>3</v>
      </c>
      <c r="K93" s="58">
        <v>93</v>
      </c>
      <c r="L93" s="47">
        <v>1.25</v>
      </c>
      <c r="M93" s="47">
        <v>1.48</v>
      </c>
      <c r="N93" s="47">
        <v>7.28</v>
      </c>
      <c r="O93" s="47">
        <v>22.86</v>
      </c>
      <c r="P93" s="47">
        <v>0.91</v>
      </c>
      <c r="AO93" s="46">
        <v>13</v>
      </c>
      <c r="AP93" s="46" t="s">
        <v>20</v>
      </c>
      <c r="AQ93" s="49">
        <v>19.354838709677409</v>
      </c>
      <c r="AR93" s="48">
        <v>23.694779116465867</v>
      </c>
      <c r="AS93" s="48">
        <v>43.455497382198949</v>
      </c>
      <c r="AT93" s="49">
        <v>20.577663671373557</v>
      </c>
      <c r="AU93" s="48">
        <v>45.238095238095219</v>
      </c>
      <c r="AW93" s="51">
        <v>13</v>
      </c>
      <c r="AX93" s="51" t="s">
        <v>20</v>
      </c>
      <c r="AY93" s="45">
        <v>19.354838709677409</v>
      </c>
      <c r="AZ93" s="45">
        <v>23.694779116465867</v>
      </c>
      <c r="BA93" s="45">
        <v>43.455497382198949</v>
      </c>
      <c r="BB93" s="45">
        <v>20.577663671373557</v>
      </c>
      <c r="BC93" s="45">
        <v>45.238095238095219</v>
      </c>
    </row>
    <row r="94" spans="9:55" ht="16.75" thickTop="1" thickBot="1" x14ac:dyDescent="0.5">
      <c r="I94" s="46">
        <v>14</v>
      </c>
      <c r="J94" s="52" t="s">
        <v>13</v>
      </c>
      <c r="K94" s="58">
        <v>94</v>
      </c>
      <c r="L94" s="48">
        <v>2.29</v>
      </c>
      <c r="M94" s="48">
        <v>1.79</v>
      </c>
      <c r="N94" s="47">
        <v>7.03</v>
      </c>
      <c r="O94" s="48">
        <v>35.450000000000003</v>
      </c>
      <c r="P94" s="47">
        <v>0.92</v>
      </c>
      <c r="AO94" s="46">
        <v>14</v>
      </c>
      <c r="AP94" s="46" t="s">
        <v>6</v>
      </c>
      <c r="AQ94" s="47">
        <v>89.032258064516128</v>
      </c>
      <c r="AR94" s="47">
        <v>88.353413654618478</v>
      </c>
      <c r="AS94" s="48">
        <v>77.486910994764386</v>
      </c>
      <c r="AT94" s="47">
        <v>86.508344030808729</v>
      </c>
      <c r="AU94" s="47">
        <v>100.00000000000001</v>
      </c>
      <c r="AW94" s="51">
        <v>14</v>
      </c>
      <c r="AX94" s="51" t="s">
        <v>6</v>
      </c>
      <c r="AY94" s="45">
        <v>89.032258064516128</v>
      </c>
      <c r="AZ94" s="45">
        <v>88.353413654618478</v>
      </c>
      <c r="BA94" s="45">
        <v>77.486910994764386</v>
      </c>
      <c r="BB94" s="45">
        <v>86.508344030808729</v>
      </c>
      <c r="BC94" s="45">
        <v>100.00000000000001</v>
      </c>
    </row>
    <row r="95" spans="9:55" ht="16.75" thickTop="1" thickBot="1" x14ac:dyDescent="0.5">
      <c r="I95" s="46">
        <v>15</v>
      </c>
      <c r="J95" s="52" t="s">
        <v>4</v>
      </c>
      <c r="K95" s="58">
        <v>94</v>
      </c>
      <c r="L95" s="47">
        <v>1.37</v>
      </c>
      <c r="M95" s="47">
        <v>1.5</v>
      </c>
      <c r="N95" s="47">
        <v>7.4</v>
      </c>
      <c r="O95" s="47">
        <v>24.93</v>
      </c>
      <c r="P95" s="47">
        <v>0.91</v>
      </c>
      <c r="AO95" s="46">
        <v>15</v>
      </c>
      <c r="AP95" s="46" t="s">
        <v>17</v>
      </c>
      <c r="AQ95" s="48">
        <v>36.129032258064491</v>
      </c>
      <c r="AR95" s="48">
        <v>27.710843373493972</v>
      </c>
      <c r="AS95" s="49">
        <v>18.848167539267006</v>
      </c>
      <c r="AT95" s="49">
        <v>13.761232349165596</v>
      </c>
      <c r="AU95" s="48">
        <v>61.904761904761898</v>
      </c>
      <c r="AW95" s="51">
        <v>15</v>
      </c>
      <c r="AX95" s="51" t="s">
        <v>17</v>
      </c>
      <c r="AY95" s="45">
        <v>36.129032258064491</v>
      </c>
      <c r="AZ95" s="45">
        <v>27.710843373493972</v>
      </c>
      <c r="BA95" s="45">
        <v>18.848167539267006</v>
      </c>
      <c r="BB95" s="45">
        <v>13.761232349165596</v>
      </c>
      <c r="BC95" s="45">
        <v>61.904761904761898</v>
      </c>
    </row>
    <row r="96" spans="9:55" ht="16.75" thickTop="1" thickBot="1" x14ac:dyDescent="0.5">
      <c r="I96" s="46">
        <v>16</v>
      </c>
      <c r="J96" s="52" t="s">
        <v>12</v>
      </c>
      <c r="K96" s="58">
        <v>94</v>
      </c>
      <c r="L96" s="48">
        <v>1.84</v>
      </c>
      <c r="M96" s="47">
        <v>1.55</v>
      </c>
      <c r="N96" s="47">
        <v>6.9</v>
      </c>
      <c r="O96" s="47">
        <v>34.08</v>
      </c>
      <c r="P96" s="47">
        <v>0.92</v>
      </c>
      <c r="AO96" s="46">
        <v>16</v>
      </c>
      <c r="AP96" s="46" t="s">
        <v>11</v>
      </c>
      <c r="AQ96" s="48">
        <v>63.870967741935473</v>
      </c>
      <c r="AR96" s="49">
        <v>18.875502008032129</v>
      </c>
      <c r="AS96" s="49">
        <v>0</v>
      </c>
      <c r="AT96" s="48">
        <v>25.725288831835698</v>
      </c>
      <c r="AU96" s="49">
        <v>0</v>
      </c>
      <c r="AW96" s="51">
        <v>16</v>
      </c>
      <c r="AX96" s="51" t="s">
        <v>11</v>
      </c>
      <c r="AY96" s="45">
        <v>63.870967741935473</v>
      </c>
      <c r="AZ96" s="45">
        <v>18.875502008032129</v>
      </c>
      <c r="BA96" s="45">
        <v>0</v>
      </c>
      <c r="BB96" s="45">
        <v>25.725288831835698</v>
      </c>
      <c r="BC96" s="45">
        <v>0</v>
      </c>
    </row>
    <row r="97" spans="9:55" ht="16.75" thickTop="1" thickBot="1" x14ac:dyDescent="0.5">
      <c r="I97" s="46">
        <v>17</v>
      </c>
      <c r="J97" s="52" t="s">
        <v>8</v>
      </c>
      <c r="K97" s="58">
        <v>96</v>
      </c>
      <c r="L97" s="47">
        <v>1.41</v>
      </c>
      <c r="M97" s="47">
        <v>1.53</v>
      </c>
      <c r="N97" s="47">
        <v>7.3</v>
      </c>
      <c r="O97" s="47">
        <v>24.59</v>
      </c>
      <c r="P97" s="47">
        <v>0.93</v>
      </c>
      <c r="AO97" s="46">
        <v>17</v>
      </c>
      <c r="AP97" s="46" t="s">
        <v>12</v>
      </c>
      <c r="AQ97" s="48">
        <v>61.93548387096773</v>
      </c>
      <c r="AR97" s="47">
        <v>93.172690763052202</v>
      </c>
      <c r="AS97" s="47">
        <v>86.910994764397898</v>
      </c>
      <c r="AT97" s="47">
        <v>85.596919127086011</v>
      </c>
      <c r="AU97" s="47">
        <v>97.619047619047606</v>
      </c>
      <c r="AW97" s="51">
        <v>17</v>
      </c>
      <c r="AX97" s="51" t="s">
        <v>12</v>
      </c>
      <c r="AY97" s="45">
        <v>61.93548387096773</v>
      </c>
      <c r="AZ97" s="45">
        <v>93.172690763052202</v>
      </c>
      <c r="BA97" s="45">
        <v>86.910994764397898</v>
      </c>
      <c r="BB97" s="45">
        <v>85.596919127086011</v>
      </c>
      <c r="BC97" s="45">
        <v>97.619047619047606</v>
      </c>
    </row>
    <row r="98" spans="9:55" ht="16.75" thickTop="1" thickBot="1" x14ac:dyDescent="0.5">
      <c r="I98" s="46">
        <v>18</v>
      </c>
      <c r="J98" s="52" t="s">
        <v>5</v>
      </c>
      <c r="K98" s="58">
        <v>96</v>
      </c>
      <c r="L98" s="47">
        <v>1.43</v>
      </c>
      <c r="M98" s="47">
        <v>1.38</v>
      </c>
      <c r="N98" s="47">
        <v>7.01</v>
      </c>
      <c r="O98" s="47">
        <v>23.58</v>
      </c>
      <c r="P98" s="47">
        <v>0.93</v>
      </c>
      <c r="AO98" s="46">
        <v>18</v>
      </c>
      <c r="AP98" s="46" t="s">
        <v>13</v>
      </c>
      <c r="AQ98" s="48">
        <v>32.903225806451601</v>
      </c>
      <c r="AR98" s="48">
        <v>83.534136546184726</v>
      </c>
      <c r="AS98" s="47">
        <v>90.314136125654443</v>
      </c>
      <c r="AT98" s="48">
        <v>83.838254172015397</v>
      </c>
      <c r="AU98" s="47">
        <v>97.619047619047606</v>
      </c>
      <c r="AW98" s="51">
        <v>18</v>
      </c>
      <c r="AX98" s="51" t="s">
        <v>13</v>
      </c>
      <c r="AY98" s="45">
        <v>32.903225806451601</v>
      </c>
      <c r="AZ98" s="45">
        <v>83.534136546184726</v>
      </c>
      <c r="BA98" s="45">
        <v>90.314136125654443</v>
      </c>
      <c r="BB98" s="45">
        <v>83.838254172015397</v>
      </c>
      <c r="BC98" s="45">
        <v>97.619047619047606</v>
      </c>
    </row>
    <row r="99" spans="9:55" ht="16.3" thickTop="1" x14ac:dyDescent="0.45"/>
    <row r="105" spans="9:55" ht="40" customHeight="1" thickBot="1" x14ac:dyDescent="0.5">
      <c r="I105" s="115" t="s">
        <v>222</v>
      </c>
      <c r="J105" s="116"/>
      <c r="K105" s="116"/>
      <c r="L105" s="116"/>
      <c r="M105" s="116"/>
      <c r="N105" s="116"/>
      <c r="O105" s="116"/>
      <c r="R105" s="113" t="s">
        <v>222</v>
      </c>
      <c r="S105" s="118"/>
      <c r="T105" s="118"/>
      <c r="U105" s="118"/>
      <c r="V105" s="118"/>
      <c r="W105" s="118"/>
      <c r="X105" s="118"/>
    </row>
    <row r="106" spans="9:55" ht="32.6" thickTop="1" thickBot="1" x14ac:dyDescent="0.5">
      <c r="I106" s="67"/>
      <c r="J106" s="56" t="s">
        <v>0</v>
      </c>
      <c r="K106" s="57" t="s">
        <v>211</v>
      </c>
      <c r="L106" s="57" t="s">
        <v>212</v>
      </c>
      <c r="M106" s="57" t="s">
        <v>213</v>
      </c>
      <c r="N106" s="57" t="s">
        <v>214</v>
      </c>
      <c r="O106" s="57" t="s">
        <v>215</v>
      </c>
      <c r="P106" s="44"/>
      <c r="Q106" s="44"/>
      <c r="R106" s="68"/>
      <c r="S106" s="61" t="s">
        <v>0</v>
      </c>
      <c r="T106" s="62" t="s">
        <v>224</v>
      </c>
      <c r="U106" s="62" t="s">
        <v>212</v>
      </c>
      <c r="V106" s="62" t="s">
        <v>213</v>
      </c>
      <c r="W106" s="62" t="s">
        <v>214</v>
      </c>
      <c r="X106" s="62" t="s">
        <v>215</v>
      </c>
    </row>
    <row r="107" spans="9:55" ht="16.75" thickTop="1" thickBot="1" x14ac:dyDescent="0.5">
      <c r="I107" s="46">
        <v>1</v>
      </c>
      <c r="J107" s="46" t="s">
        <v>8</v>
      </c>
      <c r="K107" s="47">
        <v>1.41</v>
      </c>
      <c r="L107" s="47">
        <v>1.53</v>
      </c>
      <c r="M107" s="47">
        <v>7.3</v>
      </c>
      <c r="N107" s="47">
        <v>24.59</v>
      </c>
      <c r="O107" s="47">
        <v>0.93</v>
      </c>
      <c r="R107" s="51">
        <v>1</v>
      </c>
      <c r="S107" s="51" t="s">
        <v>8</v>
      </c>
      <c r="T107" s="45">
        <v>1.41</v>
      </c>
      <c r="U107" s="45">
        <v>1.53</v>
      </c>
      <c r="V107" s="45">
        <v>7.3</v>
      </c>
      <c r="W107" s="45">
        <v>24.59</v>
      </c>
      <c r="X107" s="45">
        <v>0.93</v>
      </c>
    </row>
    <row r="108" spans="9:55" ht="16.75" thickTop="1" thickBot="1" x14ac:dyDescent="0.5">
      <c r="I108" s="46">
        <v>2</v>
      </c>
      <c r="J108" s="46" t="s">
        <v>14</v>
      </c>
      <c r="K108" s="48">
        <v>2.11</v>
      </c>
      <c r="L108" s="49">
        <v>3.62</v>
      </c>
      <c r="M108" s="49">
        <v>4.66</v>
      </c>
      <c r="N108" s="49">
        <v>91.76</v>
      </c>
      <c r="O108" s="49">
        <v>0.59</v>
      </c>
      <c r="R108" s="51">
        <v>2</v>
      </c>
      <c r="S108" s="51" t="s">
        <v>14</v>
      </c>
      <c r="T108" s="45">
        <v>2.11</v>
      </c>
      <c r="U108" s="45">
        <v>3.62</v>
      </c>
      <c r="V108" s="45">
        <v>4.66</v>
      </c>
      <c r="W108" s="45">
        <v>91.76</v>
      </c>
      <c r="X108" s="45">
        <v>0.59</v>
      </c>
    </row>
    <row r="109" spans="9:55" ht="16.75" thickTop="1" thickBot="1" x14ac:dyDescent="0.5">
      <c r="I109" s="46">
        <v>3</v>
      </c>
      <c r="J109" s="46" t="s">
        <v>4</v>
      </c>
      <c r="K109" s="47">
        <v>1.37</v>
      </c>
      <c r="L109" s="47">
        <v>1.5</v>
      </c>
      <c r="M109" s="47">
        <v>7.4</v>
      </c>
      <c r="N109" s="47">
        <v>24.93</v>
      </c>
      <c r="O109" s="47">
        <v>0.91</v>
      </c>
      <c r="R109" s="51">
        <v>3</v>
      </c>
      <c r="S109" s="51" t="s">
        <v>4</v>
      </c>
      <c r="T109" s="45">
        <v>1.37</v>
      </c>
      <c r="U109" s="45">
        <v>1.5</v>
      </c>
      <c r="V109" s="45">
        <v>7.4</v>
      </c>
      <c r="W109" s="45">
        <v>24.93</v>
      </c>
      <c r="X109" s="45">
        <v>0.91</v>
      </c>
    </row>
    <row r="110" spans="9:55" ht="16.75" thickTop="1" thickBot="1" x14ac:dyDescent="0.5">
      <c r="I110" s="46">
        <v>4</v>
      </c>
      <c r="J110" s="46" t="s">
        <v>7</v>
      </c>
      <c r="K110" s="48">
        <v>1.8</v>
      </c>
      <c r="L110" s="48">
        <v>2.95</v>
      </c>
      <c r="M110" s="49">
        <v>4.74</v>
      </c>
      <c r="N110" s="48">
        <v>68.88</v>
      </c>
      <c r="O110" s="49">
        <v>0.57999999999999996</v>
      </c>
      <c r="R110" s="51">
        <v>4</v>
      </c>
      <c r="S110" s="51" t="s">
        <v>7</v>
      </c>
      <c r="T110" s="45">
        <v>1.8</v>
      </c>
      <c r="U110" s="45">
        <v>2.95</v>
      </c>
      <c r="V110" s="45">
        <v>4.74</v>
      </c>
      <c r="W110" s="45">
        <v>68.88</v>
      </c>
      <c r="X110" s="45">
        <v>0.57999999999999996</v>
      </c>
    </row>
    <row r="111" spans="9:55" ht="16.75" thickTop="1" thickBot="1" x14ac:dyDescent="0.5">
      <c r="I111" s="46">
        <v>5</v>
      </c>
      <c r="J111" s="46" t="s">
        <v>15</v>
      </c>
      <c r="K111" s="50"/>
      <c r="L111" s="50"/>
      <c r="M111" s="48">
        <v>5.48</v>
      </c>
      <c r="N111" s="50"/>
      <c r="O111" s="47">
        <v>0.93</v>
      </c>
      <c r="R111" s="51">
        <v>5</v>
      </c>
      <c r="S111" s="51" t="s">
        <v>15</v>
      </c>
      <c r="T111" s="45"/>
      <c r="U111" s="45"/>
      <c r="V111" s="45">
        <v>5.48</v>
      </c>
      <c r="W111" s="45"/>
      <c r="X111" s="45">
        <v>0.93</v>
      </c>
    </row>
    <row r="112" spans="9:55" ht="16.75" thickTop="1" thickBot="1" x14ac:dyDescent="0.5">
      <c r="I112" s="46">
        <v>6</v>
      </c>
      <c r="J112" s="46" t="s">
        <v>22</v>
      </c>
      <c r="K112" s="49">
        <v>2.59</v>
      </c>
      <c r="L112" s="48">
        <v>3.26</v>
      </c>
      <c r="M112" s="49">
        <v>4.4800000000000004</v>
      </c>
      <c r="N112" s="48">
        <v>77.84</v>
      </c>
      <c r="O112" s="48">
        <v>0.62</v>
      </c>
      <c r="R112" s="51">
        <v>6</v>
      </c>
      <c r="S112" s="51" t="s">
        <v>22</v>
      </c>
      <c r="T112" s="45">
        <v>2.59</v>
      </c>
      <c r="U112" s="45">
        <v>3.26</v>
      </c>
      <c r="V112" s="45">
        <v>4.4800000000000004</v>
      </c>
      <c r="W112" s="45">
        <v>77.84</v>
      </c>
      <c r="X112" s="45">
        <v>0.62</v>
      </c>
    </row>
    <row r="113" spans="9:25" ht="16.75" thickTop="1" thickBot="1" x14ac:dyDescent="0.5">
      <c r="I113" s="46">
        <v>7</v>
      </c>
      <c r="J113" s="46" t="s">
        <v>5</v>
      </c>
      <c r="K113" s="47">
        <v>1.43</v>
      </c>
      <c r="L113" s="47">
        <v>1.38</v>
      </c>
      <c r="M113" s="47">
        <v>7.01</v>
      </c>
      <c r="N113" s="47">
        <v>23.58</v>
      </c>
      <c r="O113" s="47">
        <v>0.93</v>
      </c>
      <c r="R113" s="51">
        <v>7</v>
      </c>
      <c r="S113" s="51" t="s">
        <v>5</v>
      </c>
      <c r="T113" s="45">
        <v>1.43</v>
      </c>
      <c r="U113" s="45">
        <v>1.38</v>
      </c>
      <c r="V113" s="45">
        <v>7.01</v>
      </c>
      <c r="W113" s="45">
        <v>23.58</v>
      </c>
      <c r="X113" s="45">
        <v>0.93</v>
      </c>
    </row>
    <row r="114" spans="9:25" ht="16.75" thickTop="1" thickBot="1" x14ac:dyDescent="0.5">
      <c r="I114" s="46">
        <v>8</v>
      </c>
      <c r="J114" s="46" t="s">
        <v>16</v>
      </c>
      <c r="K114" s="48">
        <v>2.12</v>
      </c>
      <c r="L114" s="48">
        <v>2.5299999999999998</v>
      </c>
      <c r="M114" s="48">
        <v>5.55</v>
      </c>
      <c r="N114" s="48">
        <v>64.989999999999995</v>
      </c>
      <c r="O114" s="48">
        <v>0.72</v>
      </c>
      <c r="R114" s="51">
        <v>8</v>
      </c>
      <c r="S114" s="51" t="s">
        <v>16</v>
      </c>
      <c r="T114" s="45">
        <v>2.12</v>
      </c>
      <c r="U114" s="45">
        <v>2.5299999999999998</v>
      </c>
      <c r="V114" s="45">
        <v>5.55</v>
      </c>
      <c r="W114" s="45">
        <v>64.989999999999995</v>
      </c>
      <c r="X114" s="45">
        <v>0.72</v>
      </c>
    </row>
    <row r="115" spans="9:25" ht="16.75" thickTop="1" thickBot="1" x14ac:dyDescent="0.5">
      <c r="I115" s="46">
        <v>9</v>
      </c>
      <c r="J115" s="46" t="s">
        <v>23</v>
      </c>
      <c r="K115" s="49">
        <v>2.38</v>
      </c>
      <c r="L115" s="49">
        <v>3.56</v>
      </c>
      <c r="M115" s="49">
        <v>4.43</v>
      </c>
      <c r="N115" s="49">
        <v>97.93</v>
      </c>
      <c r="O115" s="49">
        <v>0.56000000000000005</v>
      </c>
      <c r="R115" s="51">
        <v>9</v>
      </c>
      <c r="S115" s="51" t="s">
        <v>23</v>
      </c>
      <c r="T115" s="45">
        <v>2.38</v>
      </c>
      <c r="U115" s="45">
        <v>3.56</v>
      </c>
      <c r="V115" s="45">
        <v>4.43</v>
      </c>
      <c r="W115" s="45">
        <v>97.93</v>
      </c>
      <c r="X115" s="45">
        <v>0.56000000000000005</v>
      </c>
    </row>
    <row r="116" spans="9:25" ht="16.75" thickTop="1" thickBot="1" x14ac:dyDescent="0.5">
      <c r="I116" s="46">
        <v>10</v>
      </c>
      <c r="J116" s="46" t="s">
        <v>10</v>
      </c>
      <c r="K116" s="47">
        <v>1.59</v>
      </c>
      <c r="L116" s="48">
        <v>2.54</v>
      </c>
      <c r="M116" s="48">
        <v>5.85</v>
      </c>
      <c r="N116" s="48">
        <v>66.02</v>
      </c>
      <c r="O116" s="48">
        <v>0.79</v>
      </c>
      <c r="R116" s="51">
        <v>10</v>
      </c>
      <c r="S116" s="51" t="s">
        <v>10</v>
      </c>
      <c r="T116" s="45">
        <v>1.59</v>
      </c>
      <c r="U116" s="45">
        <v>2.54</v>
      </c>
      <c r="V116" s="45">
        <v>5.85</v>
      </c>
      <c r="W116" s="45">
        <v>66.02</v>
      </c>
      <c r="X116" s="45">
        <v>0.79</v>
      </c>
    </row>
    <row r="117" spans="9:25" ht="16.75" thickTop="1" thickBot="1" x14ac:dyDescent="0.5">
      <c r="I117" s="46">
        <v>11</v>
      </c>
      <c r="J117" s="46" t="s">
        <v>3</v>
      </c>
      <c r="K117" s="47">
        <v>1.25</v>
      </c>
      <c r="L117" s="47">
        <v>1.48</v>
      </c>
      <c r="M117" s="47">
        <v>7.28</v>
      </c>
      <c r="N117" s="47">
        <v>22.86</v>
      </c>
      <c r="O117" s="47">
        <v>0.91</v>
      </c>
      <c r="R117" s="51">
        <v>11</v>
      </c>
      <c r="S117" s="51" t="s">
        <v>3</v>
      </c>
      <c r="T117" s="45">
        <v>1.25</v>
      </c>
      <c r="U117" s="45">
        <v>1.48</v>
      </c>
      <c r="V117" s="45">
        <v>7.28</v>
      </c>
      <c r="W117" s="45">
        <v>22.86</v>
      </c>
      <c r="X117" s="45">
        <v>0.91</v>
      </c>
    </row>
    <row r="118" spans="9:25" ht="16.75" thickTop="1" thickBot="1" x14ac:dyDescent="0.5">
      <c r="I118" s="46">
        <v>12</v>
      </c>
      <c r="J118" s="46" t="s">
        <v>19</v>
      </c>
      <c r="K118" s="49">
        <v>2.8</v>
      </c>
      <c r="L118" s="49">
        <v>3.87</v>
      </c>
      <c r="M118" s="48">
        <v>5.17</v>
      </c>
      <c r="N118" s="49">
        <v>100.76</v>
      </c>
      <c r="O118" s="49">
        <v>0.52</v>
      </c>
      <c r="R118" s="51">
        <v>12</v>
      </c>
      <c r="S118" s="51" t="s">
        <v>19</v>
      </c>
      <c r="T118" s="45">
        <v>2.8</v>
      </c>
      <c r="U118" s="45">
        <v>3.87</v>
      </c>
      <c r="V118" s="45">
        <v>5.17</v>
      </c>
      <c r="W118" s="45">
        <v>100.76</v>
      </c>
      <c r="X118" s="45">
        <v>0.52</v>
      </c>
    </row>
    <row r="119" spans="9:25" ht="16.75" thickTop="1" thickBot="1" x14ac:dyDescent="0.5">
      <c r="I119" s="46">
        <v>13</v>
      </c>
      <c r="J119" s="46" t="s">
        <v>20</v>
      </c>
      <c r="K119" s="49">
        <v>2.5</v>
      </c>
      <c r="L119" s="48">
        <v>3.28</v>
      </c>
      <c r="M119" s="48">
        <v>5.24</v>
      </c>
      <c r="N119" s="49">
        <v>84.73</v>
      </c>
      <c r="O119" s="48">
        <v>0.7</v>
      </c>
      <c r="R119" s="51">
        <v>13</v>
      </c>
      <c r="S119" s="51" t="s">
        <v>20</v>
      </c>
      <c r="T119" s="45">
        <v>2.5</v>
      </c>
      <c r="U119" s="45">
        <v>3.28</v>
      </c>
      <c r="V119" s="45">
        <v>5.24</v>
      </c>
      <c r="W119" s="45">
        <v>84.73</v>
      </c>
      <c r="X119" s="45">
        <v>0.7</v>
      </c>
    </row>
    <row r="120" spans="9:25" ht="16.75" thickTop="1" thickBot="1" x14ac:dyDescent="0.5">
      <c r="I120" s="46">
        <v>14</v>
      </c>
      <c r="J120" s="46" t="s">
        <v>6</v>
      </c>
      <c r="K120" s="47">
        <v>1.42</v>
      </c>
      <c r="L120" s="47">
        <v>1.67</v>
      </c>
      <c r="M120" s="48">
        <v>6.54</v>
      </c>
      <c r="N120" s="47">
        <v>33.369999999999997</v>
      </c>
      <c r="O120" s="47">
        <v>0.93</v>
      </c>
      <c r="R120" s="51">
        <v>14</v>
      </c>
      <c r="S120" s="51" t="s">
        <v>6</v>
      </c>
      <c r="T120" s="45">
        <v>1.42</v>
      </c>
      <c r="U120" s="45">
        <v>1.67</v>
      </c>
      <c r="V120" s="45">
        <v>6.54</v>
      </c>
      <c r="W120" s="45">
        <v>33.369999999999997</v>
      </c>
      <c r="X120" s="45">
        <v>0.93</v>
      </c>
    </row>
    <row r="121" spans="9:25" ht="16.75" thickTop="1" thickBot="1" x14ac:dyDescent="0.5">
      <c r="I121" s="46">
        <v>15</v>
      </c>
      <c r="J121" s="46" t="s">
        <v>17</v>
      </c>
      <c r="K121" s="48">
        <v>2.2400000000000002</v>
      </c>
      <c r="L121" s="48">
        <v>3.18</v>
      </c>
      <c r="M121" s="49">
        <v>4.3</v>
      </c>
      <c r="N121" s="49">
        <v>90.04</v>
      </c>
      <c r="O121" s="48">
        <v>0.77</v>
      </c>
      <c r="R121" s="51">
        <v>15</v>
      </c>
      <c r="S121" s="51" t="s">
        <v>17</v>
      </c>
      <c r="T121" s="45">
        <v>2.2400000000000002</v>
      </c>
      <c r="U121" s="45">
        <v>3.18</v>
      </c>
      <c r="V121" s="45">
        <v>4.3</v>
      </c>
      <c r="W121" s="45">
        <v>90.04</v>
      </c>
      <c r="X121" s="45">
        <v>0.77</v>
      </c>
    </row>
    <row r="122" spans="9:25" ht="16.75" thickTop="1" thickBot="1" x14ac:dyDescent="0.5">
      <c r="I122" s="46">
        <v>16</v>
      </c>
      <c r="J122" s="46" t="s">
        <v>11</v>
      </c>
      <c r="K122" s="48">
        <v>1.81</v>
      </c>
      <c r="L122" s="49">
        <v>3.4</v>
      </c>
      <c r="M122" s="49">
        <v>3.58</v>
      </c>
      <c r="N122" s="48">
        <v>80.72</v>
      </c>
      <c r="O122" s="49">
        <v>0.51</v>
      </c>
      <c r="R122" s="51">
        <v>16</v>
      </c>
      <c r="S122" s="51" t="s">
        <v>11</v>
      </c>
      <c r="T122" s="45">
        <v>1.81</v>
      </c>
      <c r="U122" s="45">
        <v>3.4</v>
      </c>
      <c r="V122" s="45">
        <v>3.58</v>
      </c>
      <c r="W122" s="45">
        <v>80.72</v>
      </c>
      <c r="X122" s="45">
        <v>0.51</v>
      </c>
    </row>
    <row r="123" spans="9:25" ht="16.75" thickTop="1" thickBot="1" x14ac:dyDescent="0.5">
      <c r="I123" s="46">
        <v>17</v>
      </c>
      <c r="J123" s="46" t="s">
        <v>12</v>
      </c>
      <c r="K123" s="48">
        <v>1.84</v>
      </c>
      <c r="L123" s="47">
        <v>1.55</v>
      </c>
      <c r="M123" s="47">
        <v>6.9</v>
      </c>
      <c r="N123" s="47">
        <v>34.08</v>
      </c>
      <c r="O123" s="47">
        <v>0.92</v>
      </c>
      <c r="R123" s="51">
        <v>17</v>
      </c>
      <c r="S123" s="51" t="s">
        <v>12</v>
      </c>
      <c r="T123" s="45">
        <v>1.84</v>
      </c>
      <c r="U123" s="45">
        <v>1.55</v>
      </c>
      <c r="V123" s="45">
        <v>6.9</v>
      </c>
      <c r="W123" s="45">
        <v>34.08</v>
      </c>
      <c r="X123" s="45">
        <v>0.92</v>
      </c>
    </row>
    <row r="124" spans="9:25" ht="16.75" thickTop="1" thickBot="1" x14ac:dyDescent="0.5">
      <c r="I124" s="46">
        <v>18</v>
      </c>
      <c r="J124" s="46" t="s">
        <v>13</v>
      </c>
      <c r="K124" s="48">
        <v>2.29</v>
      </c>
      <c r="L124" s="48">
        <v>1.79</v>
      </c>
      <c r="M124" s="47">
        <v>7.03</v>
      </c>
      <c r="N124" s="48">
        <v>35.450000000000003</v>
      </c>
      <c r="O124" s="47">
        <v>0.92</v>
      </c>
      <c r="R124" s="51">
        <v>18</v>
      </c>
      <c r="S124" s="51" t="s">
        <v>13</v>
      </c>
      <c r="T124" s="45">
        <v>2.29</v>
      </c>
      <c r="U124" s="45">
        <v>1.79</v>
      </c>
      <c r="V124" s="45">
        <v>7.03</v>
      </c>
      <c r="W124" s="45">
        <v>35.450000000000003</v>
      </c>
      <c r="X124" s="45">
        <v>0.92</v>
      </c>
    </row>
    <row r="125" spans="9:25" ht="16.3" thickTop="1" x14ac:dyDescent="0.45">
      <c r="I125" s="51"/>
      <c r="J125" s="51"/>
      <c r="K125" s="45"/>
      <c r="L125" s="45"/>
      <c r="M125" s="45"/>
      <c r="N125" s="45"/>
      <c r="O125" s="45"/>
    </row>
    <row r="128" spans="9:25" ht="40.5" customHeight="1" thickBot="1" x14ac:dyDescent="0.5">
      <c r="I128" s="115" t="s">
        <v>221</v>
      </c>
      <c r="J128" s="116"/>
      <c r="K128" s="116"/>
      <c r="L128" s="116"/>
      <c r="M128" s="116"/>
      <c r="N128" s="116"/>
      <c r="O128" s="116"/>
      <c r="P128" s="116"/>
      <c r="R128" s="113" t="s">
        <v>221</v>
      </c>
      <c r="S128" s="118"/>
      <c r="T128" s="118"/>
      <c r="U128" s="118"/>
      <c r="V128" s="118"/>
      <c r="W128" s="118"/>
      <c r="X128" s="118"/>
      <c r="Y128" s="118"/>
    </row>
    <row r="129" spans="9:25" ht="32.6" thickTop="1" thickBot="1" x14ac:dyDescent="0.5">
      <c r="I129" s="46"/>
      <c r="J129" s="56" t="s">
        <v>0</v>
      </c>
      <c r="K129" s="57" t="s">
        <v>210</v>
      </c>
      <c r="L129" s="57" t="s">
        <v>211</v>
      </c>
      <c r="M129" s="57" t="s">
        <v>212</v>
      </c>
      <c r="N129" s="57" t="s">
        <v>213</v>
      </c>
      <c r="O129" s="57" t="s">
        <v>214</v>
      </c>
      <c r="P129" s="57" t="s">
        <v>215</v>
      </c>
      <c r="R129" s="63"/>
      <c r="S129" s="64" t="s">
        <v>0</v>
      </c>
      <c r="T129" s="65" t="s">
        <v>210</v>
      </c>
      <c r="U129" s="65" t="s">
        <v>211</v>
      </c>
      <c r="V129" s="65" t="s">
        <v>212</v>
      </c>
      <c r="W129" s="65" t="s">
        <v>213</v>
      </c>
      <c r="X129" s="65" t="s">
        <v>214</v>
      </c>
      <c r="Y129" s="65" t="s">
        <v>215</v>
      </c>
    </row>
    <row r="130" spans="9:25" ht="16.75" thickTop="1" thickBot="1" x14ac:dyDescent="0.5">
      <c r="I130" s="46">
        <v>1</v>
      </c>
      <c r="J130" s="59" t="s">
        <v>19</v>
      </c>
      <c r="K130" s="53">
        <v>6</v>
      </c>
      <c r="L130" s="49">
        <v>2.8</v>
      </c>
      <c r="M130" s="49">
        <v>3.87</v>
      </c>
      <c r="N130" s="48">
        <v>5.17</v>
      </c>
      <c r="O130" s="49">
        <v>100.76</v>
      </c>
      <c r="P130" s="49">
        <v>0.52</v>
      </c>
      <c r="R130" s="63">
        <v>1</v>
      </c>
      <c r="S130" s="63" t="s">
        <v>19</v>
      </c>
      <c r="T130" s="64">
        <v>6</v>
      </c>
      <c r="U130" s="66">
        <v>2.8</v>
      </c>
      <c r="V130" s="66">
        <v>3.87</v>
      </c>
      <c r="W130" s="66">
        <v>5.17</v>
      </c>
      <c r="X130" s="66">
        <v>100.76</v>
      </c>
      <c r="Y130" s="66">
        <v>0.52</v>
      </c>
    </row>
    <row r="131" spans="9:25" ht="16.75" thickTop="1" thickBot="1" x14ac:dyDescent="0.5">
      <c r="I131" s="46">
        <v>2</v>
      </c>
      <c r="J131" s="59" t="s">
        <v>14</v>
      </c>
      <c r="K131" s="53">
        <v>7</v>
      </c>
      <c r="L131" s="48">
        <v>2.11</v>
      </c>
      <c r="M131" s="49">
        <v>3.62</v>
      </c>
      <c r="N131" s="49">
        <v>4.66</v>
      </c>
      <c r="O131" s="49">
        <v>91.76</v>
      </c>
      <c r="P131" s="49">
        <v>0.59</v>
      </c>
      <c r="R131" s="63">
        <v>2</v>
      </c>
      <c r="S131" s="63" t="s">
        <v>14</v>
      </c>
      <c r="T131" s="64">
        <v>7</v>
      </c>
      <c r="U131" s="66">
        <v>2.11</v>
      </c>
      <c r="V131" s="66">
        <v>3.62</v>
      </c>
      <c r="W131" s="66">
        <v>4.66</v>
      </c>
      <c r="X131" s="66">
        <v>91.76</v>
      </c>
      <c r="Y131" s="66">
        <v>0.59</v>
      </c>
    </row>
    <row r="132" spans="9:25" ht="16.75" thickTop="1" thickBot="1" x14ac:dyDescent="0.5">
      <c r="I132" s="46">
        <v>3</v>
      </c>
      <c r="J132" s="59" t="s">
        <v>11</v>
      </c>
      <c r="K132" s="53">
        <v>8</v>
      </c>
      <c r="L132" s="48">
        <v>1.81</v>
      </c>
      <c r="M132" s="49">
        <v>3.4</v>
      </c>
      <c r="N132" s="49">
        <v>3.58</v>
      </c>
      <c r="O132" s="48">
        <v>80.72</v>
      </c>
      <c r="P132" s="49">
        <v>0.51</v>
      </c>
      <c r="R132" s="63">
        <v>3</v>
      </c>
      <c r="S132" s="63" t="s">
        <v>11</v>
      </c>
      <c r="T132" s="64">
        <v>8</v>
      </c>
      <c r="U132" s="66">
        <v>1.81</v>
      </c>
      <c r="V132" s="66">
        <v>3.4</v>
      </c>
      <c r="W132" s="66">
        <v>3.58</v>
      </c>
      <c r="X132" s="66">
        <v>80.72</v>
      </c>
      <c r="Y132" s="66">
        <v>0.51</v>
      </c>
    </row>
    <row r="133" spans="9:25" ht="16.75" thickTop="1" thickBot="1" x14ac:dyDescent="0.5">
      <c r="I133" s="46">
        <v>4</v>
      </c>
      <c r="J133" s="59" t="s">
        <v>23</v>
      </c>
      <c r="K133" s="53">
        <v>9</v>
      </c>
      <c r="L133" s="49">
        <v>2.38</v>
      </c>
      <c r="M133" s="49">
        <v>3.56</v>
      </c>
      <c r="N133" s="49">
        <v>4.43</v>
      </c>
      <c r="O133" s="49">
        <v>97.93</v>
      </c>
      <c r="P133" s="49">
        <v>0.56000000000000005</v>
      </c>
      <c r="R133" s="63">
        <v>4</v>
      </c>
      <c r="S133" s="63" t="s">
        <v>23</v>
      </c>
      <c r="T133" s="64">
        <v>9</v>
      </c>
      <c r="U133" s="66">
        <v>2.38</v>
      </c>
      <c r="V133" s="66">
        <v>3.56</v>
      </c>
      <c r="W133" s="66">
        <v>4.43</v>
      </c>
      <c r="X133" s="66">
        <v>97.93</v>
      </c>
      <c r="Y133" s="66">
        <v>0.56000000000000005</v>
      </c>
    </row>
    <row r="134" spans="9:25" ht="16.75" thickTop="1" thickBot="1" x14ac:dyDescent="0.5">
      <c r="I134" s="46">
        <v>5</v>
      </c>
      <c r="J134" s="59" t="s">
        <v>7</v>
      </c>
      <c r="K134" s="53">
        <v>21</v>
      </c>
      <c r="L134" s="48">
        <v>1.8</v>
      </c>
      <c r="M134" s="48">
        <v>2.95</v>
      </c>
      <c r="N134" s="49">
        <v>4.74</v>
      </c>
      <c r="O134" s="48">
        <v>68.88</v>
      </c>
      <c r="P134" s="49">
        <v>0.57999999999999996</v>
      </c>
      <c r="R134" s="63">
        <v>5</v>
      </c>
      <c r="S134" s="63" t="s">
        <v>7</v>
      </c>
      <c r="T134" s="64">
        <v>21</v>
      </c>
      <c r="U134" s="66">
        <v>1.8</v>
      </c>
      <c r="V134" s="66">
        <v>2.95</v>
      </c>
      <c r="W134" s="66">
        <v>4.74</v>
      </c>
      <c r="X134" s="66">
        <v>68.88</v>
      </c>
      <c r="Y134" s="66">
        <v>0.57999999999999996</v>
      </c>
    </row>
    <row r="135" spans="9:25" ht="16.75" thickTop="1" thickBot="1" x14ac:dyDescent="0.5">
      <c r="I135" s="46">
        <v>6</v>
      </c>
      <c r="J135" s="59" t="s">
        <v>17</v>
      </c>
      <c r="K135" s="53">
        <v>24</v>
      </c>
      <c r="L135" s="48">
        <v>2.2400000000000002</v>
      </c>
      <c r="M135" s="48">
        <v>3.18</v>
      </c>
      <c r="N135" s="49">
        <v>4.3</v>
      </c>
      <c r="O135" s="49">
        <v>90.04</v>
      </c>
      <c r="P135" s="48">
        <v>0.77</v>
      </c>
      <c r="R135" s="63">
        <v>6</v>
      </c>
      <c r="S135" s="63" t="s">
        <v>17</v>
      </c>
      <c r="T135" s="64">
        <v>24</v>
      </c>
      <c r="U135" s="66">
        <v>2.2400000000000002</v>
      </c>
      <c r="V135" s="66">
        <v>3.18</v>
      </c>
      <c r="W135" s="66">
        <v>4.3</v>
      </c>
      <c r="X135" s="66">
        <v>90.04</v>
      </c>
      <c r="Y135" s="66">
        <v>0.77</v>
      </c>
    </row>
    <row r="136" spans="9:25" ht="16.75" thickTop="1" thickBot="1" x14ac:dyDescent="0.5">
      <c r="I136" s="46">
        <v>7</v>
      </c>
      <c r="J136" s="59" t="s">
        <v>16</v>
      </c>
      <c r="K136" s="54">
        <v>51</v>
      </c>
      <c r="L136" s="48">
        <v>2.12</v>
      </c>
      <c r="M136" s="48">
        <v>2.5299999999999998</v>
      </c>
      <c r="N136" s="48">
        <v>5.55</v>
      </c>
      <c r="O136" s="48">
        <v>64.989999999999995</v>
      </c>
      <c r="P136" s="48">
        <v>0.72</v>
      </c>
      <c r="R136" s="63">
        <v>7</v>
      </c>
      <c r="S136" s="63" t="s">
        <v>16</v>
      </c>
      <c r="T136" s="64">
        <v>51</v>
      </c>
      <c r="U136" s="66">
        <v>2.12</v>
      </c>
      <c r="V136" s="66">
        <v>2.5299999999999998</v>
      </c>
      <c r="W136" s="66">
        <v>5.55</v>
      </c>
      <c r="X136" s="66">
        <v>64.989999999999995</v>
      </c>
      <c r="Y136" s="66">
        <v>0.72</v>
      </c>
    </row>
    <row r="137" spans="9:25" ht="16.75" thickTop="1" thickBot="1" x14ac:dyDescent="0.5">
      <c r="I137" s="46">
        <v>8</v>
      </c>
      <c r="J137" s="59" t="s">
        <v>22</v>
      </c>
      <c r="K137" s="54">
        <v>55</v>
      </c>
      <c r="L137" s="49">
        <v>2.59</v>
      </c>
      <c r="M137" s="48">
        <v>3.26</v>
      </c>
      <c r="N137" s="49">
        <v>4.4800000000000004</v>
      </c>
      <c r="O137" s="48">
        <v>77.84</v>
      </c>
      <c r="P137" s="48">
        <v>0.62</v>
      </c>
      <c r="R137" s="63">
        <v>8</v>
      </c>
      <c r="S137" s="63" t="s">
        <v>22</v>
      </c>
      <c r="T137" s="64">
        <v>55</v>
      </c>
      <c r="U137" s="66">
        <v>2.59</v>
      </c>
      <c r="V137" s="66">
        <v>3.26</v>
      </c>
      <c r="W137" s="66">
        <v>4.4800000000000004</v>
      </c>
      <c r="X137" s="66">
        <v>77.84</v>
      </c>
      <c r="Y137" s="66">
        <v>0.62</v>
      </c>
    </row>
    <row r="138" spans="9:25" ht="16.75" thickTop="1" thickBot="1" x14ac:dyDescent="0.5">
      <c r="I138" s="46">
        <v>9</v>
      </c>
      <c r="J138" s="59" t="s">
        <v>10</v>
      </c>
      <c r="K138" s="54">
        <v>57</v>
      </c>
      <c r="L138" s="47">
        <v>1.59</v>
      </c>
      <c r="M138" s="48">
        <v>2.54</v>
      </c>
      <c r="N138" s="48">
        <v>5.85</v>
      </c>
      <c r="O138" s="48">
        <v>66.02</v>
      </c>
      <c r="P138" s="48">
        <v>0.79</v>
      </c>
      <c r="R138" s="63">
        <v>9</v>
      </c>
      <c r="S138" s="63" t="s">
        <v>10</v>
      </c>
      <c r="T138" s="64">
        <v>57</v>
      </c>
      <c r="U138" s="66">
        <v>1.59</v>
      </c>
      <c r="V138" s="66">
        <v>2.54</v>
      </c>
      <c r="W138" s="66">
        <v>5.85</v>
      </c>
      <c r="X138" s="66">
        <v>66.02</v>
      </c>
      <c r="Y138" s="66">
        <v>0.79</v>
      </c>
    </row>
    <row r="139" spans="9:25" ht="16.75" thickTop="1" thickBot="1" x14ac:dyDescent="0.5">
      <c r="I139" s="46">
        <v>10</v>
      </c>
      <c r="J139" s="59" t="s">
        <v>15</v>
      </c>
      <c r="K139" s="55">
        <v>67</v>
      </c>
      <c r="L139" s="50"/>
      <c r="M139" s="50"/>
      <c r="N139" s="48">
        <v>5.48</v>
      </c>
      <c r="O139" s="50"/>
      <c r="P139" s="47">
        <v>0.93</v>
      </c>
      <c r="R139" s="63">
        <v>10</v>
      </c>
      <c r="S139" s="63" t="s">
        <v>15</v>
      </c>
      <c r="T139" s="64">
        <v>67</v>
      </c>
      <c r="U139" s="66"/>
      <c r="V139" s="66"/>
      <c r="W139" s="66">
        <v>5.48</v>
      </c>
      <c r="X139" s="66"/>
      <c r="Y139" s="66">
        <v>0.93</v>
      </c>
    </row>
    <row r="140" spans="9:25" ht="16.75" thickTop="1" thickBot="1" x14ac:dyDescent="0.5">
      <c r="I140" s="46">
        <v>11</v>
      </c>
      <c r="J140" s="59" t="s">
        <v>20</v>
      </c>
      <c r="K140" s="55">
        <v>68</v>
      </c>
      <c r="L140" s="49">
        <v>2.5</v>
      </c>
      <c r="M140" s="48">
        <v>3.28</v>
      </c>
      <c r="N140" s="48">
        <v>5.24</v>
      </c>
      <c r="O140" s="49">
        <v>84.73</v>
      </c>
      <c r="P140" s="48">
        <v>0.7</v>
      </c>
      <c r="R140" s="63">
        <v>11</v>
      </c>
      <c r="S140" s="63" t="s">
        <v>20</v>
      </c>
      <c r="T140" s="64">
        <v>68</v>
      </c>
      <c r="U140" s="66">
        <v>2.5</v>
      </c>
      <c r="V140" s="66">
        <v>3.28</v>
      </c>
      <c r="W140" s="66">
        <v>5.24</v>
      </c>
      <c r="X140" s="66">
        <v>84.73</v>
      </c>
      <c r="Y140" s="66">
        <v>0.7</v>
      </c>
    </row>
    <row r="141" spans="9:25" ht="16.75" thickTop="1" thickBot="1" x14ac:dyDescent="0.5">
      <c r="I141" s="46">
        <v>12</v>
      </c>
      <c r="J141" s="59" t="s">
        <v>13</v>
      </c>
      <c r="K141" s="55">
        <v>92</v>
      </c>
      <c r="L141" s="48">
        <v>2.29</v>
      </c>
      <c r="M141" s="48">
        <v>1.79</v>
      </c>
      <c r="N141" s="47">
        <v>7.03</v>
      </c>
      <c r="O141" s="48">
        <v>35.450000000000003</v>
      </c>
      <c r="P141" s="47">
        <v>0.92</v>
      </c>
      <c r="R141" s="63">
        <v>12</v>
      </c>
      <c r="S141" s="63" t="s">
        <v>13</v>
      </c>
      <c r="T141" s="64">
        <v>92</v>
      </c>
      <c r="U141" s="66">
        <v>2.29</v>
      </c>
      <c r="V141" s="66">
        <v>1.79</v>
      </c>
      <c r="W141" s="66">
        <v>7.03</v>
      </c>
      <c r="X141" s="66">
        <v>35.450000000000003</v>
      </c>
      <c r="Y141" s="66">
        <v>0.92</v>
      </c>
    </row>
    <row r="142" spans="9:25" ht="16.75" thickTop="1" thickBot="1" x14ac:dyDescent="0.5">
      <c r="I142" s="46">
        <v>13</v>
      </c>
      <c r="J142" s="59" t="s">
        <v>4</v>
      </c>
      <c r="K142" s="55">
        <v>94</v>
      </c>
      <c r="L142" s="47">
        <v>1.37</v>
      </c>
      <c r="M142" s="47">
        <v>1.5</v>
      </c>
      <c r="N142" s="47">
        <v>7.4</v>
      </c>
      <c r="O142" s="47">
        <v>24.93</v>
      </c>
      <c r="P142" s="47">
        <v>0.91</v>
      </c>
      <c r="R142" s="63">
        <v>13</v>
      </c>
      <c r="S142" s="63" t="s">
        <v>4</v>
      </c>
      <c r="T142" s="64">
        <v>94</v>
      </c>
      <c r="U142" s="66">
        <v>1.37</v>
      </c>
      <c r="V142" s="66">
        <v>1.5</v>
      </c>
      <c r="W142" s="66">
        <v>7.4</v>
      </c>
      <c r="X142" s="66">
        <v>24.93</v>
      </c>
      <c r="Y142" s="66">
        <v>0.91</v>
      </c>
    </row>
    <row r="143" spans="9:25" ht="16.75" thickTop="1" thickBot="1" x14ac:dyDescent="0.5">
      <c r="I143" s="46">
        <v>14</v>
      </c>
      <c r="J143" s="59" t="s">
        <v>6</v>
      </c>
      <c r="K143" s="55">
        <v>94</v>
      </c>
      <c r="L143" s="47">
        <v>1.42</v>
      </c>
      <c r="M143" s="47">
        <v>1.67</v>
      </c>
      <c r="N143" s="48">
        <v>6.54</v>
      </c>
      <c r="O143" s="47">
        <v>33.369999999999997</v>
      </c>
      <c r="P143" s="47">
        <v>0.93</v>
      </c>
      <c r="R143" s="63">
        <v>14</v>
      </c>
      <c r="S143" s="63" t="s">
        <v>6</v>
      </c>
      <c r="T143" s="64">
        <v>94</v>
      </c>
      <c r="U143" s="66">
        <v>1.42</v>
      </c>
      <c r="V143" s="66">
        <v>1.67</v>
      </c>
      <c r="W143" s="66">
        <v>6.54</v>
      </c>
      <c r="X143" s="66">
        <v>33.369999999999997</v>
      </c>
      <c r="Y143" s="66">
        <v>0.93</v>
      </c>
    </row>
    <row r="144" spans="9:25" ht="16.75" thickTop="1" thickBot="1" x14ac:dyDescent="0.5">
      <c r="I144" s="46">
        <v>15</v>
      </c>
      <c r="J144" s="59" t="s">
        <v>12</v>
      </c>
      <c r="K144" s="55">
        <v>94</v>
      </c>
      <c r="L144" s="48">
        <v>1.84</v>
      </c>
      <c r="M144" s="47">
        <v>1.55</v>
      </c>
      <c r="N144" s="47">
        <v>6.9</v>
      </c>
      <c r="O144" s="47">
        <v>34.08</v>
      </c>
      <c r="P144" s="47">
        <v>0.92</v>
      </c>
      <c r="R144" s="63">
        <v>15</v>
      </c>
      <c r="S144" s="63" t="s">
        <v>12</v>
      </c>
      <c r="T144" s="64">
        <v>94</v>
      </c>
      <c r="U144" s="66">
        <v>1.84</v>
      </c>
      <c r="V144" s="66">
        <v>1.55</v>
      </c>
      <c r="W144" s="66">
        <v>6.9</v>
      </c>
      <c r="X144" s="66">
        <v>34.08</v>
      </c>
      <c r="Y144" s="66">
        <v>0.92</v>
      </c>
    </row>
    <row r="145" spans="9:25" ht="16.75" thickTop="1" thickBot="1" x14ac:dyDescent="0.5">
      <c r="I145" s="46">
        <v>16</v>
      </c>
      <c r="J145" s="59" t="s">
        <v>8</v>
      </c>
      <c r="K145" s="55">
        <v>95</v>
      </c>
      <c r="L145" s="47">
        <v>1.41</v>
      </c>
      <c r="M145" s="47">
        <v>1.53</v>
      </c>
      <c r="N145" s="47">
        <v>7.3</v>
      </c>
      <c r="O145" s="47">
        <v>24.59</v>
      </c>
      <c r="P145" s="47">
        <v>0.93</v>
      </c>
      <c r="R145" s="63">
        <v>16</v>
      </c>
      <c r="S145" s="63" t="s">
        <v>8</v>
      </c>
      <c r="T145" s="64">
        <v>95</v>
      </c>
      <c r="U145" s="66">
        <v>1.41</v>
      </c>
      <c r="V145" s="66">
        <v>1.53</v>
      </c>
      <c r="W145" s="66">
        <v>7.3</v>
      </c>
      <c r="X145" s="66">
        <v>24.59</v>
      </c>
      <c r="Y145" s="66">
        <v>0.93</v>
      </c>
    </row>
    <row r="146" spans="9:25" ht="16.75" thickTop="1" thickBot="1" x14ac:dyDescent="0.5">
      <c r="I146" s="46">
        <v>17</v>
      </c>
      <c r="J146" s="59" t="s">
        <v>5</v>
      </c>
      <c r="K146" s="55">
        <v>96</v>
      </c>
      <c r="L146" s="47">
        <v>1.43</v>
      </c>
      <c r="M146" s="47">
        <v>1.38</v>
      </c>
      <c r="N146" s="47">
        <v>7.01</v>
      </c>
      <c r="O146" s="47">
        <v>23.58</v>
      </c>
      <c r="P146" s="47">
        <v>0.93</v>
      </c>
      <c r="R146" s="63">
        <v>17</v>
      </c>
      <c r="S146" s="63" t="s">
        <v>5</v>
      </c>
      <c r="T146" s="64">
        <v>96</v>
      </c>
      <c r="U146" s="66">
        <v>1.43</v>
      </c>
      <c r="V146" s="66">
        <v>1.38</v>
      </c>
      <c r="W146" s="66">
        <v>7.01</v>
      </c>
      <c r="X146" s="66">
        <v>23.58</v>
      </c>
      <c r="Y146" s="66">
        <v>0.93</v>
      </c>
    </row>
    <row r="147" spans="9:25" ht="16.75" thickTop="1" thickBot="1" x14ac:dyDescent="0.5">
      <c r="I147" s="46">
        <v>18</v>
      </c>
      <c r="J147" s="59" t="s">
        <v>3</v>
      </c>
      <c r="K147" s="55">
        <v>97</v>
      </c>
      <c r="L147" s="47">
        <v>1.25</v>
      </c>
      <c r="M147" s="47">
        <v>1.48</v>
      </c>
      <c r="N147" s="47">
        <v>7.28</v>
      </c>
      <c r="O147" s="47">
        <v>22.86</v>
      </c>
      <c r="P147" s="47">
        <v>0.91</v>
      </c>
      <c r="R147" s="63">
        <v>18</v>
      </c>
      <c r="S147" s="63" t="s">
        <v>3</v>
      </c>
      <c r="T147" s="64">
        <v>97</v>
      </c>
      <c r="U147" s="66">
        <v>1.25</v>
      </c>
      <c r="V147" s="66">
        <v>1.48</v>
      </c>
      <c r="W147" s="66">
        <v>7.28</v>
      </c>
      <c r="X147" s="66">
        <v>22.86</v>
      </c>
      <c r="Y147" s="66">
        <v>0.91</v>
      </c>
    </row>
    <row r="148" spans="9:25" ht="16.3" thickTop="1" x14ac:dyDescent="0.45"/>
    <row r="151" spans="9:25" ht="51.25" customHeight="1" thickBot="1" x14ac:dyDescent="0.5">
      <c r="I151" s="115" t="s">
        <v>220</v>
      </c>
      <c r="J151" s="116"/>
      <c r="K151" s="116"/>
      <c r="L151" s="116"/>
      <c r="M151" s="116"/>
      <c r="N151" s="116"/>
      <c r="O151" s="116"/>
      <c r="P151" s="116"/>
      <c r="R151" s="113" t="s">
        <v>220</v>
      </c>
      <c r="S151" s="118"/>
      <c r="T151" s="118"/>
      <c r="U151" s="118"/>
      <c r="V151" s="118"/>
      <c r="W151" s="118"/>
      <c r="X151" s="118"/>
      <c r="Y151" s="118"/>
    </row>
    <row r="152" spans="9:25" ht="32.6" thickTop="1" thickBot="1" x14ac:dyDescent="0.5">
      <c r="I152" s="46"/>
      <c r="J152" s="56" t="s">
        <v>0</v>
      </c>
      <c r="K152" s="57" t="s">
        <v>210</v>
      </c>
      <c r="L152" s="57" t="s">
        <v>211</v>
      </c>
      <c r="M152" s="57" t="s">
        <v>212</v>
      </c>
      <c r="N152" s="57" t="s">
        <v>213</v>
      </c>
      <c r="O152" s="57" t="s">
        <v>214</v>
      </c>
      <c r="P152" s="57" t="s">
        <v>215</v>
      </c>
      <c r="R152" s="63"/>
      <c r="S152" s="64" t="s">
        <v>0</v>
      </c>
      <c r="T152" s="65" t="s">
        <v>210</v>
      </c>
      <c r="U152" s="65" t="s">
        <v>211</v>
      </c>
      <c r="V152" s="65" t="s">
        <v>212</v>
      </c>
      <c r="W152" s="65" t="s">
        <v>213</v>
      </c>
      <c r="X152" s="65" t="s">
        <v>214</v>
      </c>
      <c r="Y152" s="65" t="s">
        <v>215</v>
      </c>
    </row>
    <row r="153" spans="9:25" ht="16.75" thickTop="1" thickBot="1" x14ac:dyDescent="0.5">
      <c r="I153" s="46">
        <v>1</v>
      </c>
      <c r="J153" s="59" t="s">
        <v>19</v>
      </c>
      <c r="K153" s="53">
        <v>6</v>
      </c>
      <c r="L153" s="49">
        <v>2.8</v>
      </c>
      <c r="M153" s="49">
        <v>3.87</v>
      </c>
      <c r="N153" s="48">
        <v>5.17</v>
      </c>
      <c r="O153" s="49">
        <v>100.76</v>
      </c>
      <c r="P153" s="49">
        <v>0.52</v>
      </c>
      <c r="R153" s="63">
        <v>1</v>
      </c>
      <c r="S153" s="63" t="s">
        <v>19</v>
      </c>
      <c r="T153" s="64">
        <v>6</v>
      </c>
      <c r="U153" s="66">
        <v>2.8</v>
      </c>
      <c r="V153" s="66">
        <v>3.87</v>
      </c>
      <c r="W153" s="66">
        <v>5.17</v>
      </c>
      <c r="X153" s="66">
        <v>100.76</v>
      </c>
      <c r="Y153" s="66">
        <v>0.52</v>
      </c>
    </row>
    <row r="154" spans="9:25" ht="16.75" thickTop="1" thickBot="1" x14ac:dyDescent="0.5">
      <c r="I154" s="46">
        <v>2</v>
      </c>
      <c r="J154" s="59" t="s">
        <v>11</v>
      </c>
      <c r="K154" s="53">
        <v>6</v>
      </c>
      <c r="L154" s="48">
        <v>1.81</v>
      </c>
      <c r="M154" s="49">
        <v>3.4</v>
      </c>
      <c r="N154" s="49">
        <v>3.58</v>
      </c>
      <c r="O154" s="48">
        <v>80.72</v>
      </c>
      <c r="P154" s="49">
        <v>0.51</v>
      </c>
      <c r="R154" s="63">
        <v>2</v>
      </c>
      <c r="S154" s="63" t="s">
        <v>11</v>
      </c>
      <c r="T154" s="64">
        <v>6</v>
      </c>
      <c r="U154" s="66">
        <v>1.81</v>
      </c>
      <c r="V154" s="66">
        <v>3.4</v>
      </c>
      <c r="W154" s="66">
        <v>3.58</v>
      </c>
      <c r="X154" s="66">
        <v>80.72</v>
      </c>
      <c r="Y154" s="66">
        <v>0.51</v>
      </c>
    </row>
    <row r="155" spans="9:25" ht="16.75" thickTop="1" thickBot="1" x14ac:dyDescent="0.5">
      <c r="I155" s="46">
        <v>3</v>
      </c>
      <c r="J155" s="59" t="s">
        <v>14</v>
      </c>
      <c r="K155" s="53">
        <v>10</v>
      </c>
      <c r="L155" s="48">
        <v>2.11</v>
      </c>
      <c r="M155" s="49">
        <v>3.62</v>
      </c>
      <c r="N155" s="49">
        <v>4.66</v>
      </c>
      <c r="O155" s="49">
        <v>91.76</v>
      </c>
      <c r="P155" s="49">
        <v>0.59</v>
      </c>
      <c r="R155" s="63">
        <v>3</v>
      </c>
      <c r="S155" s="63" t="s">
        <v>14</v>
      </c>
      <c r="T155" s="64">
        <v>10</v>
      </c>
      <c r="U155" s="66">
        <v>2.11</v>
      </c>
      <c r="V155" s="66">
        <v>3.62</v>
      </c>
      <c r="W155" s="66">
        <v>4.66</v>
      </c>
      <c r="X155" s="66">
        <v>91.76</v>
      </c>
      <c r="Y155" s="66">
        <v>0.59</v>
      </c>
    </row>
    <row r="156" spans="9:25" ht="16.75" thickTop="1" thickBot="1" x14ac:dyDescent="0.5">
      <c r="I156" s="46">
        <v>4</v>
      </c>
      <c r="J156" s="59" t="s">
        <v>17</v>
      </c>
      <c r="K156" s="53">
        <v>13</v>
      </c>
      <c r="L156" s="48">
        <v>2.2400000000000002</v>
      </c>
      <c r="M156" s="48">
        <v>3.18</v>
      </c>
      <c r="N156" s="49">
        <v>4.3</v>
      </c>
      <c r="O156" s="49">
        <v>90.04</v>
      </c>
      <c r="P156" s="48">
        <v>0.77</v>
      </c>
      <c r="R156" s="63">
        <v>4</v>
      </c>
      <c r="S156" s="63" t="s">
        <v>17</v>
      </c>
      <c r="T156" s="64">
        <v>13</v>
      </c>
      <c r="U156" s="66">
        <v>2.2400000000000002</v>
      </c>
      <c r="V156" s="66">
        <v>3.18</v>
      </c>
      <c r="W156" s="66">
        <v>4.3</v>
      </c>
      <c r="X156" s="66">
        <v>90.04</v>
      </c>
      <c r="Y156" s="66">
        <v>0.77</v>
      </c>
    </row>
    <row r="157" spans="9:25" ht="16.75" thickTop="1" thickBot="1" x14ac:dyDescent="0.5">
      <c r="I157" s="46">
        <v>5</v>
      </c>
      <c r="J157" s="59" t="s">
        <v>7</v>
      </c>
      <c r="K157" s="53">
        <v>14</v>
      </c>
      <c r="L157" s="48">
        <v>1.8</v>
      </c>
      <c r="M157" s="48">
        <v>2.95</v>
      </c>
      <c r="N157" s="49">
        <v>4.74</v>
      </c>
      <c r="O157" s="48">
        <v>68.88</v>
      </c>
      <c r="P157" s="49">
        <v>0.57999999999999996</v>
      </c>
      <c r="R157" s="63">
        <v>5</v>
      </c>
      <c r="S157" s="63" t="s">
        <v>7</v>
      </c>
      <c r="T157" s="64">
        <v>14</v>
      </c>
      <c r="U157" s="66">
        <v>1.8</v>
      </c>
      <c r="V157" s="66">
        <v>2.95</v>
      </c>
      <c r="W157" s="66">
        <v>4.74</v>
      </c>
      <c r="X157" s="66">
        <v>68.88</v>
      </c>
      <c r="Y157" s="66">
        <v>0.57999999999999996</v>
      </c>
    </row>
    <row r="158" spans="9:25" ht="16.75" thickTop="1" thickBot="1" x14ac:dyDescent="0.5">
      <c r="I158" s="46">
        <v>6</v>
      </c>
      <c r="J158" s="59" t="s">
        <v>23</v>
      </c>
      <c r="K158" s="53">
        <v>14</v>
      </c>
      <c r="L158" s="49">
        <v>2.38</v>
      </c>
      <c r="M158" s="49">
        <v>3.56</v>
      </c>
      <c r="N158" s="49">
        <v>4.43</v>
      </c>
      <c r="O158" s="49">
        <v>97.93</v>
      </c>
      <c r="P158" s="49">
        <v>0.56000000000000005</v>
      </c>
      <c r="R158" s="63">
        <v>6</v>
      </c>
      <c r="S158" s="63" t="s">
        <v>23</v>
      </c>
      <c r="T158" s="64">
        <v>14</v>
      </c>
      <c r="U158" s="66">
        <v>2.38</v>
      </c>
      <c r="V158" s="66">
        <v>3.56</v>
      </c>
      <c r="W158" s="66">
        <v>4.43</v>
      </c>
      <c r="X158" s="66">
        <v>97.93</v>
      </c>
      <c r="Y158" s="66">
        <v>0.56000000000000005</v>
      </c>
    </row>
    <row r="159" spans="9:25" ht="16.75" thickTop="1" thickBot="1" x14ac:dyDescent="0.5">
      <c r="I159" s="46">
        <v>7</v>
      </c>
      <c r="J159" s="59" t="s">
        <v>16</v>
      </c>
      <c r="K159" s="54">
        <v>44</v>
      </c>
      <c r="L159" s="48">
        <v>2.12</v>
      </c>
      <c r="M159" s="48">
        <v>2.5299999999999998</v>
      </c>
      <c r="N159" s="48">
        <v>5.55</v>
      </c>
      <c r="O159" s="48">
        <v>64.989999999999995</v>
      </c>
      <c r="P159" s="48">
        <v>0.72</v>
      </c>
      <c r="R159" s="63">
        <v>7</v>
      </c>
      <c r="S159" s="63" t="s">
        <v>16</v>
      </c>
      <c r="T159" s="64">
        <v>44</v>
      </c>
      <c r="U159" s="66">
        <v>2.12</v>
      </c>
      <c r="V159" s="66">
        <v>2.5299999999999998</v>
      </c>
      <c r="W159" s="66">
        <v>5.55</v>
      </c>
      <c r="X159" s="66">
        <v>64.989999999999995</v>
      </c>
      <c r="Y159" s="66">
        <v>0.72</v>
      </c>
    </row>
    <row r="160" spans="9:25" ht="16.75" thickTop="1" thickBot="1" x14ac:dyDescent="0.5">
      <c r="I160" s="46">
        <v>8</v>
      </c>
      <c r="J160" s="59" t="s">
        <v>10</v>
      </c>
      <c r="K160" s="54">
        <v>49</v>
      </c>
      <c r="L160" s="47">
        <v>1.59</v>
      </c>
      <c r="M160" s="48">
        <v>2.54</v>
      </c>
      <c r="N160" s="48">
        <v>5.85</v>
      </c>
      <c r="O160" s="48">
        <v>66.02</v>
      </c>
      <c r="P160" s="48">
        <v>0.79</v>
      </c>
      <c r="R160" s="63">
        <v>8</v>
      </c>
      <c r="S160" s="63" t="s">
        <v>10</v>
      </c>
      <c r="T160" s="64">
        <v>49</v>
      </c>
      <c r="U160" s="66">
        <v>1.59</v>
      </c>
      <c r="V160" s="66">
        <v>2.54</v>
      </c>
      <c r="W160" s="66">
        <v>5.85</v>
      </c>
      <c r="X160" s="66">
        <v>66.02</v>
      </c>
      <c r="Y160" s="66">
        <v>0.79</v>
      </c>
    </row>
    <row r="161" spans="9:25" ht="16.75" thickTop="1" thickBot="1" x14ac:dyDescent="0.5">
      <c r="I161" s="46">
        <v>9</v>
      </c>
      <c r="J161" s="59" t="s">
        <v>20</v>
      </c>
      <c r="K161" s="54">
        <v>54</v>
      </c>
      <c r="L161" s="49">
        <v>2.5</v>
      </c>
      <c r="M161" s="48">
        <v>3.28</v>
      </c>
      <c r="N161" s="48">
        <v>5.24</v>
      </c>
      <c r="O161" s="49">
        <v>84.73</v>
      </c>
      <c r="P161" s="48">
        <v>0.7</v>
      </c>
      <c r="R161" s="63">
        <v>9</v>
      </c>
      <c r="S161" s="63" t="s">
        <v>20</v>
      </c>
      <c r="T161" s="64">
        <v>54</v>
      </c>
      <c r="U161" s="66">
        <v>2.5</v>
      </c>
      <c r="V161" s="66">
        <v>3.28</v>
      </c>
      <c r="W161" s="66">
        <v>5.24</v>
      </c>
      <c r="X161" s="66">
        <v>84.73</v>
      </c>
      <c r="Y161" s="66">
        <v>0.7</v>
      </c>
    </row>
    <row r="162" spans="9:25" ht="16.75" thickTop="1" thickBot="1" x14ac:dyDescent="0.5">
      <c r="I162" s="46">
        <v>10</v>
      </c>
      <c r="J162" s="59" t="s">
        <v>22</v>
      </c>
      <c r="K162" s="58">
        <v>56</v>
      </c>
      <c r="L162" s="49">
        <v>2.59</v>
      </c>
      <c r="M162" s="48">
        <v>3.26</v>
      </c>
      <c r="N162" s="49">
        <v>4.4800000000000004</v>
      </c>
      <c r="O162" s="48">
        <v>77.84</v>
      </c>
      <c r="P162" s="48">
        <v>0.62</v>
      </c>
      <c r="R162" s="63">
        <v>10</v>
      </c>
      <c r="S162" s="63" t="s">
        <v>22</v>
      </c>
      <c r="T162" s="64">
        <v>56</v>
      </c>
      <c r="U162" s="66">
        <v>2.59</v>
      </c>
      <c r="V162" s="66">
        <v>3.26</v>
      </c>
      <c r="W162" s="66">
        <v>4.4800000000000004</v>
      </c>
      <c r="X162" s="66">
        <v>77.84</v>
      </c>
      <c r="Y162" s="66">
        <v>0.62</v>
      </c>
    </row>
    <row r="163" spans="9:25" ht="16.75" thickTop="1" thickBot="1" x14ac:dyDescent="0.5">
      <c r="I163" s="46">
        <v>11</v>
      </c>
      <c r="J163" s="59" t="s">
        <v>15</v>
      </c>
      <c r="K163" s="58">
        <v>58</v>
      </c>
      <c r="L163" s="50"/>
      <c r="M163" s="50"/>
      <c r="N163" s="48">
        <v>5.48</v>
      </c>
      <c r="O163" s="50"/>
      <c r="P163" s="47">
        <v>0.93</v>
      </c>
      <c r="R163" s="63">
        <v>11</v>
      </c>
      <c r="S163" s="63" t="s">
        <v>15</v>
      </c>
      <c r="T163" s="64">
        <v>58</v>
      </c>
      <c r="U163" s="66"/>
      <c r="V163" s="66"/>
      <c r="W163" s="66">
        <v>5.48</v>
      </c>
      <c r="X163" s="66"/>
      <c r="Y163" s="66">
        <v>0.93</v>
      </c>
    </row>
    <row r="164" spans="9:25" ht="16.75" thickTop="1" thickBot="1" x14ac:dyDescent="0.5">
      <c r="I164" s="46">
        <v>12</v>
      </c>
      <c r="J164" s="59" t="s">
        <v>6</v>
      </c>
      <c r="K164" s="58">
        <v>90</v>
      </c>
      <c r="L164" s="47">
        <v>1.42</v>
      </c>
      <c r="M164" s="47">
        <v>1.67</v>
      </c>
      <c r="N164" s="48">
        <v>6.54</v>
      </c>
      <c r="O164" s="47">
        <v>33.369999999999997</v>
      </c>
      <c r="P164" s="47">
        <v>0.93</v>
      </c>
      <c r="R164" s="63">
        <v>12</v>
      </c>
      <c r="S164" s="63" t="s">
        <v>6</v>
      </c>
      <c r="T164" s="64">
        <v>90</v>
      </c>
      <c r="U164" s="66">
        <v>1.42</v>
      </c>
      <c r="V164" s="66">
        <v>1.67</v>
      </c>
      <c r="W164" s="66">
        <v>6.54</v>
      </c>
      <c r="X164" s="66">
        <v>33.369999999999997</v>
      </c>
      <c r="Y164" s="66">
        <v>0.93</v>
      </c>
    </row>
    <row r="165" spans="9:25" ht="16.75" thickTop="1" thickBot="1" x14ac:dyDescent="0.5">
      <c r="I165" s="46">
        <v>13</v>
      </c>
      <c r="J165" s="59" t="s">
        <v>3</v>
      </c>
      <c r="K165" s="58">
        <v>93</v>
      </c>
      <c r="L165" s="47">
        <v>1.25</v>
      </c>
      <c r="M165" s="47">
        <v>1.48</v>
      </c>
      <c r="N165" s="47">
        <v>7.28</v>
      </c>
      <c r="O165" s="47">
        <v>22.86</v>
      </c>
      <c r="P165" s="47">
        <v>0.91</v>
      </c>
      <c r="R165" s="63">
        <v>13</v>
      </c>
      <c r="S165" s="63" t="s">
        <v>3</v>
      </c>
      <c r="T165" s="64">
        <v>93</v>
      </c>
      <c r="U165" s="66">
        <v>1.25</v>
      </c>
      <c r="V165" s="66">
        <v>1.48</v>
      </c>
      <c r="W165" s="66">
        <v>7.28</v>
      </c>
      <c r="X165" s="66">
        <v>22.86</v>
      </c>
      <c r="Y165" s="66">
        <v>0.91</v>
      </c>
    </row>
    <row r="166" spans="9:25" ht="16.75" thickTop="1" thickBot="1" x14ac:dyDescent="0.5">
      <c r="I166" s="46">
        <v>14</v>
      </c>
      <c r="J166" s="59" t="s">
        <v>13</v>
      </c>
      <c r="K166" s="58">
        <v>94</v>
      </c>
      <c r="L166" s="48">
        <v>2.29</v>
      </c>
      <c r="M166" s="48">
        <v>1.79</v>
      </c>
      <c r="N166" s="47">
        <v>7.03</v>
      </c>
      <c r="O166" s="48">
        <v>35.450000000000003</v>
      </c>
      <c r="P166" s="47">
        <v>0.92</v>
      </c>
      <c r="R166" s="63">
        <v>14</v>
      </c>
      <c r="S166" s="63" t="s">
        <v>13</v>
      </c>
      <c r="T166" s="64">
        <v>94</v>
      </c>
      <c r="U166" s="66">
        <v>2.29</v>
      </c>
      <c r="V166" s="66">
        <v>1.79</v>
      </c>
      <c r="W166" s="66">
        <v>7.03</v>
      </c>
      <c r="X166" s="66">
        <v>35.450000000000003</v>
      </c>
      <c r="Y166" s="66">
        <v>0.92</v>
      </c>
    </row>
    <row r="167" spans="9:25" ht="16.75" thickTop="1" thickBot="1" x14ac:dyDescent="0.5">
      <c r="I167" s="46">
        <v>15</v>
      </c>
      <c r="J167" s="59" t="s">
        <v>4</v>
      </c>
      <c r="K167" s="58">
        <v>94</v>
      </c>
      <c r="L167" s="47">
        <v>1.37</v>
      </c>
      <c r="M167" s="47">
        <v>1.5</v>
      </c>
      <c r="N167" s="47">
        <v>7.4</v>
      </c>
      <c r="O167" s="47">
        <v>24.93</v>
      </c>
      <c r="P167" s="47">
        <v>0.91</v>
      </c>
      <c r="R167" s="63">
        <v>15</v>
      </c>
      <c r="S167" s="63" t="s">
        <v>4</v>
      </c>
      <c r="T167" s="64">
        <v>94</v>
      </c>
      <c r="U167" s="66">
        <v>1.37</v>
      </c>
      <c r="V167" s="66">
        <v>1.5</v>
      </c>
      <c r="W167" s="66">
        <v>7.4</v>
      </c>
      <c r="X167" s="66">
        <v>24.93</v>
      </c>
      <c r="Y167" s="66">
        <v>0.91</v>
      </c>
    </row>
    <row r="168" spans="9:25" ht="16.75" thickTop="1" thickBot="1" x14ac:dyDescent="0.5">
      <c r="I168" s="46">
        <v>16</v>
      </c>
      <c r="J168" s="59" t="s">
        <v>12</v>
      </c>
      <c r="K168" s="58">
        <v>94</v>
      </c>
      <c r="L168" s="48">
        <v>1.84</v>
      </c>
      <c r="M168" s="47">
        <v>1.55</v>
      </c>
      <c r="N168" s="47">
        <v>6.9</v>
      </c>
      <c r="O168" s="47">
        <v>34.08</v>
      </c>
      <c r="P168" s="47">
        <v>0.92</v>
      </c>
      <c r="R168" s="63">
        <v>16</v>
      </c>
      <c r="S168" s="63" t="s">
        <v>12</v>
      </c>
      <c r="T168" s="64">
        <v>94</v>
      </c>
      <c r="U168" s="66">
        <v>1.84</v>
      </c>
      <c r="V168" s="66">
        <v>1.55</v>
      </c>
      <c r="W168" s="66">
        <v>6.9</v>
      </c>
      <c r="X168" s="66">
        <v>34.08</v>
      </c>
      <c r="Y168" s="66">
        <v>0.92</v>
      </c>
    </row>
    <row r="169" spans="9:25" ht="16.75" thickTop="1" thickBot="1" x14ac:dyDescent="0.5">
      <c r="I169" s="46">
        <v>17</v>
      </c>
      <c r="J169" s="59" t="s">
        <v>8</v>
      </c>
      <c r="K169" s="58">
        <v>96</v>
      </c>
      <c r="L169" s="47">
        <v>1.41</v>
      </c>
      <c r="M169" s="47">
        <v>1.53</v>
      </c>
      <c r="N169" s="47">
        <v>7.3</v>
      </c>
      <c r="O169" s="47">
        <v>24.59</v>
      </c>
      <c r="P169" s="47">
        <v>0.93</v>
      </c>
      <c r="R169" s="63">
        <v>17</v>
      </c>
      <c r="S169" s="63" t="s">
        <v>8</v>
      </c>
      <c r="T169" s="64">
        <v>96</v>
      </c>
      <c r="U169" s="66">
        <v>1.41</v>
      </c>
      <c r="V169" s="66">
        <v>1.53</v>
      </c>
      <c r="W169" s="66">
        <v>7.3</v>
      </c>
      <c r="X169" s="66">
        <v>24.59</v>
      </c>
      <c r="Y169" s="66">
        <v>0.93</v>
      </c>
    </row>
    <row r="170" spans="9:25" ht="16.75" thickTop="1" thickBot="1" x14ac:dyDescent="0.5">
      <c r="I170" s="46">
        <v>18</v>
      </c>
      <c r="J170" s="59" t="s">
        <v>5</v>
      </c>
      <c r="K170" s="58">
        <v>96</v>
      </c>
      <c r="L170" s="47">
        <v>1.43</v>
      </c>
      <c r="M170" s="47">
        <v>1.38</v>
      </c>
      <c r="N170" s="47">
        <v>7.01</v>
      </c>
      <c r="O170" s="47">
        <v>23.58</v>
      </c>
      <c r="P170" s="47">
        <v>0.93</v>
      </c>
      <c r="R170" s="63">
        <v>18</v>
      </c>
      <c r="S170" s="63" t="s">
        <v>5</v>
      </c>
      <c r="T170" s="64">
        <v>96</v>
      </c>
      <c r="U170" s="66">
        <v>1.43</v>
      </c>
      <c r="V170" s="66">
        <v>1.38</v>
      </c>
      <c r="W170" s="66">
        <v>7.01</v>
      </c>
      <c r="X170" s="66">
        <v>23.58</v>
      </c>
      <c r="Y170" s="66">
        <v>0.93</v>
      </c>
    </row>
    <row r="171" spans="9:25" ht="16.3" thickTop="1" x14ac:dyDescent="0.45"/>
  </sheetData>
  <sortState xmlns:xlrd2="http://schemas.microsoft.com/office/spreadsheetml/2017/richdata2" ref="J81:P98">
    <sortCondition ref="K81:K98"/>
  </sortState>
  <mergeCells count="8">
    <mergeCell ref="AW79:BC79"/>
    <mergeCell ref="I151:P151"/>
    <mergeCell ref="I128:P128"/>
    <mergeCell ref="I105:O105"/>
    <mergeCell ref="AO79:AU79"/>
    <mergeCell ref="R105:X105"/>
    <mergeCell ref="R128:Y128"/>
    <mergeCell ref="R151:Y151"/>
  </mergeCells>
  <printOptions horizontalCentered="1" verticalCentered="1" gridLines="1"/>
  <pageMargins left="0.7" right="0.7" top="0.75" bottom="0.75" header="0.3" footer="0.3"/>
  <pageSetup orientation="portrait" r:id="rId1"/>
  <headerFooter>
    <oddHeader>&amp;L&amp;F
Table IV Format:
Columns AO - AU: Alphabetical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2051-C29A-A14D-9A59-311471EC5F8C}">
  <sheetPr>
    <pageSetUpPr fitToPage="1"/>
  </sheetPr>
  <dimension ref="A1:W140"/>
  <sheetViews>
    <sheetView tabSelected="1" topLeftCell="A131" zoomScale="70" zoomScaleNormal="70" workbookViewId="0">
      <selection activeCell="A116" sqref="A116"/>
    </sheetView>
  </sheetViews>
  <sheetFormatPr defaultColWidth="10.85546875" defaultRowHeight="15.9" x14ac:dyDescent="0.45"/>
  <cols>
    <col min="9" max="9" width="14.140625" bestFit="1" customWidth="1"/>
    <col min="20" max="20" width="45.85546875" customWidth="1"/>
    <col min="21" max="23" width="20.85546875" customWidth="1"/>
  </cols>
  <sheetData>
    <row r="1" spans="1:23" ht="60" customHeight="1" x14ac:dyDescent="0.45">
      <c r="A1" s="121" t="s">
        <v>237</v>
      </c>
      <c r="B1" s="122"/>
      <c r="C1" s="122"/>
      <c r="D1" s="122"/>
      <c r="E1" s="122"/>
      <c r="F1" s="122"/>
      <c r="G1" s="122"/>
      <c r="T1" s="119" t="s">
        <v>235</v>
      </c>
      <c r="U1" s="120"/>
      <c r="V1" s="120"/>
      <c r="W1" s="120"/>
    </row>
    <row r="2" spans="1:23" ht="32.15" x14ac:dyDescent="0.5">
      <c r="A2" s="101"/>
      <c r="B2" s="102" t="s">
        <v>0</v>
      </c>
      <c r="C2" s="103" t="s">
        <v>224</v>
      </c>
      <c r="D2" s="103" t="s">
        <v>212</v>
      </c>
      <c r="E2" s="103" t="s">
        <v>213</v>
      </c>
      <c r="F2" s="103" t="s">
        <v>214</v>
      </c>
      <c r="G2" s="103" t="s">
        <v>215</v>
      </c>
      <c r="T2" s="71" t="s">
        <v>225</v>
      </c>
      <c r="U2" s="72" t="s">
        <v>226</v>
      </c>
      <c r="V2" s="72" t="s">
        <v>227</v>
      </c>
      <c r="W2" s="72" t="s">
        <v>228</v>
      </c>
    </row>
    <row r="3" spans="1:23" ht="18.45" x14ac:dyDescent="0.5">
      <c r="A3" s="94">
        <v>1</v>
      </c>
      <c r="B3" s="93" t="s">
        <v>8</v>
      </c>
      <c r="C3" s="104">
        <v>1.41</v>
      </c>
      <c r="D3" s="104">
        <v>1.53</v>
      </c>
      <c r="E3" s="104">
        <v>7.3</v>
      </c>
      <c r="F3" s="104">
        <v>24.59</v>
      </c>
      <c r="G3" s="104">
        <v>0.93</v>
      </c>
      <c r="T3" s="73" t="s">
        <v>229</v>
      </c>
      <c r="U3" s="74">
        <v>0.3</v>
      </c>
      <c r="V3" s="75">
        <v>6.7100000000000007E-2</v>
      </c>
      <c r="W3" s="75">
        <v>1.54E-2</v>
      </c>
    </row>
    <row r="4" spans="1:23" ht="18.45" x14ac:dyDescent="0.5">
      <c r="A4" s="94">
        <v>2</v>
      </c>
      <c r="B4" s="93" t="s">
        <v>14</v>
      </c>
      <c r="C4" s="104">
        <v>2.11</v>
      </c>
      <c r="D4" s="104">
        <v>3.62</v>
      </c>
      <c r="E4" s="104">
        <v>4.66</v>
      </c>
      <c r="F4" s="104">
        <v>91.76</v>
      </c>
      <c r="G4" s="104">
        <v>0.59</v>
      </c>
      <c r="T4" s="73" t="s">
        <v>234</v>
      </c>
    </row>
    <row r="5" spans="1:23" ht="18.45" x14ac:dyDescent="0.5">
      <c r="A5" s="94">
        <v>3</v>
      </c>
      <c r="B5" s="93" t="s">
        <v>4</v>
      </c>
      <c r="C5" s="104">
        <v>1.37</v>
      </c>
      <c r="D5" s="104">
        <v>1.5</v>
      </c>
      <c r="E5" s="104">
        <v>7.4</v>
      </c>
      <c r="F5" s="104">
        <v>24.93</v>
      </c>
      <c r="G5" s="104">
        <v>0.91</v>
      </c>
      <c r="T5" s="73" t="s">
        <v>230</v>
      </c>
      <c r="U5" s="74">
        <v>0.52200000000000002</v>
      </c>
      <c r="V5" s="75">
        <v>7.5399999999999995E-2</v>
      </c>
      <c r="W5" s="75">
        <v>1.7299999999999999E-2</v>
      </c>
    </row>
    <row r="6" spans="1:23" ht="18.45" x14ac:dyDescent="0.5">
      <c r="A6" s="94">
        <v>4</v>
      </c>
      <c r="B6" s="93" t="s">
        <v>7</v>
      </c>
      <c r="C6" s="104">
        <v>1.8</v>
      </c>
      <c r="D6" s="104">
        <v>2.95</v>
      </c>
      <c r="E6" s="104">
        <v>4.74</v>
      </c>
      <c r="F6" s="104">
        <v>68.88</v>
      </c>
      <c r="G6" s="104">
        <v>0.57999999999999996</v>
      </c>
      <c r="T6" s="73" t="s">
        <v>231</v>
      </c>
      <c r="U6" s="74">
        <v>0.93</v>
      </c>
      <c r="V6" s="75">
        <v>5.57E-2</v>
      </c>
      <c r="W6" s="75">
        <v>1.2800000000000001E-2</v>
      </c>
    </row>
    <row r="7" spans="1:23" x14ac:dyDescent="0.45">
      <c r="A7" s="94">
        <v>5</v>
      </c>
      <c r="B7" s="93" t="s">
        <v>15</v>
      </c>
      <c r="C7" s="104"/>
      <c r="D7" s="104"/>
      <c r="E7" s="104">
        <v>5.48</v>
      </c>
      <c r="F7" s="104"/>
      <c r="G7" s="104">
        <v>0.93</v>
      </c>
    </row>
    <row r="8" spans="1:23" x14ac:dyDescent="0.45">
      <c r="A8" s="94">
        <v>6</v>
      </c>
      <c r="B8" s="93" t="s">
        <v>22</v>
      </c>
      <c r="C8" s="104">
        <v>2.59</v>
      </c>
      <c r="D8" s="104">
        <v>3.26</v>
      </c>
      <c r="E8" s="104">
        <v>4.4800000000000004</v>
      </c>
      <c r="F8" s="104">
        <v>77.84</v>
      </c>
      <c r="G8" s="104">
        <v>0.62</v>
      </c>
    </row>
    <row r="9" spans="1:23" x14ac:dyDescent="0.45">
      <c r="A9" s="94">
        <v>7</v>
      </c>
      <c r="B9" s="93" t="s">
        <v>5</v>
      </c>
      <c r="C9" s="104">
        <v>1.43</v>
      </c>
      <c r="D9" s="104">
        <v>1.38</v>
      </c>
      <c r="E9" s="104">
        <v>7.01</v>
      </c>
      <c r="F9" s="104">
        <v>23.58</v>
      </c>
      <c r="G9" s="104">
        <v>0.93</v>
      </c>
    </row>
    <row r="10" spans="1:23" x14ac:dyDescent="0.45">
      <c r="A10" s="94">
        <v>8</v>
      </c>
      <c r="B10" s="93" t="s">
        <v>16</v>
      </c>
      <c r="C10" s="104">
        <v>2.12</v>
      </c>
      <c r="D10" s="104">
        <v>2.5299999999999998</v>
      </c>
      <c r="E10" s="104">
        <v>5.55</v>
      </c>
      <c r="F10" s="104">
        <v>64.989999999999995</v>
      </c>
      <c r="G10" s="104">
        <v>0.72</v>
      </c>
    </row>
    <row r="11" spans="1:23" x14ac:dyDescent="0.45">
      <c r="A11" s="94">
        <v>9</v>
      </c>
      <c r="B11" s="93" t="s">
        <v>23</v>
      </c>
      <c r="C11" s="104">
        <v>2.38</v>
      </c>
      <c r="D11" s="104">
        <v>3.56</v>
      </c>
      <c r="E11" s="104">
        <v>4.43</v>
      </c>
      <c r="F11" s="104">
        <v>97.93</v>
      </c>
      <c r="G11" s="104">
        <v>0.56000000000000005</v>
      </c>
    </row>
    <row r="12" spans="1:23" x14ac:dyDescent="0.45">
      <c r="A12" s="94">
        <v>10</v>
      </c>
      <c r="B12" s="93" t="s">
        <v>10</v>
      </c>
      <c r="C12" s="104">
        <v>1.59</v>
      </c>
      <c r="D12" s="104">
        <v>2.54</v>
      </c>
      <c r="E12" s="104">
        <v>5.85</v>
      </c>
      <c r="F12" s="104">
        <v>66.02</v>
      </c>
      <c r="G12" s="104">
        <v>0.79</v>
      </c>
    </row>
    <row r="13" spans="1:23" x14ac:dyDescent="0.45">
      <c r="A13" s="94">
        <v>11</v>
      </c>
      <c r="B13" s="93" t="s">
        <v>3</v>
      </c>
      <c r="C13" s="104">
        <v>1.25</v>
      </c>
      <c r="D13" s="104">
        <v>1.48</v>
      </c>
      <c r="E13" s="104">
        <v>7.28</v>
      </c>
      <c r="F13" s="104">
        <v>22.86</v>
      </c>
      <c r="G13" s="104">
        <v>0.91</v>
      </c>
    </row>
    <row r="14" spans="1:23" x14ac:dyDescent="0.45">
      <c r="A14" s="94">
        <v>12</v>
      </c>
      <c r="B14" s="93" t="s">
        <v>19</v>
      </c>
      <c r="C14" s="104">
        <v>2.8</v>
      </c>
      <c r="D14" s="104">
        <v>3.87</v>
      </c>
      <c r="E14" s="104">
        <v>5.17</v>
      </c>
      <c r="F14" s="104">
        <v>100.76</v>
      </c>
      <c r="G14" s="104">
        <v>0.52</v>
      </c>
    </row>
    <row r="15" spans="1:23" x14ac:dyDescent="0.45">
      <c r="A15" s="94">
        <v>13</v>
      </c>
      <c r="B15" s="93" t="s">
        <v>20</v>
      </c>
      <c r="C15" s="104">
        <v>2.5</v>
      </c>
      <c r="D15" s="104">
        <v>3.28</v>
      </c>
      <c r="E15" s="104">
        <v>5.24</v>
      </c>
      <c r="F15" s="104">
        <v>84.73</v>
      </c>
      <c r="G15" s="104">
        <v>0.7</v>
      </c>
    </row>
    <row r="16" spans="1:23" x14ac:dyDescent="0.45">
      <c r="A16" s="94">
        <v>14</v>
      </c>
      <c r="B16" s="93" t="s">
        <v>6</v>
      </c>
      <c r="C16" s="104">
        <v>1.42</v>
      </c>
      <c r="D16" s="104">
        <v>1.67</v>
      </c>
      <c r="E16" s="104">
        <v>6.54</v>
      </c>
      <c r="F16" s="104">
        <v>33.369999999999997</v>
      </c>
      <c r="G16" s="104">
        <v>0.93</v>
      </c>
    </row>
    <row r="17" spans="1:7" x14ac:dyDescent="0.45">
      <c r="A17" s="94">
        <v>15</v>
      </c>
      <c r="B17" s="93" t="s">
        <v>17</v>
      </c>
      <c r="C17" s="104">
        <v>2.2400000000000002</v>
      </c>
      <c r="D17" s="104">
        <v>3.18</v>
      </c>
      <c r="E17" s="104">
        <v>4.3</v>
      </c>
      <c r="F17" s="104">
        <v>90.04</v>
      </c>
      <c r="G17" s="104">
        <v>0.77</v>
      </c>
    </row>
    <row r="18" spans="1:7" x14ac:dyDescent="0.45">
      <c r="A18" s="94">
        <v>16</v>
      </c>
      <c r="B18" s="93" t="s">
        <v>11</v>
      </c>
      <c r="C18" s="104">
        <v>1.81</v>
      </c>
      <c r="D18" s="104">
        <v>3.4</v>
      </c>
      <c r="E18" s="104">
        <v>3.58</v>
      </c>
      <c r="F18" s="104">
        <v>80.72</v>
      </c>
      <c r="G18" s="104">
        <v>0.51</v>
      </c>
    </row>
    <row r="19" spans="1:7" x14ac:dyDescent="0.45">
      <c r="A19" s="94">
        <v>17</v>
      </c>
      <c r="B19" s="93" t="s">
        <v>12</v>
      </c>
      <c r="C19" s="104">
        <v>1.84</v>
      </c>
      <c r="D19" s="104">
        <v>1.55</v>
      </c>
      <c r="E19" s="104">
        <v>6.9</v>
      </c>
      <c r="F19" s="104">
        <v>34.08</v>
      </c>
      <c r="G19" s="104">
        <v>0.92</v>
      </c>
    </row>
    <row r="20" spans="1:7" x14ac:dyDescent="0.45">
      <c r="A20" s="94">
        <v>18</v>
      </c>
      <c r="B20" s="93" t="s">
        <v>13</v>
      </c>
      <c r="C20" s="104">
        <v>2.29</v>
      </c>
      <c r="D20" s="104">
        <v>1.79</v>
      </c>
      <c r="E20" s="104">
        <v>7.03</v>
      </c>
      <c r="F20" s="104">
        <v>35.450000000000003</v>
      </c>
      <c r="G20" s="104">
        <v>0.92</v>
      </c>
    </row>
    <row r="23" spans="1:7" ht="40" customHeight="1" x14ac:dyDescent="0.45">
      <c r="A23" s="121" t="s">
        <v>236</v>
      </c>
      <c r="B23" s="123"/>
      <c r="C23" s="123"/>
      <c r="D23" s="123"/>
      <c r="E23" s="123"/>
      <c r="F23" s="123"/>
      <c r="G23" s="123"/>
    </row>
    <row r="24" spans="1:7" ht="31.75" x14ac:dyDescent="0.45">
      <c r="A24" s="91"/>
      <c r="B24" s="91" t="s">
        <v>0</v>
      </c>
      <c r="C24" s="92" t="s">
        <v>211</v>
      </c>
      <c r="D24" s="92" t="s">
        <v>212</v>
      </c>
      <c r="E24" s="92" t="s">
        <v>213</v>
      </c>
      <c r="F24" s="92" t="s">
        <v>214</v>
      </c>
      <c r="G24" s="92" t="s">
        <v>215</v>
      </c>
    </row>
    <row r="25" spans="1:7" x14ac:dyDescent="0.45">
      <c r="A25" s="94">
        <v>1</v>
      </c>
      <c r="B25" s="93" t="s">
        <v>8</v>
      </c>
      <c r="C25" s="104">
        <v>89.677419354838719</v>
      </c>
      <c r="D25" s="104">
        <v>93.97590361445782</v>
      </c>
      <c r="E25" s="104">
        <v>97.382198952879577</v>
      </c>
      <c r="F25" s="104">
        <v>97.779204107830552</v>
      </c>
      <c r="G25" s="104">
        <v>100.00000000000001</v>
      </c>
    </row>
    <row r="26" spans="1:7" x14ac:dyDescent="0.45">
      <c r="A26" s="94">
        <v>2</v>
      </c>
      <c r="B26" s="93" t="s">
        <v>14</v>
      </c>
      <c r="C26" s="104">
        <v>44.516129032258064</v>
      </c>
      <c r="D26" s="104">
        <v>10.040160642570271</v>
      </c>
      <c r="E26" s="104">
        <v>28.272251308900522</v>
      </c>
      <c r="F26" s="104">
        <v>11.553273427471112</v>
      </c>
      <c r="G26" s="104">
        <v>19.047619047619037</v>
      </c>
    </row>
    <row r="27" spans="1:7" x14ac:dyDescent="0.45">
      <c r="A27" s="94">
        <v>3</v>
      </c>
      <c r="B27" s="93" t="s">
        <v>4</v>
      </c>
      <c r="C27" s="104">
        <v>92.258064516129025</v>
      </c>
      <c r="D27" s="104">
        <v>95.180722891566262</v>
      </c>
      <c r="E27" s="104">
        <v>99.999999999999986</v>
      </c>
      <c r="F27" s="104">
        <v>97.342747111681646</v>
      </c>
      <c r="G27" s="104">
        <v>95.238095238095227</v>
      </c>
    </row>
    <row r="28" spans="1:7" x14ac:dyDescent="0.45">
      <c r="A28" s="94">
        <v>4</v>
      </c>
      <c r="B28" s="93" t="s">
        <v>7</v>
      </c>
      <c r="C28" s="104">
        <v>64.51612903225805</v>
      </c>
      <c r="D28" s="104">
        <v>36.947791164658625</v>
      </c>
      <c r="E28" s="104">
        <v>30.366492146596862</v>
      </c>
      <c r="F28" s="104">
        <v>40.924261874197697</v>
      </c>
      <c r="G28" s="104">
        <v>16.666666666666654</v>
      </c>
    </row>
    <row r="29" spans="1:7" x14ac:dyDescent="0.45">
      <c r="A29" s="94">
        <v>5</v>
      </c>
      <c r="B29" s="93" t="s">
        <v>15</v>
      </c>
      <c r="C29" s="104"/>
      <c r="D29" s="104"/>
      <c r="E29" s="104">
        <v>49.738219895287997</v>
      </c>
      <c r="F29" s="104"/>
      <c r="G29" s="104">
        <v>100.00000000000001</v>
      </c>
    </row>
    <row r="30" spans="1:7" x14ac:dyDescent="0.45">
      <c r="A30" s="94">
        <v>6</v>
      </c>
      <c r="B30" s="93" t="s">
        <v>22</v>
      </c>
      <c r="C30" s="104">
        <v>13.548387096774178</v>
      </c>
      <c r="D30" s="104">
        <v>24.497991967871499</v>
      </c>
      <c r="E30" s="104">
        <v>23.560209424083776</v>
      </c>
      <c r="F30" s="104">
        <v>29.422336328626443</v>
      </c>
      <c r="G30" s="104">
        <v>26.190476190476183</v>
      </c>
    </row>
    <row r="31" spans="1:7" x14ac:dyDescent="0.45">
      <c r="A31" s="94">
        <v>7</v>
      </c>
      <c r="B31" s="93" t="s">
        <v>5</v>
      </c>
      <c r="C31" s="104">
        <v>88.387096774193552</v>
      </c>
      <c r="D31" s="104">
        <v>100</v>
      </c>
      <c r="E31" s="104">
        <v>89.790575916230367</v>
      </c>
      <c r="F31" s="104">
        <v>99.075738125802317</v>
      </c>
      <c r="G31" s="104">
        <v>100.00000000000001</v>
      </c>
    </row>
    <row r="32" spans="1:7" x14ac:dyDescent="0.45">
      <c r="A32" s="94">
        <v>8</v>
      </c>
      <c r="B32" s="93" t="s">
        <v>16</v>
      </c>
      <c r="C32" s="104">
        <v>43.870967741935466</v>
      </c>
      <c r="D32" s="104">
        <v>53.815261044176715</v>
      </c>
      <c r="E32" s="104">
        <v>51.570680628272243</v>
      </c>
      <c r="F32" s="104">
        <v>45.917843388960208</v>
      </c>
      <c r="G32" s="104">
        <v>49.999999999999986</v>
      </c>
    </row>
    <row r="33" spans="1:7" x14ac:dyDescent="0.45">
      <c r="A33" s="94">
        <v>9</v>
      </c>
      <c r="B33" s="93" t="s">
        <v>23</v>
      </c>
      <c r="C33" s="104">
        <v>27.096774193548384</v>
      </c>
      <c r="D33" s="104">
        <v>12.44979919678714</v>
      </c>
      <c r="E33" s="104">
        <v>22.251308900523551</v>
      </c>
      <c r="F33" s="104">
        <v>3.6328626444159084</v>
      </c>
      <c r="G33" s="104">
        <v>11.904761904761914</v>
      </c>
    </row>
    <row r="34" spans="1:7" x14ac:dyDescent="0.45">
      <c r="A34" s="94">
        <v>10</v>
      </c>
      <c r="B34" s="93" t="s">
        <v>10</v>
      </c>
      <c r="C34" s="104">
        <v>78.064516129032256</v>
      </c>
      <c r="D34" s="104">
        <v>53.413654618473892</v>
      </c>
      <c r="E34" s="104">
        <v>59.424083769633491</v>
      </c>
      <c r="F34" s="104">
        <v>44.595635430038513</v>
      </c>
      <c r="G34" s="104">
        <v>66.666666666666671</v>
      </c>
    </row>
    <row r="35" spans="1:7" x14ac:dyDescent="0.45">
      <c r="A35" s="94">
        <v>11</v>
      </c>
      <c r="B35" s="93" t="s">
        <v>3</v>
      </c>
      <c r="C35" s="104">
        <v>100</v>
      </c>
      <c r="D35" s="104">
        <v>95.98393574297188</v>
      </c>
      <c r="E35" s="104">
        <v>96.858638743455487</v>
      </c>
      <c r="F35" s="104">
        <v>100</v>
      </c>
      <c r="G35" s="104">
        <v>95.238095238095227</v>
      </c>
    </row>
    <row r="36" spans="1:7" x14ac:dyDescent="0.45">
      <c r="A36" s="94">
        <v>12</v>
      </c>
      <c r="B36" s="93" t="s">
        <v>19</v>
      </c>
      <c r="C36" s="104">
        <v>0</v>
      </c>
      <c r="D36" s="104">
        <v>0</v>
      </c>
      <c r="E36" s="104">
        <v>41.623036649214654</v>
      </c>
      <c r="F36" s="104">
        <v>0</v>
      </c>
      <c r="G36" s="104">
        <v>2.3809523809523827</v>
      </c>
    </row>
    <row r="37" spans="1:7" x14ac:dyDescent="0.45">
      <c r="A37" s="94">
        <v>13</v>
      </c>
      <c r="B37" s="93" t="s">
        <v>20</v>
      </c>
      <c r="C37" s="104">
        <v>19.354838709677409</v>
      </c>
      <c r="D37" s="104">
        <v>23.694779116465867</v>
      </c>
      <c r="E37" s="104">
        <v>43.455497382198949</v>
      </c>
      <c r="F37" s="104">
        <v>20.577663671373557</v>
      </c>
      <c r="G37" s="104">
        <v>45.238095238095219</v>
      </c>
    </row>
    <row r="38" spans="1:7" x14ac:dyDescent="0.45">
      <c r="A38" s="94">
        <v>14</v>
      </c>
      <c r="B38" s="93" t="s">
        <v>6</v>
      </c>
      <c r="C38" s="104">
        <v>89.032258064516128</v>
      </c>
      <c r="D38" s="104">
        <v>88.353413654618478</v>
      </c>
      <c r="E38" s="104">
        <v>77.486910994764386</v>
      </c>
      <c r="F38" s="104">
        <v>86.508344030808729</v>
      </c>
      <c r="G38" s="104">
        <v>100.00000000000001</v>
      </c>
    </row>
    <row r="39" spans="1:7" x14ac:dyDescent="0.45">
      <c r="A39" s="94">
        <v>15</v>
      </c>
      <c r="B39" s="93" t="s">
        <v>17</v>
      </c>
      <c r="C39" s="104">
        <v>36.129032258064491</v>
      </c>
      <c r="D39" s="104">
        <v>27.710843373493972</v>
      </c>
      <c r="E39" s="104">
        <v>18.848167539267006</v>
      </c>
      <c r="F39" s="104">
        <v>13.761232349165596</v>
      </c>
      <c r="G39" s="104">
        <v>61.904761904761898</v>
      </c>
    </row>
    <row r="40" spans="1:7" x14ac:dyDescent="0.45">
      <c r="A40" s="94">
        <v>16</v>
      </c>
      <c r="B40" s="93" t="s">
        <v>11</v>
      </c>
      <c r="C40" s="104">
        <v>63.870967741935473</v>
      </c>
      <c r="D40" s="104">
        <v>18.875502008032129</v>
      </c>
      <c r="E40" s="104">
        <v>0</v>
      </c>
      <c r="F40" s="104">
        <v>25.725288831835698</v>
      </c>
      <c r="G40" s="104">
        <v>0</v>
      </c>
    </row>
    <row r="41" spans="1:7" x14ac:dyDescent="0.45">
      <c r="A41" s="94">
        <v>17</v>
      </c>
      <c r="B41" s="93" t="s">
        <v>12</v>
      </c>
      <c r="C41" s="104">
        <v>61.93548387096773</v>
      </c>
      <c r="D41" s="104">
        <v>93.172690763052202</v>
      </c>
      <c r="E41" s="104">
        <v>86.910994764397898</v>
      </c>
      <c r="F41" s="104">
        <v>85.596919127086011</v>
      </c>
      <c r="G41" s="104">
        <v>97.619047619047606</v>
      </c>
    </row>
    <row r="42" spans="1:7" x14ac:dyDescent="0.45">
      <c r="A42" s="94">
        <v>18</v>
      </c>
      <c r="B42" s="93" t="s">
        <v>13</v>
      </c>
      <c r="C42" s="104">
        <v>32.903225806451601</v>
      </c>
      <c r="D42" s="104">
        <v>83.534136546184726</v>
      </c>
      <c r="E42" s="104">
        <v>90.314136125654443</v>
      </c>
      <c r="F42" s="104">
        <v>83.838254172015397</v>
      </c>
      <c r="G42" s="104">
        <v>97.619047619047606</v>
      </c>
    </row>
    <row r="45" spans="1:7" ht="100" customHeight="1" x14ac:dyDescent="0.45">
      <c r="A45" s="121" t="s">
        <v>241</v>
      </c>
      <c r="B45" s="123"/>
      <c r="C45" s="123"/>
      <c r="D45" s="123"/>
      <c r="E45" s="123"/>
      <c r="F45" s="123"/>
      <c r="G45" s="123"/>
    </row>
    <row r="46" spans="1:7" ht="31.75" x14ac:dyDescent="0.45">
      <c r="A46" s="91"/>
      <c r="B46" s="91" t="s">
        <v>0</v>
      </c>
      <c r="C46" s="92" t="s">
        <v>211</v>
      </c>
      <c r="D46" s="92" t="s">
        <v>212</v>
      </c>
      <c r="E46" s="92" t="s">
        <v>213</v>
      </c>
      <c r="F46" s="92" t="s">
        <v>214</v>
      </c>
      <c r="G46" s="92" t="s">
        <v>215</v>
      </c>
    </row>
    <row r="47" spans="1:7" x14ac:dyDescent="0.45">
      <c r="A47" s="94">
        <v>1</v>
      </c>
      <c r="B47" s="99" t="s">
        <v>8</v>
      </c>
      <c r="C47" s="39">
        <v>89.677419354838719</v>
      </c>
      <c r="D47" s="39">
        <v>93.97590361445782</v>
      </c>
      <c r="E47" s="39">
        <v>97.382198952879577</v>
      </c>
      <c r="F47" s="39">
        <v>97.779204107830552</v>
      </c>
      <c r="G47" s="39">
        <v>100.00000000000001</v>
      </c>
    </row>
    <row r="48" spans="1:7" x14ac:dyDescent="0.45">
      <c r="A48" s="94">
        <v>2</v>
      </c>
      <c r="B48" s="97" t="s">
        <v>14</v>
      </c>
      <c r="C48" s="40">
        <v>44.516129032258064</v>
      </c>
      <c r="D48" s="38">
        <v>10.040160642570271</v>
      </c>
      <c r="E48" s="38">
        <v>28.272251308900522</v>
      </c>
      <c r="F48" s="38">
        <v>11.553273427471112</v>
      </c>
      <c r="G48" s="38">
        <v>19.047619047619037</v>
      </c>
    </row>
    <row r="49" spans="1:7" x14ac:dyDescent="0.45">
      <c r="A49" s="94">
        <v>3</v>
      </c>
      <c r="B49" s="99" t="s">
        <v>4</v>
      </c>
      <c r="C49" s="39">
        <v>92.258064516129025</v>
      </c>
      <c r="D49" s="39">
        <v>95.180722891566262</v>
      </c>
      <c r="E49" s="39">
        <v>99.999999999999986</v>
      </c>
      <c r="F49" s="39">
        <v>97.342747111681646</v>
      </c>
      <c r="G49" s="39">
        <v>95.238095238095227</v>
      </c>
    </row>
    <row r="50" spans="1:7" x14ac:dyDescent="0.45">
      <c r="A50" s="94">
        <v>4</v>
      </c>
      <c r="B50" s="93" t="s">
        <v>7</v>
      </c>
      <c r="C50" s="40">
        <v>64.51612903225805</v>
      </c>
      <c r="D50" s="40">
        <v>36.947791164658625</v>
      </c>
      <c r="E50" s="38">
        <v>30.366492146596862</v>
      </c>
      <c r="F50" s="40">
        <v>40.924261874197697</v>
      </c>
      <c r="G50" s="38">
        <v>16.666666666666654</v>
      </c>
    </row>
    <row r="51" spans="1:7" x14ac:dyDescent="0.45">
      <c r="A51" s="94">
        <v>5</v>
      </c>
      <c r="B51" s="93" t="s">
        <v>15</v>
      </c>
      <c r="C51" s="27"/>
      <c r="D51" s="27"/>
      <c r="E51" s="40">
        <v>49.738219895287997</v>
      </c>
      <c r="F51" s="27"/>
      <c r="G51" s="39">
        <v>100.00000000000001</v>
      </c>
    </row>
    <row r="52" spans="1:7" x14ac:dyDescent="0.45">
      <c r="A52" s="94">
        <v>6</v>
      </c>
      <c r="B52" s="93" t="s">
        <v>22</v>
      </c>
      <c r="C52" s="38">
        <v>13.548387096774178</v>
      </c>
      <c r="D52" s="40">
        <v>24.497991967871499</v>
      </c>
      <c r="E52" s="38">
        <v>23.560209424083776</v>
      </c>
      <c r="F52" s="40">
        <v>29.422336328626443</v>
      </c>
      <c r="G52" s="40">
        <v>26.190476190476183</v>
      </c>
    </row>
    <row r="53" spans="1:7" x14ac:dyDescent="0.45">
      <c r="A53" s="94">
        <v>7</v>
      </c>
      <c r="B53" s="99" t="s">
        <v>5</v>
      </c>
      <c r="C53" s="39">
        <v>88.387096774193552</v>
      </c>
      <c r="D53" s="39">
        <v>100</v>
      </c>
      <c r="E53" s="39">
        <v>89.790575916230367</v>
      </c>
      <c r="F53" s="39">
        <v>99.075738125802317</v>
      </c>
      <c r="G53" s="39">
        <v>100.00000000000001</v>
      </c>
    </row>
    <row r="54" spans="1:7" x14ac:dyDescent="0.45">
      <c r="A54" s="94">
        <v>8</v>
      </c>
      <c r="B54" s="93" t="s">
        <v>16</v>
      </c>
      <c r="C54" s="40">
        <v>43.870967741935466</v>
      </c>
      <c r="D54" s="40">
        <v>53.815261044176715</v>
      </c>
      <c r="E54" s="40">
        <v>51.570680628272243</v>
      </c>
      <c r="F54" s="40">
        <v>45.917843388960208</v>
      </c>
      <c r="G54" s="40">
        <v>49.999999999999986</v>
      </c>
    </row>
    <row r="55" spans="1:7" x14ac:dyDescent="0.45">
      <c r="A55" s="94">
        <v>9</v>
      </c>
      <c r="B55" s="97" t="s">
        <v>23</v>
      </c>
      <c r="C55" s="38">
        <v>27.096774193548384</v>
      </c>
      <c r="D55" s="38">
        <v>12.44979919678714</v>
      </c>
      <c r="E55" s="38">
        <v>22.251308900523551</v>
      </c>
      <c r="F55" s="38">
        <v>3.6328626444159084</v>
      </c>
      <c r="G55" s="38">
        <v>11.904761904761914</v>
      </c>
    </row>
    <row r="56" spans="1:7" x14ac:dyDescent="0.45">
      <c r="A56" s="94">
        <v>10</v>
      </c>
      <c r="B56" s="93" t="s">
        <v>10</v>
      </c>
      <c r="C56" s="39">
        <v>78.064516129032256</v>
      </c>
      <c r="D56" s="40">
        <v>53.413654618473892</v>
      </c>
      <c r="E56" s="40">
        <v>59.424083769633491</v>
      </c>
      <c r="F56" s="40">
        <v>44.595635430038513</v>
      </c>
      <c r="G56" s="40">
        <v>66.666666666666671</v>
      </c>
    </row>
    <row r="57" spans="1:7" x14ac:dyDescent="0.45">
      <c r="A57" s="94">
        <v>11</v>
      </c>
      <c r="B57" s="99" t="s">
        <v>3</v>
      </c>
      <c r="C57" s="39">
        <v>100</v>
      </c>
      <c r="D57" s="39">
        <v>95.98393574297188</v>
      </c>
      <c r="E57" s="39">
        <v>96.858638743455487</v>
      </c>
      <c r="F57" s="39">
        <v>100</v>
      </c>
      <c r="G57" s="39">
        <v>95.238095238095227</v>
      </c>
    </row>
    <row r="58" spans="1:7" x14ac:dyDescent="0.45">
      <c r="A58" s="94">
        <v>12</v>
      </c>
      <c r="B58" s="97" t="s">
        <v>19</v>
      </c>
      <c r="C58" s="38">
        <v>0</v>
      </c>
      <c r="D58" s="38">
        <v>0</v>
      </c>
      <c r="E58" s="40">
        <v>41.623036649214654</v>
      </c>
      <c r="F58" s="38">
        <v>0</v>
      </c>
      <c r="G58" s="38">
        <v>2.3809523809523827</v>
      </c>
    </row>
    <row r="59" spans="1:7" x14ac:dyDescent="0.45">
      <c r="A59" s="94">
        <v>13</v>
      </c>
      <c r="B59" s="93" t="s">
        <v>20</v>
      </c>
      <c r="C59" s="38">
        <v>19.354838709677409</v>
      </c>
      <c r="D59" s="40">
        <v>23.694779116465867</v>
      </c>
      <c r="E59" s="40">
        <v>43.455497382198949</v>
      </c>
      <c r="F59" s="38">
        <v>20.577663671373557</v>
      </c>
      <c r="G59" s="40">
        <v>45.238095238095219</v>
      </c>
    </row>
    <row r="60" spans="1:7" x14ac:dyDescent="0.45">
      <c r="A60" s="94">
        <v>14</v>
      </c>
      <c r="B60" s="99" t="s">
        <v>6</v>
      </c>
      <c r="C60" s="39">
        <v>89.032258064516128</v>
      </c>
      <c r="D60" s="39">
        <v>88.353413654618478</v>
      </c>
      <c r="E60" s="40">
        <v>77.486910994764386</v>
      </c>
      <c r="F60" s="39">
        <v>86.508344030808729</v>
      </c>
      <c r="G60" s="39">
        <v>100.00000000000001</v>
      </c>
    </row>
    <row r="61" spans="1:7" x14ac:dyDescent="0.45">
      <c r="A61" s="94">
        <v>15</v>
      </c>
      <c r="B61" s="93" t="s">
        <v>17</v>
      </c>
      <c r="C61" s="40">
        <v>36.129032258064491</v>
      </c>
      <c r="D61" s="40">
        <v>27.710843373493972</v>
      </c>
      <c r="E61" s="38">
        <v>18.848167539267006</v>
      </c>
      <c r="F61" s="38">
        <v>13.761232349165596</v>
      </c>
      <c r="G61" s="40">
        <v>61.904761904761898</v>
      </c>
    </row>
    <row r="62" spans="1:7" x14ac:dyDescent="0.45">
      <c r="A62" s="94">
        <v>16</v>
      </c>
      <c r="B62" s="97" t="s">
        <v>11</v>
      </c>
      <c r="C62" s="40">
        <v>63.870967741935473</v>
      </c>
      <c r="D62" s="38">
        <v>18.875502008032129</v>
      </c>
      <c r="E62" s="38">
        <v>0</v>
      </c>
      <c r="F62" s="40">
        <v>25.725288831835698</v>
      </c>
      <c r="G62" s="38">
        <v>0</v>
      </c>
    </row>
    <row r="63" spans="1:7" x14ac:dyDescent="0.45">
      <c r="A63" s="94">
        <v>17</v>
      </c>
      <c r="B63" s="99" t="s">
        <v>12</v>
      </c>
      <c r="C63" s="40">
        <v>61.93548387096773</v>
      </c>
      <c r="D63" s="39">
        <v>93.172690763052202</v>
      </c>
      <c r="E63" s="39">
        <v>86.910994764397898</v>
      </c>
      <c r="F63" s="39">
        <v>85.596919127086011</v>
      </c>
      <c r="G63" s="39">
        <v>97.619047619047606</v>
      </c>
    </row>
    <row r="64" spans="1:7" x14ac:dyDescent="0.45">
      <c r="A64" s="94">
        <v>18</v>
      </c>
      <c r="B64" s="93" t="s">
        <v>13</v>
      </c>
      <c r="C64" s="40">
        <v>32.903225806451601</v>
      </c>
      <c r="D64" s="40">
        <v>83.534136546184726</v>
      </c>
      <c r="E64" s="39">
        <v>90.314136125654443</v>
      </c>
      <c r="F64" s="40">
        <v>83.838254172015397</v>
      </c>
      <c r="G64" s="39">
        <v>97.619047619047606</v>
      </c>
    </row>
    <row r="67" spans="1:16" ht="40" customHeight="1" x14ac:dyDescent="0.45"/>
    <row r="74" spans="1:16" ht="40" customHeight="1" x14ac:dyDescent="0.45">
      <c r="A74" s="113" t="s">
        <v>233</v>
      </c>
      <c r="B74" s="118"/>
      <c r="C74" s="118"/>
      <c r="D74" s="118"/>
      <c r="E74" s="118"/>
      <c r="F74" s="118"/>
      <c r="G74" s="118"/>
      <c r="H74" s="118"/>
    </row>
    <row r="75" spans="1:16" ht="31.75" x14ac:dyDescent="0.45">
      <c r="A75" s="63"/>
      <c r="B75" s="64" t="s">
        <v>0</v>
      </c>
      <c r="C75" s="65" t="s">
        <v>210</v>
      </c>
      <c r="D75" s="65" t="s">
        <v>211</v>
      </c>
      <c r="E75" s="65" t="s">
        <v>212</v>
      </c>
      <c r="F75" s="65" t="s">
        <v>213</v>
      </c>
      <c r="G75" s="65" t="s">
        <v>214</v>
      </c>
      <c r="H75" s="65" t="s">
        <v>215</v>
      </c>
      <c r="J75" s="79"/>
      <c r="K75" s="80" t="s">
        <v>232</v>
      </c>
      <c r="L75" s="80" t="s">
        <v>186</v>
      </c>
      <c r="M75" s="80" t="s">
        <v>187</v>
      </c>
      <c r="N75" s="80" t="s">
        <v>188</v>
      </c>
      <c r="O75" s="80" t="s">
        <v>189</v>
      </c>
      <c r="P75" s="80" t="s">
        <v>190</v>
      </c>
    </row>
    <row r="76" spans="1:16" x14ac:dyDescent="0.45">
      <c r="A76" s="78">
        <v>1</v>
      </c>
      <c r="B76" s="76" t="s">
        <v>19</v>
      </c>
      <c r="C76" s="64">
        <v>6</v>
      </c>
      <c r="D76" s="38">
        <v>2.8</v>
      </c>
      <c r="E76" s="38">
        <v>3.87</v>
      </c>
      <c r="F76" s="40">
        <v>5.17</v>
      </c>
      <c r="G76" s="38">
        <v>100.76</v>
      </c>
      <c r="H76" s="38">
        <v>0.52</v>
      </c>
      <c r="J76" s="37" t="s">
        <v>11</v>
      </c>
      <c r="K76" s="81">
        <v>7</v>
      </c>
      <c r="L76" s="82">
        <v>63.870967741935473</v>
      </c>
      <c r="M76" s="83">
        <v>18.875502008032129</v>
      </c>
      <c r="N76" s="83">
        <v>0</v>
      </c>
      <c r="O76" s="83">
        <v>25.725288831835698</v>
      </c>
      <c r="P76" s="83">
        <v>0</v>
      </c>
    </row>
    <row r="77" spans="1:16" x14ac:dyDescent="0.45">
      <c r="A77" s="78">
        <v>2</v>
      </c>
      <c r="B77" s="76" t="s">
        <v>11</v>
      </c>
      <c r="C77" s="64">
        <v>6</v>
      </c>
      <c r="D77" s="40">
        <v>1.81</v>
      </c>
      <c r="E77" s="38">
        <v>3.4</v>
      </c>
      <c r="F77" s="38">
        <v>3.58</v>
      </c>
      <c r="G77" s="40">
        <v>80.72</v>
      </c>
      <c r="H77" s="38">
        <v>0.51</v>
      </c>
      <c r="J77" s="37" t="s">
        <v>19</v>
      </c>
      <c r="K77" s="81">
        <v>9</v>
      </c>
      <c r="L77" s="83">
        <v>0</v>
      </c>
      <c r="M77" s="83">
        <v>0</v>
      </c>
      <c r="N77" s="82">
        <v>41.623036649214654</v>
      </c>
      <c r="O77" s="83">
        <v>0</v>
      </c>
      <c r="P77" s="83">
        <v>2.3809523809523827</v>
      </c>
    </row>
    <row r="78" spans="1:16" x14ac:dyDescent="0.45">
      <c r="A78" s="78">
        <v>3</v>
      </c>
      <c r="B78" s="76" t="s">
        <v>14</v>
      </c>
      <c r="C78" s="64">
        <v>10</v>
      </c>
      <c r="D78" s="40">
        <v>2.11</v>
      </c>
      <c r="E78" s="38">
        <v>3.62</v>
      </c>
      <c r="F78" s="38">
        <v>4.66</v>
      </c>
      <c r="G78" s="38">
        <v>91.76</v>
      </c>
      <c r="H78" s="38">
        <v>0.59</v>
      </c>
      <c r="J78" s="37" t="s">
        <v>14</v>
      </c>
      <c r="K78" s="81">
        <v>11</v>
      </c>
      <c r="L78" s="82">
        <v>44.516129032258064</v>
      </c>
      <c r="M78" s="83">
        <v>10.040160642570271</v>
      </c>
      <c r="N78" s="83">
        <v>28.272251308900522</v>
      </c>
      <c r="O78" s="83">
        <v>11.553273427471112</v>
      </c>
      <c r="P78" s="83">
        <v>19.047619047619037</v>
      </c>
    </row>
    <row r="79" spans="1:16" x14ac:dyDescent="0.45">
      <c r="A79" s="78">
        <v>4</v>
      </c>
      <c r="B79" s="63" t="s">
        <v>17</v>
      </c>
      <c r="C79" s="64">
        <v>13</v>
      </c>
      <c r="D79" s="40">
        <v>2.2400000000000002</v>
      </c>
      <c r="E79" s="40">
        <v>3.18</v>
      </c>
      <c r="F79" s="38">
        <v>4.3</v>
      </c>
      <c r="G79" s="38">
        <v>90.04</v>
      </c>
      <c r="H79" s="40">
        <v>0.77</v>
      </c>
      <c r="J79" s="37" t="s">
        <v>23</v>
      </c>
      <c r="K79" s="81">
        <v>15</v>
      </c>
      <c r="L79" s="83">
        <v>27.096774193548384</v>
      </c>
      <c r="M79" s="83">
        <v>12.44979919678714</v>
      </c>
      <c r="N79" s="83">
        <v>22.251308900523551</v>
      </c>
      <c r="O79" s="83">
        <v>3.6328626444159084</v>
      </c>
      <c r="P79" s="83">
        <v>11.904761904761914</v>
      </c>
    </row>
    <row r="80" spans="1:16" x14ac:dyDescent="0.45">
      <c r="A80" s="78">
        <v>5</v>
      </c>
      <c r="B80" s="63" t="s">
        <v>7</v>
      </c>
      <c r="C80" s="64">
        <v>14</v>
      </c>
      <c r="D80" s="40">
        <v>1.8</v>
      </c>
      <c r="E80" s="40">
        <v>2.95</v>
      </c>
      <c r="F80" s="38">
        <v>4.74</v>
      </c>
      <c r="G80" s="40">
        <v>68.88</v>
      </c>
      <c r="H80" s="38">
        <v>0.57999999999999996</v>
      </c>
      <c r="J80" s="37" t="s">
        <v>7</v>
      </c>
      <c r="K80" s="81">
        <v>18</v>
      </c>
      <c r="L80" s="82">
        <v>64.51612903225805</v>
      </c>
      <c r="M80" s="82">
        <v>36.947791164658625</v>
      </c>
      <c r="N80" s="83">
        <v>30.366492146596862</v>
      </c>
      <c r="O80" s="82">
        <v>40.924261874197697</v>
      </c>
      <c r="P80" s="83">
        <v>16.666666666666654</v>
      </c>
    </row>
    <row r="81" spans="1:16" x14ac:dyDescent="0.45">
      <c r="A81" s="78">
        <v>6</v>
      </c>
      <c r="B81" s="76" t="s">
        <v>23</v>
      </c>
      <c r="C81" s="64">
        <v>14</v>
      </c>
      <c r="D81" s="38">
        <v>2.38</v>
      </c>
      <c r="E81" s="38">
        <v>3.56</v>
      </c>
      <c r="F81" s="38">
        <v>4.43</v>
      </c>
      <c r="G81" s="38">
        <v>97.93</v>
      </c>
      <c r="H81" s="38">
        <v>0.56000000000000005</v>
      </c>
      <c r="J81" s="37" t="s">
        <v>17</v>
      </c>
      <c r="K81" s="81">
        <v>20</v>
      </c>
      <c r="L81" s="82">
        <v>36.129032258064491</v>
      </c>
      <c r="M81" s="83">
        <v>27.710843373493972</v>
      </c>
      <c r="N81" s="83">
        <v>18.848167539267006</v>
      </c>
      <c r="O81" s="83">
        <v>13.761232349165596</v>
      </c>
      <c r="P81" s="82">
        <v>61.904761904761898</v>
      </c>
    </row>
    <row r="82" spans="1:16" x14ac:dyDescent="0.45">
      <c r="A82" s="78">
        <v>7</v>
      </c>
      <c r="B82" s="63" t="s">
        <v>16</v>
      </c>
      <c r="C82" s="64">
        <v>44</v>
      </c>
      <c r="D82" s="40">
        <v>2.12</v>
      </c>
      <c r="E82" s="40">
        <v>2.5299999999999998</v>
      </c>
      <c r="F82" s="40">
        <v>5.55</v>
      </c>
      <c r="G82" s="40">
        <v>64.989999999999995</v>
      </c>
      <c r="H82" s="40">
        <v>0.72</v>
      </c>
      <c r="J82" s="37" t="s">
        <v>10</v>
      </c>
      <c r="K82" s="84">
        <v>46</v>
      </c>
      <c r="L82" s="85">
        <v>78.064516129032256</v>
      </c>
      <c r="M82" s="82">
        <v>53.413654618473892</v>
      </c>
      <c r="N82" s="82">
        <v>59.424083769633491</v>
      </c>
      <c r="O82" s="82">
        <v>44.595635430038513</v>
      </c>
      <c r="P82" s="86">
        <v>66.666666666666671</v>
      </c>
    </row>
    <row r="83" spans="1:16" x14ac:dyDescent="0.45">
      <c r="A83" s="78">
        <v>8</v>
      </c>
      <c r="B83" s="63" t="s">
        <v>10</v>
      </c>
      <c r="C83" s="64">
        <v>49</v>
      </c>
      <c r="D83" s="39">
        <v>1.59</v>
      </c>
      <c r="E83" s="40">
        <v>2.54</v>
      </c>
      <c r="F83" s="40">
        <v>5.85</v>
      </c>
      <c r="G83" s="40">
        <v>66.02</v>
      </c>
      <c r="H83" s="40">
        <v>0.79</v>
      </c>
      <c r="J83" s="37" t="s">
        <v>16</v>
      </c>
      <c r="K83" s="84">
        <v>50</v>
      </c>
      <c r="L83" s="82">
        <v>43.870967741935466</v>
      </c>
      <c r="M83" s="82">
        <v>53.815261044176715</v>
      </c>
      <c r="N83" s="82">
        <v>51.570680628272243</v>
      </c>
      <c r="O83" s="82">
        <v>45.917843388960208</v>
      </c>
      <c r="P83" s="82">
        <v>49.999999999999986</v>
      </c>
    </row>
    <row r="84" spans="1:16" x14ac:dyDescent="0.45">
      <c r="A84" s="78">
        <v>9</v>
      </c>
      <c r="B84" s="63" t="s">
        <v>20</v>
      </c>
      <c r="C84" s="64">
        <v>54</v>
      </c>
      <c r="D84" s="38">
        <v>2.5</v>
      </c>
      <c r="E84" s="40">
        <v>3.28</v>
      </c>
      <c r="F84" s="40">
        <v>5.24</v>
      </c>
      <c r="G84" s="38">
        <v>84.73</v>
      </c>
      <c r="H84" s="40">
        <v>0.7</v>
      </c>
      <c r="J84" s="37" t="s">
        <v>22</v>
      </c>
      <c r="K84" s="84">
        <v>54</v>
      </c>
      <c r="L84" s="83">
        <v>13.548387096774178</v>
      </c>
      <c r="M84" s="83">
        <v>24.497991967871499</v>
      </c>
      <c r="N84" s="83">
        <v>23.560209424083776</v>
      </c>
      <c r="O84" s="83">
        <v>29.422336328626443</v>
      </c>
      <c r="P84" s="83">
        <v>26.190476190476183</v>
      </c>
    </row>
    <row r="85" spans="1:16" x14ac:dyDescent="0.45">
      <c r="A85" s="78">
        <v>10</v>
      </c>
      <c r="B85" s="63" t="s">
        <v>22</v>
      </c>
      <c r="C85" s="64">
        <v>56</v>
      </c>
      <c r="D85" s="38">
        <v>2.59</v>
      </c>
      <c r="E85" s="40">
        <v>3.26</v>
      </c>
      <c r="F85" s="38">
        <v>4.4800000000000004</v>
      </c>
      <c r="G85" s="40">
        <v>77.84</v>
      </c>
      <c r="H85" s="40">
        <v>0.62</v>
      </c>
      <c r="J85" s="37" t="s">
        <v>20</v>
      </c>
      <c r="K85" s="84">
        <v>57</v>
      </c>
      <c r="L85" s="83">
        <v>19.354838709677409</v>
      </c>
      <c r="M85" s="83">
        <v>23.694779116465867</v>
      </c>
      <c r="N85" s="82">
        <v>43.455497382198949</v>
      </c>
      <c r="O85" s="83">
        <v>20.577663671373557</v>
      </c>
      <c r="P85" s="82">
        <v>45.238095238095219</v>
      </c>
    </row>
    <row r="86" spans="1:16" x14ac:dyDescent="0.45">
      <c r="A86" s="78">
        <v>11</v>
      </c>
      <c r="B86" s="63" t="s">
        <v>15</v>
      </c>
      <c r="C86" s="64">
        <v>58</v>
      </c>
      <c r="D86" s="27"/>
      <c r="E86" s="27"/>
      <c r="F86" s="40">
        <v>5.48</v>
      </c>
      <c r="G86" s="27"/>
      <c r="H86" s="39">
        <v>0.93</v>
      </c>
      <c r="J86" s="37" t="s">
        <v>15</v>
      </c>
      <c r="K86" s="84">
        <v>59</v>
      </c>
      <c r="L86" s="29"/>
      <c r="M86" s="29"/>
      <c r="N86" s="82">
        <v>49.738219895287997</v>
      </c>
      <c r="O86" s="29"/>
      <c r="P86" s="85">
        <v>100.00000000000001</v>
      </c>
    </row>
    <row r="87" spans="1:16" x14ac:dyDescent="0.45">
      <c r="A87" s="78">
        <v>12</v>
      </c>
      <c r="B87" s="77" t="s">
        <v>6</v>
      </c>
      <c r="C87" s="64">
        <v>90</v>
      </c>
      <c r="D87" s="39">
        <v>1.42</v>
      </c>
      <c r="E87" s="39">
        <v>1.67</v>
      </c>
      <c r="F87" s="40">
        <v>6.54</v>
      </c>
      <c r="G87" s="39">
        <v>33.369999999999997</v>
      </c>
      <c r="H87" s="39">
        <v>0.93</v>
      </c>
      <c r="J87" s="37" t="s">
        <v>6</v>
      </c>
      <c r="K87" s="87">
        <v>89</v>
      </c>
      <c r="L87" s="85">
        <v>89.032258064516128</v>
      </c>
      <c r="M87" s="85">
        <v>88.353413654618478</v>
      </c>
      <c r="N87" s="85">
        <v>77.486910994764386</v>
      </c>
      <c r="O87" s="85">
        <v>86.508344030808729</v>
      </c>
      <c r="P87" s="85">
        <v>100.00000000000001</v>
      </c>
    </row>
    <row r="88" spans="1:16" x14ac:dyDescent="0.45">
      <c r="A88" s="78">
        <v>13</v>
      </c>
      <c r="B88" s="77" t="s">
        <v>3</v>
      </c>
      <c r="C88" s="64">
        <v>93</v>
      </c>
      <c r="D88" s="39">
        <v>1.25</v>
      </c>
      <c r="E88" s="39">
        <v>1.48</v>
      </c>
      <c r="F88" s="39">
        <v>7.28</v>
      </c>
      <c r="G88" s="39">
        <v>22.86</v>
      </c>
      <c r="H88" s="39">
        <v>0.91</v>
      </c>
      <c r="J88" s="37" t="s">
        <v>13</v>
      </c>
      <c r="K88" s="87">
        <v>91</v>
      </c>
      <c r="L88" s="83">
        <v>32.903225806451601</v>
      </c>
      <c r="M88" s="85">
        <v>83.534136546184726</v>
      </c>
      <c r="N88" s="85">
        <v>90.314136125654443</v>
      </c>
      <c r="O88" s="85">
        <v>83.838254172015397</v>
      </c>
      <c r="P88" s="85">
        <v>97.619047619047606</v>
      </c>
    </row>
    <row r="89" spans="1:16" x14ac:dyDescent="0.45">
      <c r="A89" s="78">
        <v>14</v>
      </c>
      <c r="B89" s="63" t="s">
        <v>13</v>
      </c>
      <c r="C89" s="64">
        <v>94</v>
      </c>
      <c r="D89" s="40">
        <v>2.29</v>
      </c>
      <c r="E89" s="40">
        <v>1.79</v>
      </c>
      <c r="F89" s="39">
        <v>7.03</v>
      </c>
      <c r="G89" s="40">
        <v>35.450000000000003</v>
      </c>
      <c r="H89" s="39">
        <v>0.92</v>
      </c>
      <c r="J89" s="37" t="s">
        <v>4</v>
      </c>
      <c r="K89" s="87">
        <v>92</v>
      </c>
      <c r="L89" s="85">
        <v>92.258064516129025</v>
      </c>
      <c r="M89" s="85">
        <v>95.180722891566262</v>
      </c>
      <c r="N89" s="85">
        <v>99.999999999999986</v>
      </c>
      <c r="O89" s="85">
        <v>97.342747111681646</v>
      </c>
      <c r="P89" s="85">
        <v>95.238095238095227</v>
      </c>
    </row>
    <row r="90" spans="1:16" x14ac:dyDescent="0.45">
      <c r="A90" s="78">
        <v>15</v>
      </c>
      <c r="B90" s="77" t="s">
        <v>4</v>
      </c>
      <c r="C90" s="64">
        <v>94</v>
      </c>
      <c r="D90" s="39">
        <v>1.37</v>
      </c>
      <c r="E90" s="39">
        <v>1.5</v>
      </c>
      <c r="F90" s="39">
        <v>7.4</v>
      </c>
      <c r="G90" s="39">
        <v>24.93</v>
      </c>
      <c r="H90" s="39">
        <v>0.91</v>
      </c>
      <c r="J90" s="37" t="s">
        <v>12</v>
      </c>
      <c r="K90" s="87">
        <v>94</v>
      </c>
      <c r="L90" s="82">
        <v>61.93548387096773</v>
      </c>
      <c r="M90" s="85">
        <v>93.172690763052202</v>
      </c>
      <c r="N90" s="85">
        <v>86.910994764397898</v>
      </c>
      <c r="O90" s="85">
        <v>85.596919127086011</v>
      </c>
      <c r="P90" s="85">
        <v>97.619047619047606</v>
      </c>
    </row>
    <row r="91" spans="1:16" x14ac:dyDescent="0.45">
      <c r="A91" s="78">
        <v>16</v>
      </c>
      <c r="B91" s="77" t="s">
        <v>12</v>
      </c>
      <c r="C91" s="64">
        <v>94</v>
      </c>
      <c r="D91" s="40">
        <v>1.84</v>
      </c>
      <c r="E91" s="39">
        <v>1.55</v>
      </c>
      <c r="F91" s="39">
        <v>6.9</v>
      </c>
      <c r="G91" s="39">
        <v>34.08</v>
      </c>
      <c r="H91" s="39">
        <v>0.92</v>
      </c>
      <c r="J91" s="37" t="s">
        <v>8</v>
      </c>
      <c r="K91" s="87">
        <v>95</v>
      </c>
      <c r="L91" s="85">
        <v>89.677419354838719</v>
      </c>
      <c r="M91" s="85">
        <v>93.97590361445782</v>
      </c>
      <c r="N91" s="85">
        <v>97.382198952879577</v>
      </c>
      <c r="O91" s="85">
        <v>97.779204107830552</v>
      </c>
      <c r="P91" s="85">
        <v>100.00000000000001</v>
      </c>
    </row>
    <row r="92" spans="1:16" x14ac:dyDescent="0.45">
      <c r="A92" s="78">
        <v>17</v>
      </c>
      <c r="B92" s="77" t="s">
        <v>8</v>
      </c>
      <c r="C92" s="64">
        <v>96</v>
      </c>
      <c r="D92" s="39">
        <v>1.41</v>
      </c>
      <c r="E92" s="39">
        <v>1.53</v>
      </c>
      <c r="F92" s="39">
        <v>7.3</v>
      </c>
      <c r="G92" s="39">
        <v>24.59</v>
      </c>
      <c r="H92" s="39">
        <v>0.93</v>
      </c>
      <c r="J92" s="37" t="s">
        <v>5</v>
      </c>
      <c r="K92" s="87">
        <v>95</v>
      </c>
      <c r="L92" s="85">
        <v>88.387096774193552</v>
      </c>
      <c r="M92" s="85">
        <v>100</v>
      </c>
      <c r="N92" s="85">
        <v>89.790575916230367</v>
      </c>
      <c r="O92" s="85">
        <v>99.075738125802317</v>
      </c>
      <c r="P92" s="85">
        <v>100.00000000000001</v>
      </c>
    </row>
    <row r="93" spans="1:16" x14ac:dyDescent="0.45">
      <c r="A93" s="78">
        <v>18</v>
      </c>
      <c r="B93" s="77" t="s">
        <v>5</v>
      </c>
      <c r="C93" s="64">
        <v>96</v>
      </c>
      <c r="D93" s="39">
        <v>1.43</v>
      </c>
      <c r="E93" s="39">
        <v>1.38</v>
      </c>
      <c r="F93" s="39">
        <v>7.01</v>
      </c>
      <c r="G93" s="39">
        <v>23.58</v>
      </c>
      <c r="H93" s="39">
        <v>0.93</v>
      </c>
      <c r="J93" s="37" t="s">
        <v>3</v>
      </c>
      <c r="K93" s="87">
        <v>95</v>
      </c>
      <c r="L93" s="85">
        <v>100</v>
      </c>
      <c r="M93" s="85">
        <v>95.98393574297188</v>
      </c>
      <c r="N93" s="85">
        <v>96.858638743455487</v>
      </c>
      <c r="O93" s="85">
        <v>100</v>
      </c>
      <c r="P93" s="85">
        <v>95.238095238095227</v>
      </c>
    </row>
    <row r="98" spans="1:17" ht="40" customHeight="1" x14ac:dyDescent="0.45">
      <c r="A98" s="113" t="s">
        <v>238</v>
      </c>
      <c r="B98" s="118"/>
      <c r="C98" s="118"/>
      <c r="D98" s="118"/>
      <c r="E98" s="118"/>
      <c r="F98" s="118"/>
      <c r="G98" s="118"/>
      <c r="H98" s="118"/>
      <c r="J98" s="113" t="s">
        <v>238</v>
      </c>
      <c r="K98" s="118"/>
      <c r="L98" s="118"/>
      <c r="M98" s="118"/>
      <c r="N98" s="118"/>
      <c r="O98" s="118"/>
      <c r="P98" s="118"/>
      <c r="Q98" s="118"/>
    </row>
    <row r="99" spans="1:17" ht="31.75" x14ac:dyDescent="0.45">
      <c r="A99" s="63"/>
      <c r="B99" s="64" t="s">
        <v>0</v>
      </c>
      <c r="C99" s="65" t="s">
        <v>210</v>
      </c>
      <c r="D99" s="65" t="s">
        <v>211</v>
      </c>
      <c r="E99" s="65" t="s">
        <v>212</v>
      </c>
      <c r="F99" s="65" t="s">
        <v>213</v>
      </c>
      <c r="G99" s="65" t="s">
        <v>214</v>
      </c>
      <c r="H99" s="65" t="s">
        <v>215</v>
      </c>
      <c r="J99" s="79"/>
      <c r="K99" s="80" t="s">
        <v>232</v>
      </c>
      <c r="L99" s="80" t="s">
        <v>186</v>
      </c>
      <c r="M99" s="80" t="s">
        <v>187</v>
      </c>
      <c r="N99" s="80" t="s">
        <v>188</v>
      </c>
      <c r="O99" s="80" t="s">
        <v>189</v>
      </c>
      <c r="P99" s="80" t="s">
        <v>190</v>
      </c>
    </row>
    <row r="100" spans="1:17" x14ac:dyDescent="0.45">
      <c r="A100" s="78">
        <v>1</v>
      </c>
      <c r="B100" s="76" t="s">
        <v>19</v>
      </c>
      <c r="C100" s="81">
        <v>6</v>
      </c>
      <c r="D100" s="38">
        <v>0</v>
      </c>
      <c r="E100" s="38">
        <v>0</v>
      </c>
      <c r="F100" s="40">
        <v>41.623036649214654</v>
      </c>
      <c r="G100" s="38">
        <v>0</v>
      </c>
      <c r="H100" s="38">
        <v>2.3809523809523827</v>
      </c>
      <c r="J100" s="88" t="s">
        <v>11</v>
      </c>
      <c r="K100" s="81">
        <v>7</v>
      </c>
      <c r="L100" s="82">
        <v>63.870967741935473</v>
      </c>
      <c r="M100" s="83">
        <v>18.875502008032129</v>
      </c>
      <c r="N100" s="83">
        <v>0</v>
      </c>
      <c r="O100" s="82">
        <v>25.725288831835698</v>
      </c>
      <c r="P100" s="83">
        <v>0</v>
      </c>
    </row>
    <row r="101" spans="1:17" x14ac:dyDescent="0.45">
      <c r="A101" s="78">
        <v>2</v>
      </c>
      <c r="B101" s="76" t="s">
        <v>11</v>
      </c>
      <c r="C101" s="81">
        <v>6</v>
      </c>
      <c r="D101" s="40">
        <v>63.870967741935473</v>
      </c>
      <c r="E101" s="38">
        <v>18.875502008032129</v>
      </c>
      <c r="F101" s="38">
        <v>0</v>
      </c>
      <c r="G101" s="40">
        <v>25.725288831835698</v>
      </c>
      <c r="H101" s="38">
        <v>0</v>
      </c>
      <c r="J101" s="88" t="s">
        <v>19</v>
      </c>
      <c r="K101" s="81">
        <v>9</v>
      </c>
      <c r="L101" s="83">
        <v>0</v>
      </c>
      <c r="M101" s="83">
        <v>0</v>
      </c>
      <c r="N101" s="82">
        <v>41.623036649214654</v>
      </c>
      <c r="O101" s="83">
        <v>0</v>
      </c>
      <c r="P101" s="83">
        <v>2.3809523809523827</v>
      </c>
    </row>
    <row r="102" spans="1:17" x14ac:dyDescent="0.45">
      <c r="A102" s="78">
        <v>3</v>
      </c>
      <c r="B102" s="76" t="s">
        <v>14</v>
      </c>
      <c r="C102" s="81">
        <v>10</v>
      </c>
      <c r="D102" s="40">
        <v>44.516129032258064</v>
      </c>
      <c r="E102" s="38">
        <v>10.040160642570271</v>
      </c>
      <c r="F102" s="38">
        <v>28.272251308900522</v>
      </c>
      <c r="G102" s="38">
        <v>11.553273427471112</v>
      </c>
      <c r="H102" s="38">
        <v>19.047619047619037</v>
      </c>
      <c r="J102" s="88" t="s">
        <v>14</v>
      </c>
      <c r="K102" s="81">
        <v>11</v>
      </c>
      <c r="L102" s="82">
        <v>44.516129032258064</v>
      </c>
      <c r="M102" s="83">
        <v>10.040160642570271</v>
      </c>
      <c r="N102" s="83">
        <v>28.272251308900522</v>
      </c>
      <c r="O102" s="83">
        <v>11.553273427471112</v>
      </c>
      <c r="P102" s="83">
        <v>19.047619047619037</v>
      </c>
    </row>
    <row r="103" spans="1:17" x14ac:dyDescent="0.45">
      <c r="A103" s="78">
        <v>4</v>
      </c>
      <c r="B103" s="63" t="s">
        <v>17</v>
      </c>
      <c r="C103" s="81">
        <v>13</v>
      </c>
      <c r="D103" s="40">
        <v>36.129032258064491</v>
      </c>
      <c r="E103" s="40">
        <v>27.710843373493972</v>
      </c>
      <c r="F103" s="38">
        <v>18.848167539267006</v>
      </c>
      <c r="G103" s="38">
        <v>13.761232349165596</v>
      </c>
      <c r="H103" s="40">
        <v>61.904761904761898</v>
      </c>
      <c r="J103" s="88" t="s">
        <v>23</v>
      </c>
      <c r="K103" s="81">
        <v>15</v>
      </c>
      <c r="L103" s="83">
        <v>27.096774193548384</v>
      </c>
      <c r="M103" s="83">
        <v>12.44979919678714</v>
      </c>
      <c r="N103" s="83">
        <v>22.251308900523551</v>
      </c>
      <c r="O103" s="83">
        <v>3.6328626444159084</v>
      </c>
      <c r="P103" s="83">
        <v>11.904761904761914</v>
      </c>
    </row>
    <row r="104" spans="1:17" x14ac:dyDescent="0.45">
      <c r="A104" s="78">
        <v>5</v>
      </c>
      <c r="B104" s="63" t="s">
        <v>7</v>
      </c>
      <c r="C104" s="81">
        <v>14</v>
      </c>
      <c r="D104" s="40">
        <v>64.51612903225805</v>
      </c>
      <c r="E104" s="40">
        <v>36.947791164658625</v>
      </c>
      <c r="F104" s="38">
        <v>30.366492146596862</v>
      </c>
      <c r="G104" s="40">
        <v>40.924261874197697</v>
      </c>
      <c r="H104" s="38">
        <v>16.666666666666654</v>
      </c>
      <c r="J104" s="37" t="s">
        <v>7</v>
      </c>
      <c r="K104" s="81">
        <v>18</v>
      </c>
      <c r="L104" s="82">
        <v>64.51612903225805</v>
      </c>
      <c r="M104" s="82">
        <v>36.947791164658625</v>
      </c>
      <c r="N104" s="83">
        <v>30.366492146596862</v>
      </c>
      <c r="O104" s="82">
        <v>40.924261874197697</v>
      </c>
      <c r="P104" s="83">
        <v>16.666666666666654</v>
      </c>
    </row>
    <row r="105" spans="1:17" x14ac:dyDescent="0.45">
      <c r="A105" s="78">
        <v>6</v>
      </c>
      <c r="B105" s="76" t="s">
        <v>23</v>
      </c>
      <c r="C105" s="81">
        <v>14</v>
      </c>
      <c r="D105" s="38">
        <v>27.096774193548384</v>
      </c>
      <c r="E105" s="38">
        <v>12.44979919678714</v>
      </c>
      <c r="F105" s="38">
        <v>22.251308900523551</v>
      </c>
      <c r="G105" s="38">
        <v>3.6328626444159084</v>
      </c>
      <c r="H105" s="38">
        <v>11.904761904761914</v>
      </c>
      <c r="J105" s="37" t="s">
        <v>17</v>
      </c>
      <c r="K105" s="81">
        <v>20</v>
      </c>
      <c r="L105" s="82">
        <v>36.129032258064491</v>
      </c>
      <c r="M105" s="82">
        <v>27.710843373493972</v>
      </c>
      <c r="N105" s="83">
        <v>18.848167539267006</v>
      </c>
      <c r="O105" s="83">
        <v>13.761232349165596</v>
      </c>
      <c r="P105" s="82">
        <v>61.904761904761898</v>
      </c>
    </row>
    <row r="106" spans="1:17" x14ac:dyDescent="0.45">
      <c r="A106" s="78">
        <v>7</v>
      </c>
      <c r="B106" s="63" t="s">
        <v>16</v>
      </c>
      <c r="C106" s="84">
        <v>44</v>
      </c>
      <c r="D106" s="40">
        <v>43.870967741935466</v>
      </c>
      <c r="E106" s="40">
        <v>53.815261044176715</v>
      </c>
      <c r="F106" s="40">
        <v>51.570680628272243</v>
      </c>
      <c r="G106" s="40">
        <v>45.917843388960208</v>
      </c>
      <c r="H106" s="40">
        <v>49.999999999999986</v>
      </c>
      <c r="J106" s="37" t="s">
        <v>10</v>
      </c>
      <c r="K106" s="84">
        <v>46</v>
      </c>
      <c r="L106" s="85">
        <v>78.064516129032256</v>
      </c>
      <c r="M106" s="82">
        <v>53.413654618473892</v>
      </c>
      <c r="N106" s="82">
        <v>59.424083769633491</v>
      </c>
      <c r="O106" s="82">
        <v>44.595635430038513</v>
      </c>
      <c r="P106" s="82">
        <v>66.666666666666671</v>
      </c>
    </row>
    <row r="107" spans="1:17" x14ac:dyDescent="0.45">
      <c r="A107" s="78">
        <v>8</v>
      </c>
      <c r="B107" s="63" t="s">
        <v>10</v>
      </c>
      <c r="C107" s="84">
        <v>49</v>
      </c>
      <c r="D107" s="39">
        <v>78.064516129032256</v>
      </c>
      <c r="E107" s="40">
        <v>53.413654618473892</v>
      </c>
      <c r="F107" s="40">
        <v>59.424083769633491</v>
      </c>
      <c r="G107" s="40">
        <v>44.595635430038513</v>
      </c>
      <c r="H107" s="40">
        <v>66.666666666666671</v>
      </c>
      <c r="J107" s="37" t="s">
        <v>16</v>
      </c>
      <c r="K107" s="84">
        <v>50</v>
      </c>
      <c r="L107" s="82">
        <v>43.870967741935466</v>
      </c>
      <c r="M107" s="82">
        <v>53.815261044176715</v>
      </c>
      <c r="N107" s="82">
        <v>51.570680628272243</v>
      </c>
      <c r="O107" s="82">
        <v>45.917843388960208</v>
      </c>
      <c r="P107" s="82">
        <v>49.999999999999986</v>
      </c>
    </row>
    <row r="108" spans="1:17" x14ac:dyDescent="0.45">
      <c r="A108" s="78">
        <v>9</v>
      </c>
      <c r="B108" s="63" t="s">
        <v>20</v>
      </c>
      <c r="C108" s="84">
        <v>54</v>
      </c>
      <c r="D108" s="38">
        <v>19.354838709677409</v>
      </c>
      <c r="E108" s="40">
        <v>23.694779116465867</v>
      </c>
      <c r="F108" s="40">
        <v>43.455497382198949</v>
      </c>
      <c r="G108" s="38">
        <v>20.577663671373557</v>
      </c>
      <c r="H108" s="40">
        <v>45.238095238095219</v>
      </c>
      <c r="J108" s="37" t="s">
        <v>22</v>
      </c>
      <c r="K108" s="84">
        <v>54</v>
      </c>
      <c r="L108" s="83">
        <v>13.548387096774178</v>
      </c>
      <c r="M108" s="82">
        <v>24.497991967871499</v>
      </c>
      <c r="N108" s="83">
        <v>23.560209424083776</v>
      </c>
      <c r="O108" s="82">
        <v>29.422336328626443</v>
      </c>
      <c r="P108" s="82">
        <v>26.190476190476183</v>
      </c>
    </row>
    <row r="109" spans="1:17" x14ac:dyDescent="0.45">
      <c r="A109" s="78">
        <v>10</v>
      </c>
      <c r="B109" s="63" t="s">
        <v>22</v>
      </c>
      <c r="C109" s="84">
        <v>56</v>
      </c>
      <c r="D109" s="38">
        <v>13.548387096774178</v>
      </c>
      <c r="E109" s="40">
        <v>24.497991967871499</v>
      </c>
      <c r="F109" s="38">
        <v>23.560209424083776</v>
      </c>
      <c r="G109" s="40">
        <v>29.422336328626443</v>
      </c>
      <c r="H109" s="40">
        <v>26.190476190476183</v>
      </c>
      <c r="J109" s="37" t="s">
        <v>20</v>
      </c>
      <c r="K109" s="84">
        <v>57</v>
      </c>
      <c r="L109" s="83">
        <v>19.354838709677409</v>
      </c>
      <c r="M109" s="82">
        <v>23.694779116465867</v>
      </c>
      <c r="N109" s="82">
        <v>43.455497382198949</v>
      </c>
      <c r="O109" s="83">
        <v>20.577663671373557</v>
      </c>
      <c r="P109" s="82">
        <v>45.238095238095219</v>
      </c>
    </row>
    <row r="110" spans="1:17" x14ac:dyDescent="0.45">
      <c r="A110" s="78">
        <v>11</v>
      </c>
      <c r="B110" s="63" t="s">
        <v>15</v>
      </c>
      <c r="C110" s="84">
        <v>58</v>
      </c>
      <c r="D110" s="27"/>
      <c r="E110" s="27"/>
      <c r="F110" s="40">
        <v>49.738219895287997</v>
      </c>
      <c r="G110" s="27"/>
      <c r="H110" s="39">
        <v>100.00000000000001</v>
      </c>
      <c r="J110" s="37" t="s">
        <v>15</v>
      </c>
      <c r="K110" s="84">
        <v>59</v>
      </c>
      <c r="L110" s="29"/>
      <c r="M110" s="29"/>
      <c r="N110" s="82">
        <v>49.738219895287997</v>
      </c>
      <c r="O110" s="29"/>
      <c r="P110" s="85">
        <v>100.00000000000001</v>
      </c>
    </row>
    <row r="111" spans="1:17" x14ac:dyDescent="0.45">
      <c r="A111" s="78">
        <v>12</v>
      </c>
      <c r="B111" s="77" t="s">
        <v>6</v>
      </c>
      <c r="C111" s="87">
        <v>90</v>
      </c>
      <c r="D111" s="39">
        <v>89.032258064516128</v>
      </c>
      <c r="E111" s="39">
        <v>88.353413654618478</v>
      </c>
      <c r="F111" s="40">
        <v>77.486910994764386</v>
      </c>
      <c r="G111" s="39">
        <v>86.508344030808729</v>
      </c>
      <c r="H111" s="39">
        <v>100.00000000000001</v>
      </c>
      <c r="J111" s="89" t="s">
        <v>6</v>
      </c>
      <c r="K111" s="87">
        <v>89</v>
      </c>
      <c r="L111" s="85">
        <v>89.032258064516128</v>
      </c>
      <c r="M111" s="85">
        <v>88.353413654618478</v>
      </c>
      <c r="N111" s="82">
        <v>77.486910994764386</v>
      </c>
      <c r="O111" s="85">
        <v>86.508344030808729</v>
      </c>
      <c r="P111" s="85">
        <v>100.00000000000001</v>
      </c>
    </row>
    <row r="112" spans="1:17" x14ac:dyDescent="0.45">
      <c r="A112" s="78">
        <v>13</v>
      </c>
      <c r="B112" s="77" t="s">
        <v>3</v>
      </c>
      <c r="C112" s="87">
        <v>93</v>
      </c>
      <c r="D112" s="39">
        <v>100</v>
      </c>
      <c r="E112" s="39">
        <v>95.98393574297188</v>
      </c>
      <c r="F112" s="39">
        <v>96.858638743455487</v>
      </c>
      <c r="G112" s="39">
        <v>100</v>
      </c>
      <c r="H112" s="39">
        <v>95.238095238095227</v>
      </c>
      <c r="J112" s="37" t="s">
        <v>13</v>
      </c>
      <c r="K112" s="87">
        <v>91</v>
      </c>
      <c r="L112" s="82">
        <v>32.903225806451601</v>
      </c>
      <c r="M112" s="82">
        <v>83.534136546184726</v>
      </c>
      <c r="N112" s="85">
        <v>90.314136125654443</v>
      </c>
      <c r="O112" s="82">
        <v>83.838254172015397</v>
      </c>
      <c r="P112" s="85">
        <v>97.619047619047606</v>
      </c>
    </row>
    <row r="113" spans="1:17" x14ac:dyDescent="0.45">
      <c r="A113" s="78">
        <v>14</v>
      </c>
      <c r="B113" s="77" t="s">
        <v>4</v>
      </c>
      <c r="C113" s="87">
        <v>94</v>
      </c>
      <c r="D113" s="39">
        <v>92.258064516129025</v>
      </c>
      <c r="E113" s="39">
        <v>95.180722891566262</v>
      </c>
      <c r="F113" s="39">
        <v>99.999999999999986</v>
      </c>
      <c r="G113" s="39">
        <v>97.342747111681646</v>
      </c>
      <c r="H113" s="39">
        <v>95.238095238095227</v>
      </c>
      <c r="J113" s="89" t="s">
        <v>4</v>
      </c>
      <c r="K113" s="87">
        <v>92</v>
      </c>
      <c r="L113" s="85">
        <v>92.258064516129025</v>
      </c>
      <c r="M113" s="85">
        <v>95.180722891566262</v>
      </c>
      <c r="N113" s="85">
        <v>99.999999999999986</v>
      </c>
      <c r="O113" s="85">
        <v>97.342747111681646</v>
      </c>
      <c r="P113" s="85">
        <v>95.238095238095227</v>
      </c>
    </row>
    <row r="114" spans="1:17" x14ac:dyDescent="0.45">
      <c r="A114" s="78">
        <v>15</v>
      </c>
      <c r="B114" s="77" t="s">
        <v>12</v>
      </c>
      <c r="C114" s="87">
        <v>94</v>
      </c>
      <c r="D114" s="40">
        <v>61.93548387096773</v>
      </c>
      <c r="E114" s="39">
        <v>93.172690763052202</v>
      </c>
      <c r="F114" s="39">
        <v>86.910994764397898</v>
      </c>
      <c r="G114" s="39">
        <v>85.596919127086011</v>
      </c>
      <c r="H114" s="39">
        <v>97.619047619047606</v>
      </c>
      <c r="J114" s="89" t="s">
        <v>12</v>
      </c>
      <c r="K114" s="87">
        <v>94</v>
      </c>
      <c r="L114" s="82">
        <v>61.93548387096773</v>
      </c>
      <c r="M114" s="85">
        <v>93.172690763052202</v>
      </c>
      <c r="N114" s="85">
        <v>86.910994764397898</v>
      </c>
      <c r="O114" s="85">
        <v>85.596919127086011</v>
      </c>
      <c r="P114" s="85">
        <v>97.619047619047606</v>
      </c>
    </row>
    <row r="115" spans="1:17" x14ac:dyDescent="0.45">
      <c r="A115" s="78">
        <v>16</v>
      </c>
      <c r="B115" s="63" t="s">
        <v>13</v>
      </c>
      <c r="C115" s="87">
        <v>94</v>
      </c>
      <c r="D115" s="40">
        <v>32.903225806451601</v>
      </c>
      <c r="E115" s="40">
        <v>83.534136546184726</v>
      </c>
      <c r="F115" s="39">
        <v>90.314136125654443</v>
      </c>
      <c r="G115" s="40">
        <v>83.838254172015397</v>
      </c>
      <c r="H115" s="39">
        <v>97.619047619047606</v>
      </c>
      <c r="J115" s="89" t="s">
        <v>8</v>
      </c>
      <c r="K115" s="87">
        <v>95</v>
      </c>
      <c r="L115" s="85">
        <v>89.677419354838719</v>
      </c>
      <c r="M115" s="85">
        <v>93.97590361445782</v>
      </c>
      <c r="N115" s="85">
        <v>97.382198952879577</v>
      </c>
      <c r="O115" s="85">
        <v>97.779204107830552</v>
      </c>
      <c r="P115" s="85">
        <v>100.00000000000001</v>
      </c>
    </row>
    <row r="116" spans="1:17" x14ac:dyDescent="0.45">
      <c r="A116" s="78">
        <v>17</v>
      </c>
      <c r="B116" s="77" t="s">
        <v>8</v>
      </c>
      <c r="C116" s="87">
        <v>96</v>
      </c>
      <c r="D116" s="39">
        <v>89.677419354838719</v>
      </c>
      <c r="E116" s="39">
        <v>93.97590361445782</v>
      </c>
      <c r="F116" s="39">
        <v>97.382198952879577</v>
      </c>
      <c r="G116" s="39">
        <v>97.779204107830552</v>
      </c>
      <c r="H116" s="39">
        <v>100.00000000000001</v>
      </c>
      <c r="J116" s="89" t="s">
        <v>5</v>
      </c>
      <c r="K116" s="87">
        <v>95</v>
      </c>
      <c r="L116" s="85">
        <v>88.387096774193552</v>
      </c>
      <c r="M116" s="85">
        <v>100</v>
      </c>
      <c r="N116" s="85">
        <v>89.790575916230367</v>
      </c>
      <c r="O116" s="85">
        <v>99.075738125802317</v>
      </c>
      <c r="P116" s="85">
        <v>100.00000000000001</v>
      </c>
    </row>
    <row r="117" spans="1:17" x14ac:dyDescent="0.45">
      <c r="A117" s="78">
        <v>18</v>
      </c>
      <c r="B117" s="77" t="s">
        <v>5</v>
      </c>
      <c r="C117" s="87">
        <v>96</v>
      </c>
      <c r="D117" s="39">
        <v>88.387096774193552</v>
      </c>
      <c r="E117" s="39">
        <v>100</v>
      </c>
      <c r="F117" s="39">
        <v>89.790575916230367</v>
      </c>
      <c r="G117" s="39">
        <v>99.075738125802317</v>
      </c>
      <c r="H117" s="39">
        <v>100.00000000000001</v>
      </c>
      <c r="J117" s="89" t="s">
        <v>3</v>
      </c>
      <c r="K117" s="87">
        <v>95</v>
      </c>
      <c r="L117" s="85">
        <v>100</v>
      </c>
      <c r="M117" s="85">
        <v>95.98393574297188</v>
      </c>
      <c r="N117" s="85">
        <v>96.858638743455487</v>
      </c>
      <c r="O117" s="85">
        <v>100</v>
      </c>
      <c r="P117" s="85">
        <v>95.238095238095227</v>
      </c>
    </row>
    <row r="121" spans="1:17" ht="40" customHeight="1" x14ac:dyDescent="0.45">
      <c r="A121" s="121" t="s">
        <v>239</v>
      </c>
      <c r="B121" s="122"/>
      <c r="C121" s="122"/>
      <c r="D121" s="122"/>
      <c r="E121" s="122"/>
      <c r="F121" s="122"/>
      <c r="G121" s="122"/>
      <c r="H121" s="122"/>
      <c r="J121" s="121" t="s">
        <v>240</v>
      </c>
      <c r="K121" s="122"/>
      <c r="L121" s="122"/>
      <c r="M121" s="122"/>
      <c r="N121" s="122"/>
      <c r="O121" s="122"/>
      <c r="P121" s="122"/>
      <c r="Q121" s="122"/>
    </row>
    <row r="122" spans="1:17" ht="31.75" x14ac:dyDescent="0.45">
      <c r="A122" s="98"/>
      <c r="B122" s="95" t="s">
        <v>0</v>
      </c>
      <c r="C122" s="96" t="s">
        <v>210</v>
      </c>
      <c r="D122" s="96" t="s">
        <v>211</v>
      </c>
      <c r="E122" s="96" t="s">
        <v>212</v>
      </c>
      <c r="F122" s="96" t="s">
        <v>213</v>
      </c>
      <c r="G122" s="96" t="s">
        <v>214</v>
      </c>
      <c r="H122" s="96" t="s">
        <v>215</v>
      </c>
      <c r="J122" s="37"/>
      <c r="K122" s="95" t="s">
        <v>0</v>
      </c>
      <c r="L122" s="96" t="s">
        <v>210</v>
      </c>
      <c r="M122" s="96" t="s">
        <v>211</v>
      </c>
      <c r="N122" s="96" t="s">
        <v>212</v>
      </c>
      <c r="O122" s="96" t="s">
        <v>213</v>
      </c>
      <c r="P122" s="96" t="s">
        <v>214</v>
      </c>
      <c r="Q122" s="96" t="s">
        <v>215</v>
      </c>
    </row>
    <row r="123" spans="1:17" x14ac:dyDescent="0.45">
      <c r="A123" s="90">
        <v>1</v>
      </c>
      <c r="B123" s="97" t="s">
        <v>11</v>
      </c>
      <c r="C123" s="100">
        <v>6.22</v>
      </c>
      <c r="D123" s="40">
        <v>63.870967741935473</v>
      </c>
      <c r="E123" s="38">
        <v>18.875502008032129</v>
      </c>
      <c r="F123" s="38">
        <v>0</v>
      </c>
      <c r="G123" s="40">
        <v>25.725288831835698</v>
      </c>
      <c r="H123" s="38">
        <v>0</v>
      </c>
      <c r="J123" s="90">
        <v>1</v>
      </c>
      <c r="K123" s="88" t="s">
        <v>11</v>
      </c>
      <c r="L123" s="100">
        <v>7</v>
      </c>
      <c r="M123" s="105">
        <v>63.870967741935473</v>
      </c>
      <c r="N123" s="106">
        <v>18.875502008032129</v>
      </c>
      <c r="O123" s="106">
        <v>0</v>
      </c>
      <c r="P123" s="105">
        <v>25.725288831835698</v>
      </c>
      <c r="Q123" s="106">
        <v>0</v>
      </c>
    </row>
    <row r="124" spans="1:17" x14ac:dyDescent="0.45">
      <c r="A124" s="90">
        <v>2</v>
      </c>
      <c r="B124" s="97" t="s">
        <v>19</v>
      </c>
      <c r="C124" s="100">
        <v>6.3</v>
      </c>
      <c r="D124" s="38">
        <v>0</v>
      </c>
      <c r="E124" s="38">
        <v>0</v>
      </c>
      <c r="F124" s="40">
        <v>41.623036649214654</v>
      </c>
      <c r="G124" s="38">
        <v>0</v>
      </c>
      <c r="H124" s="38">
        <v>2.3809523809523827</v>
      </c>
      <c r="J124" s="90">
        <v>2</v>
      </c>
      <c r="K124" s="88" t="s">
        <v>19</v>
      </c>
      <c r="L124" s="100">
        <v>9</v>
      </c>
      <c r="M124" s="106">
        <v>0</v>
      </c>
      <c r="N124" s="106">
        <v>0</v>
      </c>
      <c r="O124" s="105">
        <v>41.623036649214654</v>
      </c>
      <c r="P124" s="106">
        <v>0</v>
      </c>
      <c r="Q124" s="106">
        <v>2.3809523809523827</v>
      </c>
    </row>
    <row r="125" spans="1:17" x14ac:dyDescent="0.45">
      <c r="A125" s="90">
        <v>3</v>
      </c>
      <c r="B125" s="97" t="s">
        <v>14</v>
      </c>
      <c r="C125" s="100">
        <v>9.56</v>
      </c>
      <c r="D125" s="40">
        <v>44.516129032258064</v>
      </c>
      <c r="E125" s="38">
        <v>10.040160642570271</v>
      </c>
      <c r="F125" s="38">
        <v>28.272251308900522</v>
      </c>
      <c r="G125" s="38">
        <v>11.553273427471112</v>
      </c>
      <c r="H125" s="38">
        <v>19.047619047619037</v>
      </c>
      <c r="J125" s="90">
        <v>3</v>
      </c>
      <c r="K125" s="88" t="s">
        <v>14</v>
      </c>
      <c r="L125" s="100">
        <v>11</v>
      </c>
      <c r="M125" s="105">
        <v>44.516129032258064</v>
      </c>
      <c r="N125" s="106">
        <v>10.040160642570271</v>
      </c>
      <c r="O125" s="106">
        <v>28.272251308900522</v>
      </c>
      <c r="P125" s="106">
        <v>11.553273427471112</v>
      </c>
      <c r="Q125" s="106">
        <v>19.047619047619037</v>
      </c>
    </row>
    <row r="126" spans="1:17" x14ac:dyDescent="0.45">
      <c r="A126" s="90">
        <v>4</v>
      </c>
      <c r="B126" s="98" t="s">
        <v>17</v>
      </c>
      <c r="C126" s="100">
        <v>12.69</v>
      </c>
      <c r="D126" s="40">
        <v>36.129032258064491</v>
      </c>
      <c r="E126" s="40">
        <v>27.710843373493972</v>
      </c>
      <c r="F126" s="38">
        <v>18.848167539267006</v>
      </c>
      <c r="G126" s="38">
        <v>13.761232349165596</v>
      </c>
      <c r="H126" s="40">
        <v>61.904761904761898</v>
      </c>
      <c r="J126" s="90">
        <v>4</v>
      </c>
      <c r="K126" s="88" t="s">
        <v>23</v>
      </c>
      <c r="L126" s="100">
        <v>15</v>
      </c>
      <c r="M126" s="106">
        <v>27.096774193548384</v>
      </c>
      <c r="N126" s="106">
        <v>12.44979919678714</v>
      </c>
      <c r="O126" s="106">
        <v>22.251308900523551</v>
      </c>
      <c r="P126" s="106">
        <v>3.6328626444159084</v>
      </c>
      <c r="Q126" s="106">
        <v>11.904761904761914</v>
      </c>
    </row>
    <row r="127" spans="1:17" x14ac:dyDescent="0.45">
      <c r="A127" s="90">
        <v>5</v>
      </c>
      <c r="B127" s="98" t="s">
        <v>7</v>
      </c>
      <c r="C127" s="100">
        <v>13.61</v>
      </c>
      <c r="D127" s="40">
        <v>64.51612903225805</v>
      </c>
      <c r="E127" s="40">
        <v>36.947791164658625</v>
      </c>
      <c r="F127" s="38">
        <v>30.366492146596862</v>
      </c>
      <c r="G127" s="40">
        <v>40.924261874197697</v>
      </c>
      <c r="H127" s="38">
        <v>16.666666666666654</v>
      </c>
      <c r="J127" s="90">
        <v>5</v>
      </c>
      <c r="K127" s="37" t="s">
        <v>7</v>
      </c>
      <c r="L127" s="100">
        <v>18</v>
      </c>
      <c r="M127" s="105">
        <v>64.51612903225805</v>
      </c>
      <c r="N127" s="105">
        <v>36.947791164658625</v>
      </c>
      <c r="O127" s="106">
        <v>30.366492146596862</v>
      </c>
      <c r="P127" s="105">
        <v>40.924261874197697</v>
      </c>
      <c r="Q127" s="106">
        <v>16.666666666666654</v>
      </c>
    </row>
    <row r="128" spans="1:17" x14ac:dyDescent="0.45">
      <c r="A128" s="90">
        <v>6</v>
      </c>
      <c r="B128" s="97" t="s">
        <v>23</v>
      </c>
      <c r="C128" s="100">
        <v>14.31</v>
      </c>
      <c r="D128" s="38">
        <v>27.096774193548384</v>
      </c>
      <c r="E128" s="38">
        <v>12.44979919678714</v>
      </c>
      <c r="F128" s="38">
        <v>22.251308900523551</v>
      </c>
      <c r="G128" s="38">
        <v>3.6328626444159084</v>
      </c>
      <c r="H128" s="38">
        <v>11.904761904761914</v>
      </c>
      <c r="J128" s="90">
        <v>6</v>
      </c>
      <c r="K128" s="37" t="s">
        <v>17</v>
      </c>
      <c r="L128" s="100">
        <v>20</v>
      </c>
      <c r="M128" s="105">
        <v>36.129032258064491</v>
      </c>
      <c r="N128" s="105">
        <v>27.710843373493972</v>
      </c>
      <c r="O128" s="106">
        <v>18.848167539267006</v>
      </c>
      <c r="P128" s="106">
        <v>13.761232349165596</v>
      </c>
      <c r="Q128" s="105">
        <v>61.904761904761898</v>
      </c>
    </row>
    <row r="129" spans="1:17" x14ac:dyDescent="0.45">
      <c r="A129" s="90">
        <v>7</v>
      </c>
      <c r="B129" s="98" t="s">
        <v>16</v>
      </c>
      <c r="C129" s="100">
        <v>43.71</v>
      </c>
      <c r="D129" s="40">
        <v>43.870967741935466</v>
      </c>
      <c r="E129" s="40">
        <v>53.815261044176715</v>
      </c>
      <c r="F129" s="40">
        <v>51.570680628272243</v>
      </c>
      <c r="G129" s="40">
        <v>45.917843388960208</v>
      </c>
      <c r="H129" s="40">
        <v>49.999999999999986</v>
      </c>
      <c r="J129" s="90">
        <v>7</v>
      </c>
      <c r="K129" s="37" t="s">
        <v>10</v>
      </c>
      <c r="L129" s="100">
        <v>46</v>
      </c>
      <c r="M129" s="107">
        <v>78.064516129032256</v>
      </c>
      <c r="N129" s="105">
        <v>53.413654618473892</v>
      </c>
      <c r="O129" s="105">
        <v>59.424083769633491</v>
      </c>
      <c r="P129" s="105">
        <v>44.595635430038513</v>
      </c>
      <c r="Q129" s="105">
        <v>66.666666666666671</v>
      </c>
    </row>
    <row r="130" spans="1:17" x14ac:dyDescent="0.45">
      <c r="A130" s="90">
        <v>8</v>
      </c>
      <c r="B130" s="98" t="s">
        <v>10</v>
      </c>
      <c r="C130" s="100">
        <v>49.42</v>
      </c>
      <c r="D130" s="39">
        <v>78.064516129032256</v>
      </c>
      <c r="E130" s="40">
        <v>53.413654618473892</v>
      </c>
      <c r="F130" s="40">
        <v>59.424083769633491</v>
      </c>
      <c r="G130" s="40">
        <v>44.595635430038513</v>
      </c>
      <c r="H130" s="40">
        <v>66.666666666666671</v>
      </c>
      <c r="J130" s="90">
        <v>8</v>
      </c>
      <c r="K130" s="37" t="s">
        <v>16</v>
      </c>
      <c r="L130" s="100">
        <v>50</v>
      </c>
      <c r="M130" s="105">
        <v>43.870967741935466</v>
      </c>
      <c r="N130" s="105">
        <v>53.815261044176715</v>
      </c>
      <c r="O130" s="105">
        <v>51.570680628272243</v>
      </c>
      <c r="P130" s="105">
        <v>45.917843388960208</v>
      </c>
      <c r="Q130" s="105">
        <v>49.999999999999986</v>
      </c>
    </row>
    <row r="131" spans="1:17" x14ac:dyDescent="0.45">
      <c r="A131" s="90">
        <v>9</v>
      </c>
      <c r="B131" s="98" t="s">
        <v>20</v>
      </c>
      <c r="C131" s="100">
        <v>53.78</v>
      </c>
      <c r="D131" s="38">
        <v>19.354838709677409</v>
      </c>
      <c r="E131" s="40">
        <v>23.694779116465867</v>
      </c>
      <c r="F131" s="40">
        <v>43.455497382198949</v>
      </c>
      <c r="G131" s="38">
        <v>20.577663671373557</v>
      </c>
      <c r="H131" s="40">
        <v>45.238095238095219</v>
      </c>
      <c r="J131" s="90">
        <v>9</v>
      </c>
      <c r="K131" s="37" t="s">
        <v>22</v>
      </c>
      <c r="L131" s="100">
        <v>54</v>
      </c>
      <c r="M131" s="106">
        <v>13.548387096774178</v>
      </c>
      <c r="N131" s="105">
        <v>24.497991967871499</v>
      </c>
      <c r="O131" s="106">
        <v>23.560209424083776</v>
      </c>
      <c r="P131" s="105">
        <v>29.422336328626443</v>
      </c>
      <c r="Q131" s="105">
        <v>26.190476190476183</v>
      </c>
    </row>
    <row r="132" spans="1:17" x14ac:dyDescent="0.45">
      <c r="A132" s="90">
        <v>10</v>
      </c>
      <c r="B132" s="98" t="s">
        <v>22</v>
      </c>
      <c r="C132" s="100">
        <v>56.45</v>
      </c>
      <c r="D132" s="38">
        <v>13.548387096774178</v>
      </c>
      <c r="E132" s="40">
        <v>24.497991967871499</v>
      </c>
      <c r="F132" s="38">
        <v>23.560209424083776</v>
      </c>
      <c r="G132" s="40">
        <v>29.422336328626443</v>
      </c>
      <c r="H132" s="40">
        <v>26.190476190476183</v>
      </c>
      <c r="J132" s="90">
        <v>10</v>
      </c>
      <c r="K132" s="37" t="s">
        <v>20</v>
      </c>
      <c r="L132" s="100">
        <v>57</v>
      </c>
      <c r="M132" s="106">
        <v>19.354838709677409</v>
      </c>
      <c r="N132" s="105">
        <v>23.694779116465867</v>
      </c>
      <c r="O132" s="105">
        <v>43.455497382198949</v>
      </c>
      <c r="P132" s="106">
        <v>20.577663671373557</v>
      </c>
      <c r="Q132" s="105">
        <v>45.238095238095219</v>
      </c>
    </row>
    <row r="133" spans="1:17" x14ac:dyDescent="0.45">
      <c r="A133" s="90">
        <v>11</v>
      </c>
      <c r="B133" s="98" t="s">
        <v>15</v>
      </c>
      <c r="C133" s="100">
        <v>57.99</v>
      </c>
      <c r="D133" s="27"/>
      <c r="E133" s="27"/>
      <c r="F133" s="40">
        <v>49.738219895287997</v>
      </c>
      <c r="G133" s="27"/>
      <c r="H133" s="39">
        <v>100.00000000000001</v>
      </c>
      <c r="J133" s="90">
        <v>11</v>
      </c>
      <c r="K133" s="37" t="s">
        <v>15</v>
      </c>
      <c r="L133" s="100">
        <v>59</v>
      </c>
      <c r="M133" s="108"/>
      <c r="N133" s="108"/>
      <c r="O133" s="105">
        <v>49.738219895287997</v>
      </c>
      <c r="P133" s="108"/>
      <c r="Q133" s="107">
        <v>100.00000000000001</v>
      </c>
    </row>
    <row r="134" spans="1:17" x14ac:dyDescent="0.45">
      <c r="A134" s="90">
        <v>12</v>
      </c>
      <c r="B134" s="99" t="s">
        <v>6</v>
      </c>
      <c r="C134" s="100">
        <v>90.38</v>
      </c>
      <c r="D134" s="39">
        <v>89.032258064516128</v>
      </c>
      <c r="E134" s="39">
        <v>88.353413654618478</v>
      </c>
      <c r="F134" s="40">
        <v>77.486910994764386</v>
      </c>
      <c r="G134" s="39">
        <v>86.508344030808729</v>
      </c>
      <c r="H134" s="39">
        <v>100.00000000000001</v>
      </c>
      <c r="J134" s="90">
        <v>12</v>
      </c>
      <c r="K134" s="89" t="s">
        <v>6</v>
      </c>
      <c r="L134" s="100">
        <v>89</v>
      </c>
      <c r="M134" s="107">
        <v>89.032258064516128</v>
      </c>
      <c r="N134" s="107">
        <v>88.353413654618478</v>
      </c>
      <c r="O134" s="105">
        <v>77.486910994764386</v>
      </c>
      <c r="P134" s="107">
        <v>86.508344030808729</v>
      </c>
      <c r="Q134" s="107">
        <v>100.00000000000001</v>
      </c>
    </row>
    <row r="135" spans="1:17" x14ac:dyDescent="0.45">
      <c r="A135" s="90">
        <v>13</v>
      </c>
      <c r="B135" s="99" t="s">
        <v>3</v>
      </c>
      <c r="C135" s="100">
        <v>92.5</v>
      </c>
      <c r="D135" s="39">
        <v>100</v>
      </c>
      <c r="E135" s="39">
        <v>95.98393574297188</v>
      </c>
      <c r="F135" s="39">
        <v>96.858638743455487</v>
      </c>
      <c r="G135" s="39">
        <v>100</v>
      </c>
      <c r="H135" s="39">
        <v>95.238095238095227</v>
      </c>
      <c r="J135" s="90">
        <v>13</v>
      </c>
      <c r="K135" s="37" t="s">
        <v>13</v>
      </c>
      <c r="L135" s="100">
        <v>91</v>
      </c>
      <c r="M135" s="105">
        <v>32.903225806451601</v>
      </c>
      <c r="N135" s="105">
        <v>83.534136546184726</v>
      </c>
      <c r="O135" s="107">
        <v>90.314136125654443</v>
      </c>
      <c r="P135" s="105">
        <v>83.838254172015397</v>
      </c>
      <c r="Q135" s="107">
        <v>97.619047619047606</v>
      </c>
    </row>
    <row r="136" spans="1:17" x14ac:dyDescent="0.45">
      <c r="A136" s="90">
        <v>14</v>
      </c>
      <c r="B136" s="98" t="s">
        <v>13</v>
      </c>
      <c r="C136" s="100">
        <v>94.01</v>
      </c>
      <c r="D136" s="40">
        <v>32.903225806451601</v>
      </c>
      <c r="E136" s="40">
        <v>83.534136546184726</v>
      </c>
      <c r="F136" s="39">
        <v>90.314136125654443</v>
      </c>
      <c r="G136" s="40">
        <v>83.838254172015397</v>
      </c>
      <c r="H136" s="39">
        <v>97.619047619047606</v>
      </c>
      <c r="J136" s="90">
        <v>14</v>
      </c>
      <c r="K136" s="89" t="s">
        <v>4</v>
      </c>
      <c r="L136" s="100">
        <v>92</v>
      </c>
      <c r="M136" s="107">
        <v>92.258064516129025</v>
      </c>
      <c r="N136" s="107">
        <v>95.180722891566262</v>
      </c>
      <c r="O136" s="107">
        <v>99.999999999999986</v>
      </c>
      <c r="P136" s="107">
        <v>97.342747111681646</v>
      </c>
      <c r="Q136" s="107">
        <v>95.238095238095227</v>
      </c>
    </row>
    <row r="137" spans="1:17" x14ac:dyDescent="0.45">
      <c r="A137" s="90">
        <v>15</v>
      </c>
      <c r="B137" s="99" t="s">
        <v>4</v>
      </c>
      <c r="C137" s="100">
        <v>94.47</v>
      </c>
      <c r="D137" s="39">
        <v>92.258064516129025</v>
      </c>
      <c r="E137" s="39">
        <v>95.180722891566262</v>
      </c>
      <c r="F137" s="39">
        <v>99.999999999999986</v>
      </c>
      <c r="G137" s="39">
        <v>97.342747111681646</v>
      </c>
      <c r="H137" s="39">
        <v>95.238095238095227</v>
      </c>
      <c r="J137" s="90">
        <v>15</v>
      </c>
      <c r="K137" s="89" t="s">
        <v>12</v>
      </c>
      <c r="L137" s="100">
        <v>94</v>
      </c>
      <c r="M137" s="105">
        <v>61.93548387096773</v>
      </c>
      <c r="N137" s="107">
        <v>93.172690763052202</v>
      </c>
      <c r="O137" s="107">
        <v>86.910994764397898</v>
      </c>
      <c r="P137" s="107">
        <v>85.596919127086011</v>
      </c>
      <c r="Q137" s="107">
        <v>97.619047619047606</v>
      </c>
    </row>
    <row r="138" spans="1:17" x14ac:dyDescent="0.45">
      <c r="A138" s="90">
        <v>16</v>
      </c>
      <c r="B138" s="99" t="s">
        <v>12</v>
      </c>
      <c r="C138" s="100">
        <v>94.47</v>
      </c>
      <c r="D138" s="40">
        <v>61.93548387096773</v>
      </c>
      <c r="E138" s="39">
        <v>93.172690763052202</v>
      </c>
      <c r="F138" s="39">
        <v>86.910994764397898</v>
      </c>
      <c r="G138" s="39">
        <v>85.596919127086011</v>
      </c>
      <c r="H138" s="39">
        <v>97.619047619047606</v>
      </c>
      <c r="J138" s="90">
        <v>16</v>
      </c>
      <c r="K138" s="89" t="s">
        <v>8</v>
      </c>
      <c r="L138" s="100">
        <v>95</v>
      </c>
      <c r="M138" s="107">
        <v>89.677419354838719</v>
      </c>
      <c r="N138" s="107">
        <v>93.97590361445782</v>
      </c>
      <c r="O138" s="107">
        <v>97.382198952879577</v>
      </c>
      <c r="P138" s="107">
        <v>97.779204107830552</v>
      </c>
      <c r="Q138" s="107">
        <v>100.00000000000001</v>
      </c>
    </row>
    <row r="139" spans="1:17" x14ac:dyDescent="0.45">
      <c r="A139" s="90">
        <v>17</v>
      </c>
      <c r="B139" s="99" t="s">
        <v>5</v>
      </c>
      <c r="C139" s="100">
        <v>95.87</v>
      </c>
      <c r="D139" s="39">
        <v>88.387096774193552</v>
      </c>
      <c r="E139" s="39">
        <v>100</v>
      </c>
      <c r="F139" s="39">
        <v>89.790575916230367</v>
      </c>
      <c r="G139" s="39">
        <v>99.075738125802317</v>
      </c>
      <c r="H139" s="39">
        <v>100.00000000000001</v>
      </c>
      <c r="J139" s="90">
        <v>17</v>
      </c>
      <c r="K139" s="89" t="s">
        <v>5</v>
      </c>
      <c r="L139" s="100">
        <v>95</v>
      </c>
      <c r="M139" s="107">
        <v>88.387096774193552</v>
      </c>
      <c r="N139" s="107">
        <v>100</v>
      </c>
      <c r="O139" s="107">
        <v>89.790575916230367</v>
      </c>
      <c r="P139" s="107">
        <v>99.075738125802317</v>
      </c>
      <c r="Q139" s="107">
        <v>100.00000000000001</v>
      </c>
    </row>
    <row r="140" spans="1:17" x14ac:dyDescent="0.45">
      <c r="A140" s="90">
        <v>18</v>
      </c>
      <c r="B140" s="99" t="s">
        <v>8</v>
      </c>
      <c r="C140" s="100">
        <v>95.91</v>
      </c>
      <c r="D140" s="39">
        <v>89.677419354838719</v>
      </c>
      <c r="E140" s="39">
        <v>93.97590361445782</v>
      </c>
      <c r="F140" s="39">
        <v>97.382198952879577</v>
      </c>
      <c r="G140" s="39">
        <v>97.779204107830552</v>
      </c>
      <c r="H140" s="39">
        <v>100.00000000000001</v>
      </c>
      <c r="J140" s="90">
        <v>18</v>
      </c>
      <c r="K140" s="89" t="s">
        <v>3</v>
      </c>
      <c r="L140" s="100">
        <v>95</v>
      </c>
      <c r="M140" s="107">
        <v>100</v>
      </c>
      <c r="N140" s="107">
        <v>95.98393574297188</v>
      </c>
      <c r="O140" s="107">
        <v>96.858638743455487</v>
      </c>
      <c r="P140" s="107">
        <v>100</v>
      </c>
      <c r="Q140" s="107">
        <v>95.238095238095227</v>
      </c>
    </row>
  </sheetData>
  <sortState xmlns:xlrd2="http://schemas.microsoft.com/office/spreadsheetml/2017/richdata2" ref="B123:H140">
    <sortCondition ref="C123:C140"/>
  </sortState>
  <mergeCells count="9">
    <mergeCell ref="T1:W1"/>
    <mergeCell ref="A74:H74"/>
    <mergeCell ref="J98:Q98"/>
    <mergeCell ref="A121:H121"/>
    <mergeCell ref="J121:Q121"/>
    <mergeCell ref="A98:H98"/>
    <mergeCell ref="A1:G1"/>
    <mergeCell ref="A23:G23"/>
    <mergeCell ref="A45:G45"/>
  </mergeCells>
  <printOptions gridLines="1"/>
  <pageMargins left="0.7" right="0.7" top="0.75" bottom="0.75" header="0.3" footer="0.3"/>
  <pageSetup scale="9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BC4B-0B1B-8741-8928-EEB0FB195DFB}">
  <dimension ref="A1"/>
  <sheetViews>
    <sheetView workbookViewId="0"/>
  </sheetViews>
  <sheetFormatPr defaultColWidth="10.85546875" defaultRowHeight="15.9" x14ac:dyDescent="0.45"/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8641-E410-2143-9A3E-DBFFC56E3322}">
  <dimension ref="A1"/>
  <sheetViews>
    <sheetView workbookViewId="0"/>
  </sheetViews>
  <sheetFormatPr defaultColWidth="10.85546875" defaultRowHeight="15.9" x14ac:dyDescent="0.45"/>
  <sheetData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08F5-960F-0C4D-8BD5-2B4D8B90D4C9}">
  <dimension ref="A1:BE298"/>
  <sheetViews>
    <sheetView topLeftCell="D1" zoomScale="83" workbookViewId="0">
      <pane ySplit="1" topLeftCell="A131" activePane="bottomLeft" state="frozen"/>
      <selection pane="bottomLeft" activeCell="M157" sqref="M157"/>
    </sheetView>
  </sheetViews>
  <sheetFormatPr defaultColWidth="10.85546875" defaultRowHeight="15.9" x14ac:dyDescent="0.45"/>
  <sheetData>
    <row r="1" spans="1:19" x14ac:dyDescent="0.45">
      <c r="A1" s="8" t="s">
        <v>0</v>
      </c>
      <c r="B1" s="9">
        <v>2008</v>
      </c>
      <c r="C1" s="9">
        <v>2009</v>
      </c>
      <c r="D1" s="9">
        <v>2010</v>
      </c>
      <c r="E1" s="9">
        <v>2011</v>
      </c>
      <c r="F1" s="10">
        <v>2012</v>
      </c>
      <c r="G1" s="10">
        <v>2013</v>
      </c>
      <c r="H1" s="10">
        <v>2014</v>
      </c>
      <c r="I1" s="10">
        <v>2015</v>
      </c>
      <c r="J1" s="10">
        <v>2016</v>
      </c>
      <c r="K1" s="10">
        <v>2017</v>
      </c>
      <c r="L1" s="9">
        <v>2018</v>
      </c>
      <c r="M1" s="10">
        <v>2019</v>
      </c>
    </row>
    <row r="2" spans="1:19" x14ac:dyDescent="0.45">
      <c r="A2" s="11" t="s">
        <v>172</v>
      </c>
      <c r="B2" s="11">
        <v>3.2040000000000002</v>
      </c>
      <c r="C2" s="11">
        <v>3.3119999999999998</v>
      </c>
      <c r="D2" s="11">
        <v>3.1629999999999998</v>
      </c>
      <c r="E2" s="11">
        <v>3.1669999999999998</v>
      </c>
      <c r="F2" s="11">
        <v>3.2789999999999999</v>
      </c>
      <c r="G2" s="11">
        <v>3.3159999999999998</v>
      </c>
      <c r="H2" s="11">
        <v>3.2879999999999998</v>
      </c>
      <c r="I2" s="11">
        <v>3.4249999999999998</v>
      </c>
      <c r="J2" s="11">
        <v>3.4649999999999999</v>
      </c>
      <c r="K2" s="11">
        <v>3.5190000000000001</v>
      </c>
      <c r="L2" s="11">
        <v>3.5760000000000001</v>
      </c>
      <c r="M2" s="11">
        <v>3.5739999999999998</v>
      </c>
    </row>
    <row r="3" spans="1:19" x14ac:dyDescent="0.45">
      <c r="A3" s="11" t="s">
        <v>69</v>
      </c>
      <c r="B3" s="11">
        <v>1.9430000000000001</v>
      </c>
      <c r="C3" s="11">
        <v>1.9159999999999999</v>
      </c>
      <c r="D3" s="11">
        <v>1.9119999999999999</v>
      </c>
      <c r="E3" s="11">
        <v>1.9379999999999999</v>
      </c>
      <c r="F3" s="11">
        <v>1.976</v>
      </c>
      <c r="G3" s="11">
        <v>1.9950000000000001</v>
      </c>
      <c r="H3" s="11">
        <v>1.96</v>
      </c>
      <c r="I3" s="11">
        <v>1.948</v>
      </c>
      <c r="J3" s="11">
        <v>1.9</v>
      </c>
      <c r="K3" s="11">
        <v>1.92</v>
      </c>
      <c r="L3" s="11">
        <v>1.843</v>
      </c>
      <c r="M3" s="11">
        <v>1.821</v>
      </c>
    </row>
    <row r="4" spans="1:19" x14ac:dyDescent="0.45">
      <c r="A4" s="11" t="s">
        <v>125</v>
      </c>
      <c r="B4" s="11">
        <v>2.347</v>
      </c>
      <c r="C4" s="11">
        <v>2.347</v>
      </c>
      <c r="D4" s="11">
        <v>2.37</v>
      </c>
      <c r="E4" s="11">
        <v>2.512</v>
      </c>
      <c r="F4" s="11">
        <v>2.355</v>
      </c>
      <c r="G4" s="11">
        <v>2.3140000000000001</v>
      </c>
      <c r="H4" s="11">
        <v>2.2829999999999999</v>
      </c>
      <c r="I4" s="11">
        <v>2.2610000000000001</v>
      </c>
      <c r="J4" s="11">
        <v>2.1970000000000001</v>
      </c>
      <c r="K4" s="11">
        <v>2.1880000000000002</v>
      </c>
      <c r="L4" s="11">
        <v>2.1880000000000002</v>
      </c>
      <c r="M4" s="11">
        <v>2.2189999999999999</v>
      </c>
    </row>
    <row r="5" spans="1:19" x14ac:dyDescent="0.45">
      <c r="A5" s="11" t="s">
        <v>93</v>
      </c>
      <c r="B5" s="11">
        <v>2.069</v>
      </c>
      <c r="C5" s="11">
        <v>2.0209999999999999</v>
      </c>
      <c r="D5" s="11">
        <v>2.02</v>
      </c>
      <c r="E5" s="11">
        <v>2.0739999999999998</v>
      </c>
      <c r="F5" s="11">
        <v>2.105</v>
      </c>
      <c r="G5" s="11">
        <v>2.0939999999999999</v>
      </c>
      <c r="H5" s="11">
        <v>2.1150000000000002</v>
      </c>
      <c r="I5" s="11">
        <v>2.008</v>
      </c>
      <c r="J5" s="11">
        <v>2.073</v>
      </c>
      <c r="K5" s="11">
        <v>2.0070000000000001</v>
      </c>
      <c r="L5" s="11">
        <v>2.0310000000000001</v>
      </c>
      <c r="M5" s="11">
        <v>2.012</v>
      </c>
    </row>
    <row r="6" spans="1:19" x14ac:dyDescent="0.45">
      <c r="A6" s="11" t="s">
        <v>91</v>
      </c>
      <c r="B6" s="11">
        <v>1.859</v>
      </c>
      <c r="C6" s="11">
        <v>1.962</v>
      </c>
      <c r="D6" s="11">
        <v>2</v>
      </c>
      <c r="E6" s="11">
        <v>2.0070000000000001</v>
      </c>
      <c r="F6" s="11">
        <v>1.984</v>
      </c>
      <c r="G6" s="11">
        <v>2.117</v>
      </c>
      <c r="H6" s="11">
        <v>2.0190000000000001</v>
      </c>
      <c r="I6" s="11">
        <v>2.0819999999999999</v>
      </c>
      <c r="J6" s="11">
        <v>2.0960000000000001</v>
      </c>
      <c r="K6" s="11">
        <v>2.012</v>
      </c>
      <c r="L6" s="11">
        <v>1.9550000000000001</v>
      </c>
      <c r="M6" s="11">
        <v>1.9890000000000001</v>
      </c>
    </row>
    <row r="7" spans="1:19" x14ac:dyDescent="0.45">
      <c r="A7" s="11" t="s">
        <v>132</v>
      </c>
      <c r="B7" s="11">
        <v>2.3439999999999999</v>
      </c>
      <c r="C7" s="11">
        <v>2.3559999999999999</v>
      </c>
      <c r="D7" s="11">
        <v>2.3679999999999999</v>
      </c>
      <c r="E7" s="11">
        <v>2.331</v>
      </c>
      <c r="F7" s="11">
        <v>2.3290000000000002</v>
      </c>
      <c r="G7" s="11">
        <v>2.3319999999999999</v>
      </c>
      <c r="H7" s="11">
        <v>2.2530000000000001</v>
      </c>
      <c r="I7" s="11">
        <v>2.2429999999999999</v>
      </c>
      <c r="J7" s="11">
        <v>2.2250000000000001</v>
      </c>
      <c r="K7" s="11">
        <v>2.258</v>
      </c>
      <c r="L7" s="11">
        <v>2.302</v>
      </c>
      <c r="M7" s="11">
        <v>2.294</v>
      </c>
    </row>
    <row r="8" spans="1:19" x14ac:dyDescent="0.45">
      <c r="A8" s="11" t="s">
        <v>8</v>
      </c>
      <c r="B8" s="11">
        <v>1.367</v>
      </c>
      <c r="C8" s="11">
        <v>1.391</v>
      </c>
      <c r="D8" s="11">
        <v>1.393</v>
      </c>
      <c r="E8" s="11">
        <v>1.4470000000000001</v>
      </c>
      <c r="F8" s="11">
        <v>1.4970000000000001</v>
      </c>
      <c r="G8" s="11">
        <v>1.4510000000000001</v>
      </c>
      <c r="H8" s="11">
        <v>1.387</v>
      </c>
      <c r="I8" s="11">
        <v>1.367</v>
      </c>
      <c r="J8" s="11">
        <v>1.4</v>
      </c>
      <c r="K8" s="11">
        <v>1.387</v>
      </c>
      <c r="L8" s="11">
        <v>1.3979999999999999</v>
      </c>
      <c r="M8" s="11">
        <v>1.419</v>
      </c>
    </row>
    <row r="9" spans="1:19" x14ac:dyDescent="0.45">
      <c r="A9" s="11" t="s">
        <v>29</v>
      </c>
      <c r="B9" s="11">
        <v>1.337</v>
      </c>
      <c r="C9" s="11">
        <v>1.369</v>
      </c>
      <c r="D9" s="11">
        <v>1.383</v>
      </c>
      <c r="E9" s="11">
        <v>1.4159999999999999</v>
      </c>
      <c r="F9" s="11">
        <v>1.407</v>
      </c>
      <c r="G9" s="11">
        <v>1.3089999999999999</v>
      </c>
      <c r="H9" s="11">
        <v>1.2869999999999999</v>
      </c>
      <c r="I9" s="11">
        <v>1.264</v>
      </c>
      <c r="J9" s="11">
        <v>1.2490000000000001</v>
      </c>
      <c r="K9" s="11">
        <v>1.292</v>
      </c>
      <c r="L9" s="11">
        <v>1.2729999999999999</v>
      </c>
      <c r="M9" s="11">
        <v>1.2909999999999999</v>
      </c>
    </row>
    <row r="10" spans="1:19" x14ac:dyDescent="0.45">
      <c r="A10" s="11" t="s">
        <v>143</v>
      </c>
      <c r="B10" s="11">
        <v>2.3359999999999999</v>
      </c>
      <c r="C10" s="11">
        <v>2.3940000000000001</v>
      </c>
      <c r="D10" s="11">
        <v>2.3820000000000001</v>
      </c>
      <c r="E10" s="11">
        <v>2.387</v>
      </c>
      <c r="F10" s="11">
        <v>2.4039999999999999</v>
      </c>
      <c r="G10" s="11">
        <v>2.4590000000000001</v>
      </c>
      <c r="H10" s="11">
        <v>2.4119999999999999</v>
      </c>
      <c r="I10" s="11">
        <v>2.4249999999999998</v>
      </c>
      <c r="J10" s="11">
        <v>2.4409999999999998</v>
      </c>
      <c r="K10" s="11">
        <v>2.4569999999999999</v>
      </c>
      <c r="L10" s="11">
        <v>2.4470000000000001</v>
      </c>
      <c r="M10" s="11">
        <v>2.4249999999999998</v>
      </c>
    </row>
    <row r="11" spans="1:19" x14ac:dyDescent="0.45">
      <c r="A11" s="11" t="s">
        <v>137</v>
      </c>
      <c r="B11" s="11">
        <v>1.9239999999999999</v>
      </c>
      <c r="C11" s="11">
        <v>1.9319999999999999</v>
      </c>
      <c r="D11" s="11">
        <v>1.871</v>
      </c>
      <c r="E11" s="11">
        <v>2.2869999999999999</v>
      </c>
      <c r="F11" s="11">
        <v>2.1680000000000001</v>
      </c>
      <c r="G11" s="11">
        <v>2.2000000000000002</v>
      </c>
      <c r="H11" s="11">
        <v>2.2869999999999999</v>
      </c>
      <c r="I11" s="11">
        <v>2.2280000000000002</v>
      </c>
      <c r="J11" s="11">
        <v>2.347</v>
      </c>
      <c r="K11" s="11">
        <v>2.41</v>
      </c>
      <c r="L11" s="11">
        <v>2.4039999999999999</v>
      </c>
      <c r="M11" s="11">
        <v>2.3570000000000002</v>
      </c>
    </row>
    <row r="12" spans="1:19" x14ac:dyDescent="0.45">
      <c r="A12" s="11" t="s">
        <v>14</v>
      </c>
      <c r="B12" s="11">
        <v>2.101</v>
      </c>
      <c r="C12" s="11">
        <v>2.0760000000000001</v>
      </c>
      <c r="D12" s="11">
        <v>2.1560000000000001</v>
      </c>
      <c r="E12" s="11">
        <v>2.157</v>
      </c>
      <c r="F12" s="11">
        <v>2.1880000000000002</v>
      </c>
      <c r="G12" s="11">
        <v>2.1539999999999999</v>
      </c>
      <c r="H12" s="11">
        <v>2.0859999999999999</v>
      </c>
      <c r="I12" s="11">
        <v>2.0270000000000001</v>
      </c>
      <c r="J12" s="11">
        <v>2.0459999999999998</v>
      </c>
      <c r="K12" s="11">
        <v>2.036</v>
      </c>
      <c r="L12" s="11">
        <v>2.0779999999999998</v>
      </c>
      <c r="M12" s="11">
        <v>2.1280000000000001</v>
      </c>
      <c r="S12" t="s">
        <v>8</v>
      </c>
    </row>
    <row r="13" spans="1:19" x14ac:dyDescent="0.45">
      <c r="A13" s="11" t="s">
        <v>112</v>
      </c>
      <c r="B13" s="11">
        <v>2.1869999999999998</v>
      </c>
      <c r="C13" s="11">
        <v>2.202</v>
      </c>
      <c r="D13" s="11">
        <v>2.2040000000000002</v>
      </c>
      <c r="E13" s="11">
        <v>2.2360000000000002</v>
      </c>
      <c r="F13" s="11">
        <v>2.2799999999999998</v>
      </c>
      <c r="G13" s="11">
        <v>2.234</v>
      </c>
      <c r="H13" s="11">
        <v>2.2069999999999999</v>
      </c>
      <c r="I13" s="11">
        <v>2.2440000000000002</v>
      </c>
      <c r="J13" s="11">
        <v>2.1800000000000002</v>
      </c>
      <c r="K13" s="11">
        <v>2.1059999999999999</v>
      </c>
      <c r="L13" s="11">
        <v>2.1120000000000001</v>
      </c>
      <c r="M13" s="11">
        <v>2.1150000000000002</v>
      </c>
    </row>
    <row r="14" spans="1:19" x14ac:dyDescent="0.45">
      <c r="A14" s="11" t="s">
        <v>38</v>
      </c>
      <c r="B14" s="11">
        <v>1.494</v>
      </c>
      <c r="C14" s="11">
        <v>1.504</v>
      </c>
      <c r="D14" s="11">
        <v>1.5169999999999999</v>
      </c>
      <c r="E14" s="11">
        <v>1.5</v>
      </c>
      <c r="F14" s="11">
        <v>1.4930000000000001</v>
      </c>
      <c r="G14" s="11">
        <v>1.4730000000000001</v>
      </c>
      <c r="H14" s="11">
        <v>1.4419999999999999</v>
      </c>
      <c r="I14" s="11">
        <v>1.4370000000000001</v>
      </c>
      <c r="J14" s="11">
        <v>1.47</v>
      </c>
      <c r="K14" s="11">
        <v>1.536</v>
      </c>
      <c r="L14" s="11">
        <v>1.538</v>
      </c>
      <c r="M14" s="11">
        <v>1.5329999999999999</v>
      </c>
    </row>
    <row r="15" spans="1:19" x14ac:dyDescent="0.45">
      <c r="A15" s="11" t="s">
        <v>89</v>
      </c>
      <c r="B15" s="11">
        <v>2.218</v>
      </c>
      <c r="C15" s="11">
        <v>2.214</v>
      </c>
      <c r="D15" s="11">
        <v>2.2130000000000001</v>
      </c>
      <c r="E15" s="11">
        <v>2.2610000000000001</v>
      </c>
      <c r="F15" s="11">
        <v>2.2120000000000002</v>
      </c>
      <c r="G15" s="11">
        <v>2.1259999999999999</v>
      </c>
      <c r="H15" s="11">
        <v>2.101</v>
      </c>
      <c r="I15" s="11">
        <v>1.9750000000000001</v>
      </c>
      <c r="J15" s="11">
        <v>1.9970000000000001</v>
      </c>
      <c r="K15" s="11">
        <v>2.028</v>
      </c>
      <c r="L15" s="11">
        <v>1.9750000000000001</v>
      </c>
      <c r="M15" s="11">
        <v>1.986</v>
      </c>
      <c r="S15" t="s">
        <v>4</v>
      </c>
    </row>
    <row r="16" spans="1:19" x14ac:dyDescent="0.45">
      <c r="A16" s="11" t="s">
        <v>36</v>
      </c>
      <c r="B16" s="11">
        <v>1.881</v>
      </c>
      <c r="C16" s="11">
        <v>1.9019999999999999</v>
      </c>
      <c r="D16" s="11">
        <v>1.95</v>
      </c>
      <c r="E16" s="11">
        <v>1.9319999999999999</v>
      </c>
      <c r="F16" s="11">
        <v>1.75</v>
      </c>
      <c r="G16" s="11">
        <v>1.679</v>
      </c>
      <c r="H16" s="11">
        <v>1.66</v>
      </c>
      <c r="I16" s="11">
        <v>1.6379999999999999</v>
      </c>
      <c r="J16" s="11">
        <v>1.5720000000000001</v>
      </c>
      <c r="K16" s="11">
        <v>1.6040000000000001</v>
      </c>
      <c r="L16" s="11">
        <v>1.5209999999999999</v>
      </c>
      <c r="M16" s="11">
        <v>1.506</v>
      </c>
      <c r="S16" t="s">
        <v>7</v>
      </c>
    </row>
    <row r="17" spans="1:19" x14ac:dyDescent="0.45">
      <c r="A17" s="11" t="s">
        <v>100</v>
      </c>
      <c r="B17" s="11">
        <v>2.0110000000000001</v>
      </c>
      <c r="C17" s="11">
        <v>2.0840000000000001</v>
      </c>
      <c r="D17" s="11">
        <v>2.1150000000000002</v>
      </c>
      <c r="E17" s="11">
        <v>2.0459999999999998</v>
      </c>
      <c r="F17" s="11">
        <v>2.1459999999999999</v>
      </c>
      <c r="G17" s="11">
        <v>2.165</v>
      </c>
      <c r="H17" s="11">
        <v>2.0960000000000001</v>
      </c>
      <c r="I17" s="11">
        <v>2.0710000000000002</v>
      </c>
      <c r="J17" s="11">
        <v>2.0169999999999999</v>
      </c>
      <c r="K17" s="11">
        <v>2.012</v>
      </c>
      <c r="L17" s="11">
        <v>2.0329999999999999</v>
      </c>
      <c r="M17" s="11">
        <v>2.044</v>
      </c>
    </row>
    <row r="18" spans="1:19" x14ac:dyDescent="0.45">
      <c r="A18" s="11" t="s">
        <v>97</v>
      </c>
      <c r="B18" s="11">
        <v>1.9119999999999999</v>
      </c>
      <c r="C18" s="11">
        <v>1.9219999999999999</v>
      </c>
      <c r="D18" s="11">
        <v>1.9430000000000001</v>
      </c>
      <c r="E18" s="11">
        <v>1.9530000000000001</v>
      </c>
      <c r="F18" s="11">
        <v>1.98</v>
      </c>
      <c r="G18" s="11">
        <v>1.94</v>
      </c>
      <c r="H18" s="11">
        <v>1.895</v>
      </c>
      <c r="I18" s="11">
        <v>1.9550000000000001</v>
      </c>
      <c r="J18" s="11">
        <v>1.9419999999999999</v>
      </c>
      <c r="K18" s="11">
        <v>2.0419999999999998</v>
      </c>
      <c r="L18" s="11">
        <v>2.0630000000000002</v>
      </c>
      <c r="M18" s="11">
        <v>2.0190000000000001</v>
      </c>
      <c r="S18" t="s">
        <v>22</v>
      </c>
    </row>
    <row r="19" spans="1:19" x14ac:dyDescent="0.45">
      <c r="A19" s="11" t="s">
        <v>50</v>
      </c>
      <c r="B19" s="11">
        <v>1.7569999999999999</v>
      </c>
      <c r="C19" s="11">
        <v>1.712</v>
      </c>
      <c r="D19" s="11">
        <v>1.6910000000000001</v>
      </c>
      <c r="E19" s="11">
        <v>1.7090000000000001</v>
      </c>
      <c r="F19" s="11">
        <v>1.702</v>
      </c>
      <c r="G19" s="11">
        <v>1.6759999999999999</v>
      </c>
      <c r="H19" s="11">
        <v>1.766</v>
      </c>
      <c r="I19" s="11">
        <v>1.663</v>
      </c>
      <c r="J19" s="11">
        <v>1.633</v>
      </c>
      <c r="K19" s="11">
        <v>1.641</v>
      </c>
      <c r="L19" s="11">
        <v>1.6819999999999999</v>
      </c>
      <c r="M19" s="11">
        <v>1.6759999999999999</v>
      </c>
      <c r="S19" t="s">
        <v>5</v>
      </c>
    </row>
    <row r="20" spans="1:19" x14ac:dyDescent="0.45">
      <c r="A20" s="11" t="s">
        <v>130</v>
      </c>
      <c r="B20" s="11">
        <v>1.9930000000000001</v>
      </c>
      <c r="C20" s="11">
        <v>2.0019999999999998</v>
      </c>
      <c r="D20" s="11">
        <v>2.0219999999999998</v>
      </c>
      <c r="E20" s="11">
        <v>2.0049999999999999</v>
      </c>
      <c r="F20" s="11">
        <v>2.0430000000000001</v>
      </c>
      <c r="G20" s="11">
        <v>2.0470000000000002</v>
      </c>
      <c r="H20" s="11">
        <v>2.0779999999999998</v>
      </c>
      <c r="I20" s="11">
        <v>2.1629999999999998</v>
      </c>
      <c r="J20" s="11">
        <v>2.169</v>
      </c>
      <c r="K20" s="11">
        <v>2.1949999999999998</v>
      </c>
      <c r="L20" s="11">
        <v>2.1589999999999998</v>
      </c>
      <c r="M20" s="11">
        <v>2.2709999999999999</v>
      </c>
      <c r="S20" t="s">
        <v>16</v>
      </c>
    </row>
    <row r="21" spans="1:19" x14ac:dyDescent="0.45">
      <c r="A21" s="11" t="s">
        <v>46</v>
      </c>
      <c r="B21" s="11">
        <v>1.708</v>
      </c>
      <c r="C21" s="11">
        <v>1.7330000000000001</v>
      </c>
      <c r="D21" s="11">
        <v>1.7090000000000001</v>
      </c>
      <c r="E21" s="11">
        <v>1.651</v>
      </c>
      <c r="F21" s="11">
        <v>1.6930000000000001</v>
      </c>
      <c r="G21" s="11">
        <v>1.712</v>
      </c>
      <c r="H21" s="11">
        <v>1.619</v>
      </c>
      <c r="I21" s="11">
        <v>1.6839999999999999</v>
      </c>
      <c r="J21" s="11">
        <v>1.641</v>
      </c>
      <c r="K21" s="11">
        <v>1.631</v>
      </c>
      <c r="L21" s="11">
        <v>1.6319999999999999</v>
      </c>
      <c r="M21" s="11">
        <v>1.607</v>
      </c>
      <c r="S21" t="s">
        <v>23</v>
      </c>
    </row>
    <row r="22" spans="1:19" x14ac:dyDescent="0.45">
      <c r="A22" s="11" t="s">
        <v>118</v>
      </c>
      <c r="B22" s="11">
        <v>1.893</v>
      </c>
      <c r="C22" s="11">
        <v>1.8260000000000001</v>
      </c>
      <c r="D22" s="11">
        <v>1.7909999999999999</v>
      </c>
      <c r="E22" s="11">
        <v>1.75</v>
      </c>
      <c r="F22" s="11">
        <v>1.772</v>
      </c>
      <c r="G22" s="11">
        <v>1.91</v>
      </c>
      <c r="H22" s="11">
        <v>1.8240000000000001</v>
      </c>
      <c r="I22" s="11">
        <v>1.8959999999999999</v>
      </c>
      <c r="J22" s="11">
        <v>2.0470000000000002</v>
      </c>
      <c r="K22" s="11">
        <v>2.0739999999999998</v>
      </c>
      <c r="L22" s="11">
        <v>2.0230000000000001</v>
      </c>
      <c r="M22" s="11">
        <v>2.1760000000000002</v>
      </c>
      <c r="S22" t="s">
        <v>10</v>
      </c>
    </row>
    <row r="23" spans="1:19" x14ac:dyDescent="0.45">
      <c r="A23" s="11" t="s">
        <v>146</v>
      </c>
      <c r="B23" s="11">
        <v>2.4420000000000002</v>
      </c>
      <c r="C23" s="11">
        <v>2.44</v>
      </c>
      <c r="D23" s="11">
        <v>2.5019999999999998</v>
      </c>
      <c r="E23" s="11">
        <v>2.4129999999999998</v>
      </c>
      <c r="F23" s="11">
        <v>2.48</v>
      </c>
      <c r="G23" s="11">
        <v>2.44</v>
      </c>
      <c r="H23" s="11">
        <v>2.3119999999999998</v>
      </c>
      <c r="I23" s="11">
        <v>2.327</v>
      </c>
      <c r="J23" s="11">
        <v>2.5070000000000001</v>
      </c>
      <c r="K23" s="11">
        <v>2.605</v>
      </c>
      <c r="L23" s="11">
        <v>2.5019999999999998</v>
      </c>
      <c r="M23" s="11">
        <v>2.52</v>
      </c>
      <c r="S23" t="s">
        <v>3</v>
      </c>
    </row>
    <row r="24" spans="1:19" x14ac:dyDescent="0.45">
      <c r="A24" s="11" t="s">
        <v>104</v>
      </c>
      <c r="B24" s="11">
        <v>2.1240000000000001</v>
      </c>
      <c r="C24" s="11">
        <v>2.2330000000000001</v>
      </c>
      <c r="D24" s="11">
        <v>2.206</v>
      </c>
      <c r="E24" s="11">
        <v>2.2040000000000002</v>
      </c>
      <c r="F24" s="11">
        <v>2.2509999999999999</v>
      </c>
      <c r="G24" s="11">
        <v>2.2170000000000001</v>
      </c>
      <c r="H24" s="11">
        <v>2.1749999999999998</v>
      </c>
      <c r="I24" s="11">
        <v>2.105</v>
      </c>
      <c r="J24" s="11">
        <v>2.101</v>
      </c>
      <c r="K24" s="11">
        <v>2.0099999999999998</v>
      </c>
      <c r="L24" s="11">
        <v>2.101</v>
      </c>
      <c r="M24" s="11">
        <v>2.0659999999999998</v>
      </c>
      <c r="S24" t="s">
        <v>19</v>
      </c>
    </row>
    <row r="25" spans="1:19" x14ac:dyDescent="0.45">
      <c r="A25" s="11" t="s">
        <v>149</v>
      </c>
      <c r="B25" s="11">
        <v>2.0369999999999999</v>
      </c>
      <c r="C25" s="11">
        <v>2.0910000000000002</v>
      </c>
      <c r="D25" s="11">
        <v>2.1829999999999998</v>
      </c>
      <c r="E25" s="11">
        <v>2.1110000000000002</v>
      </c>
      <c r="F25" s="11">
        <v>2.1040000000000001</v>
      </c>
      <c r="G25" s="11">
        <v>2.0470000000000002</v>
      </c>
      <c r="H25" s="11">
        <v>2.0939999999999999</v>
      </c>
      <c r="I25" s="11">
        <v>2.2959999999999998</v>
      </c>
      <c r="J25" s="11">
        <v>2.2999999999999998</v>
      </c>
      <c r="K25" s="11">
        <v>2.3730000000000002</v>
      </c>
      <c r="L25" s="11">
        <v>2.4729999999999999</v>
      </c>
      <c r="M25" s="11">
        <v>2.5379999999999998</v>
      </c>
      <c r="S25" t="s">
        <v>21</v>
      </c>
    </row>
    <row r="26" spans="1:19" x14ac:dyDescent="0.45">
      <c r="A26" s="11" t="s">
        <v>4</v>
      </c>
      <c r="B26" s="11">
        <v>1.3740000000000001</v>
      </c>
      <c r="C26" s="11">
        <v>1.4179999999999999</v>
      </c>
      <c r="D26" s="11">
        <v>1.5</v>
      </c>
      <c r="E26" s="11">
        <v>1.46</v>
      </c>
      <c r="F26" s="11">
        <v>1.4379999999999999</v>
      </c>
      <c r="G26" s="11">
        <v>1.3420000000000001</v>
      </c>
      <c r="H26" s="11">
        <v>1.325</v>
      </c>
      <c r="I26" s="11">
        <v>1.337</v>
      </c>
      <c r="J26" s="11">
        <v>1.337</v>
      </c>
      <c r="K26" s="11">
        <v>1.3320000000000001</v>
      </c>
      <c r="L26" s="11">
        <v>1.3380000000000001</v>
      </c>
      <c r="M26" s="11">
        <v>1.327</v>
      </c>
      <c r="S26" t="s">
        <v>20</v>
      </c>
    </row>
    <row r="27" spans="1:19" x14ac:dyDescent="0.45">
      <c r="A27" s="11" t="s">
        <v>166</v>
      </c>
      <c r="B27" s="11">
        <v>2.899</v>
      </c>
      <c r="C27" s="11">
        <v>2.81</v>
      </c>
      <c r="D27" s="11">
        <v>2.7650000000000001</v>
      </c>
      <c r="E27" s="11">
        <v>2.8050000000000002</v>
      </c>
      <c r="F27" s="11">
        <v>2.8610000000000002</v>
      </c>
      <c r="G27" s="11">
        <v>2.9809999999999999</v>
      </c>
      <c r="H27" s="11">
        <v>3.2549999999999999</v>
      </c>
      <c r="I27" s="11">
        <v>3.41</v>
      </c>
      <c r="J27" s="11">
        <v>3.3130000000000002</v>
      </c>
      <c r="K27" s="11">
        <v>3.242</v>
      </c>
      <c r="L27" s="11">
        <v>3.2759999999999998</v>
      </c>
      <c r="M27" s="11">
        <v>3.2959999999999998</v>
      </c>
      <c r="S27" t="s">
        <v>6</v>
      </c>
    </row>
    <row r="28" spans="1:19" x14ac:dyDescent="0.45">
      <c r="A28" s="11" t="s">
        <v>148</v>
      </c>
      <c r="B28" s="11">
        <v>2.9119999999999999</v>
      </c>
      <c r="C28" s="11">
        <v>2.98</v>
      </c>
      <c r="D28" s="11">
        <v>3.028</v>
      </c>
      <c r="E28" s="11">
        <v>2.758</v>
      </c>
      <c r="F28" s="11">
        <v>2.6840000000000002</v>
      </c>
      <c r="G28" s="11">
        <v>2.4769999999999999</v>
      </c>
      <c r="H28" s="11">
        <v>2.5590000000000002</v>
      </c>
      <c r="I28" s="11">
        <v>2.54</v>
      </c>
      <c r="J28" s="11">
        <v>2.476</v>
      </c>
      <c r="K28" s="11">
        <v>2.56</v>
      </c>
      <c r="L28" s="11">
        <v>2.496</v>
      </c>
      <c r="M28" s="11">
        <v>2.5219999999999998</v>
      </c>
      <c r="S28" t="s">
        <v>17</v>
      </c>
    </row>
    <row r="29" spans="1:19" x14ac:dyDescent="0.45">
      <c r="A29" s="11" t="s">
        <v>47</v>
      </c>
      <c r="B29" s="11">
        <v>1.6950000000000001</v>
      </c>
      <c r="C29" s="11">
        <v>1.718</v>
      </c>
      <c r="D29" s="11">
        <v>1.7549999999999999</v>
      </c>
      <c r="E29" s="11">
        <v>1.7829999999999999</v>
      </c>
      <c r="F29" s="11">
        <v>1.6870000000000001</v>
      </c>
      <c r="G29" s="11">
        <v>1.669</v>
      </c>
      <c r="H29" s="11">
        <v>1.649</v>
      </c>
      <c r="I29" s="11">
        <v>1.633</v>
      </c>
      <c r="J29" s="11">
        <v>1.623</v>
      </c>
      <c r="K29" s="11">
        <v>1.603</v>
      </c>
      <c r="L29" s="11">
        <v>1.6459999999999999</v>
      </c>
      <c r="M29" s="11">
        <v>1.6339999999999999</v>
      </c>
      <c r="S29" t="s">
        <v>11</v>
      </c>
    </row>
    <row r="30" spans="1:19" x14ac:dyDescent="0.45">
      <c r="A30" s="11" t="s">
        <v>124</v>
      </c>
      <c r="B30" s="11">
        <v>2.1749999999999998</v>
      </c>
      <c r="C30" s="11">
        <v>2.1850000000000001</v>
      </c>
      <c r="D30" s="11">
        <v>2.2469999999999999</v>
      </c>
      <c r="E30" s="11">
        <v>2.2549999999999999</v>
      </c>
      <c r="F30" s="11">
        <v>2.238</v>
      </c>
      <c r="G30" s="11">
        <v>2.2240000000000002</v>
      </c>
      <c r="H30" s="11">
        <v>2.2349999999999999</v>
      </c>
      <c r="I30" s="11">
        <v>2.2839999999999998</v>
      </c>
      <c r="J30" s="11">
        <v>2.2759999999999998</v>
      </c>
      <c r="K30" s="11">
        <v>2.254</v>
      </c>
      <c r="L30" s="11">
        <v>2.2469999999999999</v>
      </c>
      <c r="M30" s="11">
        <v>2.2170000000000001</v>
      </c>
      <c r="S30" t="s">
        <v>12</v>
      </c>
    </row>
    <row r="31" spans="1:19" x14ac:dyDescent="0.45">
      <c r="A31" s="11" t="s">
        <v>154</v>
      </c>
      <c r="B31" s="11">
        <v>2.891</v>
      </c>
      <c r="C31" s="11">
        <v>2.8410000000000002</v>
      </c>
      <c r="D31" s="11">
        <v>2.9079999999999999</v>
      </c>
      <c r="E31" s="11">
        <v>2.8</v>
      </c>
      <c r="F31" s="11">
        <v>2.7120000000000002</v>
      </c>
      <c r="G31" s="11">
        <v>2.669</v>
      </c>
      <c r="H31" s="11">
        <v>2.738</v>
      </c>
      <c r="I31" s="11">
        <v>2.774</v>
      </c>
      <c r="J31" s="11">
        <v>2.74</v>
      </c>
      <c r="K31" s="11">
        <v>2.754</v>
      </c>
      <c r="L31" s="11">
        <v>2.7290000000000001</v>
      </c>
      <c r="M31" s="11">
        <v>2.661</v>
      </c>
      <c r="S31" t="s">
        <v>13</v>
      </c>
    </row>
    <row r="32" spans="1:19" x14ac:dyDescent="0.45">
      <c r="A32" s="11" t="s">
        <v>53</v>
      </c>
      <c r="B32" s="11">
        <v>1.619</v>
      </c>
      <c r="C32" s="11">
        <v>1.631</v>
      </c>
      <c r="D32" s="11">
        <v>1.6539999999999999</v>
      </c>
      <c r="E32" s="11">
        <v>1.7929999999999999</v>
      </c>
      <c r="F32" s="11">
        <v>1.74</v>
      </c>
      <c r="G32" s="11">
        <v>1.8009999999999999</v>
      </c>
      <c r="H32" s="11">
        <v>1.7809999999999999</v>
      </c>
      <c r="I32" s="11">
        <v>1.706</v>
      </c>
      <c r="J32" s="11">
        <v>1.7050000000000001</v>
      </c>
      <c r="K32" s="11">
        <v>1.7</v>
      </c>
      <c r="L32" s="11">
        <v>1.766</v>
      </c>
      <c r="M32" s="11">
        <v>1.706</v>
      </c>
      <c r="S32" t="s">
        <v>18</v>
      </c>
    </row>
    <row r="33" spans="1:13" x14ac:dyDescent="0.45">
      <c r="A33" s="11" t="s">
        <v>121</v>
      </c>
      <c r="B33" s="11">
        <v>2.4809999999999999</v>
      </c>
      <c r="C33" s="11">
        <v>2.387</v>
      </c>
      <c r="D33" s="11">
        <v>2.2989999999999999</v>
      </c>
      <c r="E33" s="11">
        <v>2.5</v>
      </c>
      <c r="F33" s="11">
        <v>2.452</v>
      </c>
      <c r="G33" s="11">
        <v>2.6269999999999998</v>
      </c>
      <c r="H33" s="11">
        <v>2.3149999999999999</v>
      </c>
      <c r="I33" s="11">
        <v>2.145</v>
      </c>
      <c r="J33" s="11">
        <v>2.218</v>
      </c>
      <c r="K33" s="11">
        <v>2.2650000000000001</v>
      </c>
      <c r="L33" s="11">
        <v>2.2130000000000001</v>
      </c>
      <c r="M33" s="11">
        <v>2.2029999999999998</v>
      </c>
    </row>
    <row r="34" spans="1:13" x14ac:dyDescent="0.45">
      <c r="A34" s="11" t="s">
        <v>48</v>
      </c>
      <c r="B34" s="11">
        <v>1.8140000000000001</v>
      </c>
      <c r="C34" s="11">
        <v>1.84</v>
      </c>
      <c r="D34" s="11">
        <v>1.7729999999999999</v>
      </c>
      <c r="E34" s="11">
        <v>1.7609999999999999</v>
      </c>
      <c r="F34" s="11">
        <v>1.7230000000000001</v>
      </c>
      <c r="G34" s="11">
        <v>1.6879999999999999</v>
      </c>
      <c r="H34" s="11">
        <v>1.6559999999999999</v>
      </c>
      <c r="I34" s="11">
        <v>1.6619999999999999</v>
      </c>
      <c r="J34" s="11">
        <v>1.665</v>
      </c>
      <c r="K34" s="11">
        <v>1.6739999999999999</v>
      </c>
      <c r="L34" s="11">
        <v>1.639</v>
      </c>
      <c r="M34" s="11">
        <v>1.645</v>
      </c>
    </row>
    <row r="35" spans="1:13" x14ac:dyDescent="0.45">
      <c r="A35" s="11" t="s">
        <v>106</v>
      </c>
      <c r="B35" s="11">
        <v>2.0699999999999998</v>
      </c>
      <c r="C35" s="11">
        <v>2.0630000000000002</v>
      </c>
      <c r="D35" s="11">
        <v>2.0619999999999998</v>
      </c>
      <c r="E35" s="11">
        <v>2.0369999999999999</v>
      </c>
      <c r="F35" s="11">
        <v>2.0779999999999998</v>
      </c>
      <c r="G35" s="11">
        <v>2.0640000000000001</v>
      </c>
      <c r="H35" s="11">
        <v>2.0840000000000001</v>
      </c>
      <c r="I35" s="11">
        <v>2.0790000000000002</v>
      </c>
      <c r="J35" s="11">
        <v>2.0720000000000001</v>
      </c>
      <c r="K35" s="11">
        <v>2.0630000000000002</v>
      </c>
      <c r="L35" s="11">
        <v>2.0459999999999998</v>
      </c>
      <c r="M35" s="11">
        <v>2.073</v>
      </c>
    </row>
    <row r="36" spans="1:13" x14ac:dyDescent="0.45">
      <c r="A36" s="11" t="s">
        <v>80</v>
      </c>
      <c r="B36" s="11">
        <v>1.7689999999999999</v>
      </c>
      <c r="C36" s="11">
        <v>1.7709999999999999</v>
      </c>
      <c r="D36" s="11">
        <v>1.958</v>
      </c>
      <c r="E36" s="11">
        <v>1.946</v>
      </c>
      <c r="F36" s="11">
        <v>1.974</v>
      </c>
      <c r="G36" s="11">
        <v>1.9259999999999999</v>
      </c>
      <c r="H36" s="11">
        <v>1.988</v>
      </c>
      <c r="I36" s="11">
        <v>1.962</v>
      </c>
      <c r="J36" s="11">
        <v>1.9590000000000001</v>
      </c>
      <c r="K36" s="11">
        <v>1.94</v>
      </c>
      <c r="L36" s="11">
        <v>1.907</v>
      </c>
      <c r="M36" s="11">
        <v>1.9139999999999999</v>
      </c>
    </row>
    <row r="37" spans="1:13" x14ac:dyDescent="0.45">
      <c r="A37" s="11" t="s">
        <v>33</v>
      </c>
      <c r="B37" s="11">
        <v>1.4950000000000001</v>
      </c>
      <c r="C37" s="11">
        <v>1.496</v>
      </c>
      <c r="D37" s="11">
        <v>1.464</v>
      </c>
      <c r="E37" s="11">
        <v>1.383</v>
      </c>
      <c r="F37" s="11">
        <v>1.4350000000000001</v>
      </c>
      <c r="G37" s="11">
        <v>1.421</v>
      </c>
      <c r="H37" s="11">
        <v>1.4239999999999999</v>
      </c>
      <c r="I37" s="11">
        <v>1.4430000000000001</v>
      </c>
      <c r="J37" s="11">
        <v>1.369</v>
      </c>
      <c r="K37" s="11">
        <v>1.3680000000000001</v>
      </c>
      <c r="L37" s="11">
        <v>1.379</v>
      </c>
      <c r="M37" s="11">
        <v>1.375</v>
      </c>
    </row>
    <row r="38" spans="1:13" x14ac:dyDescent="0.45">
      <c r="A38" s="11" t="s">
        <v>164</v>
      </c>
      <c r="B38" s="11">
        <v>2.9119999999999999</v>
      </c>
      <c r="C38" s="11">
        <v>2.9980000000000002</v>
      </c>
      <c r="D38" s="11">
        <v>3.0230000000000001</v>
      </c>
      <c r="E38" s="11">
        <v>2.9249999999999998</v>
      </c>
      <c r="F38" s="11">
        <v>2.9580000000000002</v>
      </c>
      <c r="G38" s="11">
        <v>2.9289999999999998</v>
      </c>
      <c r="H38" s="11">
        <v>3.0710000000000002</v>
      </c>
      <c r="I38" s="11">
        <v>3.0760000000000001</v>
      </c>
      <c r="J38" s="11">
        <v>3.0640000000000001</v>
      </c>
      <c r="K38" s="11">
        <v>3.0590000000000002</v>
      </c>
      <c r="L38" s="11">
        <v>3.2490000000000001</v>
      </c>
      <c r="M38" s="11">
        <v>3.218</v>
      </c>
    </row>
    <row r="39" spans="1:13" x14ac:dyDescent="0.45">
      <c r="A39" s="11" t="s">
        <v>30</v>
      </c>
      <c r="B39" s="11">
        <v>1.272</v>
      </c>
      <c r="C39" s="11">
        <v>1.2689999999999999</v>
      </c>
      <c r="D39" s="11">
        <v>1.3340000000000001</v>
      </c>
      <c r="E39" s="11">
        <v>1.29</v>
      </c>
      <c r="F39" s="11">
        <v>1.2350000000000001</v>
      </c>
      <c r="G39" s="11">
        <v>1.1970000000000001</v>
      </c>
      <c r="H39" s="11">
        <v>1.179</v>
      </c>
      <c r="I39" s="11">
        <v>1.179</v>
      </c>
      <c r="J39" s="11">
        <v>1.2010000000000001</v>
      </c>
      <c r="K39" s="11">
        <v>1.2989999999999999</v>
      </c>
      <c r="L39" s="11">
        <v>1.3129999999999999</v>
      </c>
      <c r="M39" s="11">
        <v>1.3160000000000001</v>
      </c>
    </row>
    <row r="40" spans="1:13" x14ac:dyDescent="0.45">
      <c r="A40" s="11" t="s">
        <v>123</v>
      </c>
      <c r="B40" s="11">
        <v>2.0819999999999999</v>
      </c>
      <c r="C40" s="11">
        <v>2.0699999999999998</v>
      </c>
      <c r="D40" s="11">
        <v>2.0609999999999999</v>
      </c>
      <c r="E40" s="11">
        <v>2.0990000000000002</v>
      </c>
      <c r="F40" s="11">
        <v>2.0089999999999999</v>
      </c>
      <c r="G40" s="11">
        <v>1.9650000000000001</v>
      </c>
      <c r="H40" s="11">
        <v>2.0070000000000001</v>
      </c>
      <c r="I40" s="11">
        <v>2.1850000000000001</v>
      </c>
      <c r="J40" s="11">
        <v>2.282</v>
      </c>
      <c r="K40" s="11">
        <v>2.2090000000000001</v>
      </c>
      <c r="L40" s="11">
        <v>2.2650000000000001</v>
      </c>
      <c r="M40" s="11">
        <v>2.2069999999999999</v>
      </c>
    </row>
    <row r="41" spans="1:13" x14ac:dyDescent="0.45">
      <c r="A41" s="11" t="s">
        <v>99</v>
      </c>
      <c r="B41" s="11">
        <v>1.992</v>
      </c>
      <c r="C41" s="11">
        <v>1.998</v>
      </c>
      <c r="D41" s="11">
        <v>2.1230000000000002</v>
      </c>
      <c r="E41" s="11">
        <v>2.1360000000000001</v>
      </c>
      <c r="F41" s="11">
        <v>2.105</v>
      </c>
      <c r="G41" s="11">
        <v>2.11</v>
      </c>
      <c r="H41" s="11">
        <v>2.121</v>
      </c>
      <c r="I41" s="11">
        <v>2.1339999999999999</v>
      </c>
      <c r="J41" s="11">
        <v>2.129</v>
      </c>
      <c r="K41" s="11">
        <v>2.11</v>
      </c>
      <c r="L41" s="11">
        <v>2.073</v>
      </c>
      <c r="M41" s="11">
        <v>2.0409999999999999</v>
      </c>
    </row>
    <row r="42" spans="1:13" x14ac:dyDescent="0.45">
      <c r="A42" s="11" t="s">
        <v>88</v>
      </c>
      <c r="B42" s="11">
        <v>2.2440000000000002</v>
      </c>
      <c r="C42" s="11">
        <v>2.2799999999999998</v>
      </c>
      <c r="D42" s="11">
        <v>2.2160000000000002</v>
      </c>
      <c r="E42" s="11">
        <v>2.1560000000000001</v>
      </c>
      <c r="F42" s="11">
        <v>2.1379999999999999</v>
      </c>
      <c r="G42" s="11">
        <v>2.1190000000000002</v>
      </c>
      <c r="H42" s="11">
        <v>2.089</v>
      </c>
      <c r="I42" s="11">
        <v>2.04</v>
      </c>
      <c r="J42" s="11">
        <v>2.0150000000000001</v>
      </c>
      <c r="K42" s="11">
        <v>1.952</v>
      </c>
      <c r="L42" s="11">
        <v>1.962</v>
      </c>
      <c r="M42" s="11">
        <v>1.98</v>
      </c>
    </row>
    <row r="43" spans="1:13" x14ac:dyDescent="0.45">
      <c r="A43" s="11" t="s">
        <v>147</v>
      </c>
      <c r="B43" s="11">
        <v>2.052</v>
      </c>
      <c r="C43" s="11">
        <v>1.96</v>
      </c>
      <c r="D43" s="11">
        <v>1.9390000000000001</v>
      </c>
      <c r="E43" s="11">
        <v>2.1280000000000001</v>
      </c>
      <c r="F43" s="11">
        <v>2.3170000000000002</v>
      </c>
      <c r="G43" s="11">
        <v>2.3530000000000002</v>
      </c>
      <c r="H43" s="11">
        <v>2.6389999999999998</v>
      </c>
      <c r="I43" s="11">
        <v>2.4380000000000002</v>
      </c>
      <c r="J43" s="11">
        <v>2.5619999999999998</v>
      </c>
      <c r="K43" s="11">
        <v>2.6019999999999999</v>
      </c>
      <c r="L43" s="11">
        <v>2.657</v>
      </c>
      <c r="M43" s="11">
        <v>2.5209999999999999</v>
      </c>
    </row>
    <row r="44" spans="1:13" x14ac:dyDescent="0.45">
      <c r="A44" s="11" t="s">
        <v>127</v>
      </c>
      <c r="B44" s="11">
        <v>2.0590000000000002</v>
      </c>
      <c r="C44" s="11">
        <v>2.1080000000000001</v>
      </c>
      <c r="D44" s="11">
        <v>2.173</v>
      </c>
      <c r="E44" s="11">
        <v>2.2029999999999998</v>
      </c>
      <c r="F44" s="11">
        <v>2.25</v>
      </c>
      <c r="G44" s="11">
        <v>2.1779999999999999</v>
      </c>
      <c r="H44" s="11">
        <v>2.1779999999999999</v>
      </c>
      <c r="I44" s="11">
        <v>2.2810000000000001</v>
      </c>
      <c r="J44" s="11">
        <v>2.2370000000000001</v>
      </c>
      <c r="K44" s="11">
        <v>2.2519999999999998</v>
      </c>
      <c r="L44" s="11">
        <v>2.2719999999999998</v>
      </c>
      <c r="M44" s="11">
        <v>2.262</v>
      </c>
    </row>
    <row r="45" spans="1:13" x14ac:dyDescent="0.45">
      <c r="A45" s="11" t="s">
        <v>87</v>
      </c>
      <c r="B45" s="11">
        <v>1.9630000000000001</v>
      </c>
      <c r="C45" s="11">
        <v>1.887</v>
      </c>
      <c r="D45" s="11">
        <v>1.9330000000000001</v>
      </c>
      <c r="E45" s="11">
        <v>2.008</v>
      </c>
      <c r="F45" s="11">
        <v>1.982</v>
      </c>
      <c r="G45" s="11">
        <v>1.9410000000000001</v>
      </c>
      <c r="H45" s="11">
        <v>1.9530000000000001</v>
      </c>
      <c r="I45" s="11">
        <v>1.929</v>
      </c>
      <c r="J45" s="11">
        <v>1.895</v>
      </c>
      <c r="K45" s="11">
        <v>1.8879999999999999</v>
      </c>
      <c r="L45" s="11">
        <v>1.9339999999999999</v>
      </c>
      <c r="M45" s="11">
        <v>1.9570000000000001</v>
      </c>
    </row>
    <row r="46" spans="1:13" x14ac:dyDescent="0.45">
      <c r="A46" s="11" t="s">
        <v>145</v>
      </c>
      <c r="B46" s="11">
        <v>2.419</v>
      </c>
      <c r="C46" s="11">
        <v>2.4239999999999999</v>
      </c>
      <c r="D46" s="11">
        <v>2.4089999999999998</v>
      </c>
      <c r="E46" s="11">
        <v>2.4</v>
      </c>
      <c r="F46" s="11">
        <v>2.3639999999999999</v>
      </c>
      <c r="G46" s="11">
        <v>2.306</v>
      </c>
      <c r="H46" s="11">
        <v>2.4449999999999998</v>
      </c>
      <c r="I46" s="11">
        <v>2.4220000000000002</v>
      </c>
      <c r="J46" s="11">
        <v>2.4740000000000002</v>
      </c>
      <c r="K46" s="11">
        <v>2.4940000000000002</v>
      </c>
      <c r="L46" s="11">
        <v>2.5289999999999999</v>
      </c>
      <c r="M46" s="11">
        <v>2.504</v>
      </c>
    </row>
    <row r="47" spans="1:13" x14ac:dyDescent="0.45">
      <c r="A47" s="11" t="s">
        <v>57</v>
      </c>
      <c r="B47" s="11">
        <v>1.718</v>
      </c>
      <c r="C47" s="11">
        <v>1.7729999999999999</v>
      </c>
      <c r="D47" s="11">
        <v>1.798</v>
      </c>
      <c r="E47" s="11">
        <v>1.792</v>
      </c>
      <c r="F47" s="11">
        <v>1.7709999999999999</v>
      </c>
      <c r="G47" s="11">
        <v>1.7529999999999999</v>
      </c>
      <c r="H47" s="11">
        <v>1.6559999999999999</v>
      </c>
      <c r="I47" s="11">
        <v>1.7270000000000001</v>
      </c>
      <c r="J47" s="11">
        <v>1.72</v>
      </c>
      <c r="K47" s="11">
        <v>1.716</v>
      </c>
      <c r="L47" s="11">
        <v>1.732</v>
      </c>
      <c r="M47" s="11">
        <v>1.7270000000000001</v>
      </c>
    </row>
    <row r="48" spans="1:13" x14ac:dyDescent="0.45">
      <c r="A48" s="11" t="s">
        <v>144</v>
      </c>
      <c r="B48" s="11">
        <v>2.5880000000000001</v>
      </c>
      <c r="C48" s="11">
        <v>2.8130000000000002</v>
      </c>
      <c r="D48" s="11">
        <v>2.581</v>
      </c>
      <c r="E48" s="11">
        <v>2.5680000000000001</v>
      </c>
      <c r="F48" s="11">
        <v>2.6520000000000001</v>
      </c>
      <c r="G48" s="11">
        <v>2.5419999999999998</v>
      </c>
      <c r="H48" s="11">
        <v>2.3809999999999998</v>
      </c>
      <c r="I48" s="11">
        <v>2.2829999999999999</v>
      </c>
      <c r="J48" s="11">
        <v>2.2749999999999999</v>
      </c>
      <c r="K48" s="11">
        <v>2.3450000000000002</v>
      </c>
      <c r="L48" s="11">
        <v>2.4260000000000002</v>
      </c>
      <c r="M48" s="11">
        <v>2.4340000000000002</v>
      </c>
    </row>
    <row r="49" spans="1:13" x14ac:dyDescent="0.45">
      <c r="A49" s="11" t="s">
        <v>35</v>
      </c>
      <c r="B49" s="11">
        <v>1.409</v>
      </c>
      <c r="C49" s="11">
        <v>1.4159999999999999</v>
      </c>
      <c r="D49" s="11">
        <v>1.41</v>
      </c>
      <c r="E49" s="11">
        <v>1.4139999999999999</v>
      </c>
      <c r="F49" s="11">
        <v>1.385</v>
      </c>
      <c r="G49" s="11">
        <v>1.385</v>
      </c>
      <c r="H49" s="11">
        <v>1.383</v>
      </c>
      <c r="I49" s="11">
        <v>1.399</v>
      </c>
      <c r="J49" s="11">
        <v>1.4470000000000001</v>
      </c>
      <c r="K49" s="11">
        <v>1.5269999999999999</v>
      </c>
      <c r="L49" s="11">
        <v>1.5049999999999999</v>
      </c>
      <c r="M49" s="11">
        <v>1.488</v>
      </c>
    </row>
    <row r="50" spans="1:13" x14ac:dyDescent="0.45">
      <c r="A50" s="11" t="s">
        <v>77</v>
      </c>
      <c r="B50" s="11">
        <v>1.853</v>
      </c>
      <c r="C50" s="11">
        <v>1.863</v>
      </c>
      <c r="D50" s="11">
        <v>1.8660000000000001</v>
      </c>
      <c r="E50" s="11">
        <v>1.84</v>
      </c>
      <c r="F50" s="11">
        <v>1.8959999999999999</v>
      </c>
      <c r="G50" s="11">
        <v>1.901</v>
      </c>
      <c r="H50" s="11">
        <v>1.8420000000000001</v>
      </c>
      <c r="I50" s="11">
        <v>1.8160000000000001</v>
      </c>
      <c r="J50" s="11">
        <v>1.873</v>
      </c>
      <c r="K50" s="11">
        <v>1.869</v>
      </c>
      <c r="L50" s="11">
        <v>1.887</v>
      </c>
      <c r="M50" s="11">
        <v>1.8919999999999999</v>
      </c>
    </row>
    <row r="51" spans="1:13" x14ac:dyDescent="0.45">
      <c r="A51" s="11" t="s">
        <v>111</v>
      </c>
      <c r="B51" s="11">
        <v>1.986</v>
      </c>
      <c r="C51" s="11">
        <v>1.99</v>
      </c>
      <c r="D51" s="11">
        <v>2.0790000000000002</v>
      </c>
      <c r="E51" s="11">
        <v>2.105</v>
      </c>
      <c r="F51" s="11">
        <v>2.0640000000000001</v>
      </c>
      <c r="G51" s="11">
        <v>2.0059999999999998</v>
      </c>
      <c r="H51" s="11">
        <v>1.9359999999999999</v>
      </c>
      <c r="I51" s="11">
        <v>1.9590000000000001</v>
      </c>
      <c r="J51" s="11">
        <v>2.0070000000000001</v>
      </c>
      <c r="K51" s="11">
        <v>2.032</v>
      </c>
      <c r="L51" s="11">
        <v>2.0960000000000001</v>
      </c>
      <c r="M51" s="11">
        <v>2.1120000000000001</v>
      </c>
    </row>
    <row r="52" spans="1:13" x14ac:dyDescent="0.45">
      <c r="A52" s="11" t="s">
        <v>114</v>
      </c>
      <c r="B52" s="11">
        <v>2.87</v>
      </c>
      <c r="C52" s="11">
        <v>2.95</v>
      </c>
      <c r="D52" s="11">
        <v>3.1070000000000002</v>
      </c>
      <c r="E52" s="11">
        <v>2.6669999999999998</v>
      </c>
      <c r="F52" s="11">
        <v>2.6709999999999998</v>
      </c>
      <c r="G52" s="11">
        <v>2.6</v>
      </c>
      <c r="H52" s="11">
        <v>2.3109999999999999</v>
      </c>
      <c r="I52" s="11">
        <v>2.1589999999999998</v>
      </c>
      <c r="J52" s="11">
        <v>2.129</v>
      </c>
      <c r="K52" s="11">
        <v>2.0960000000000001</v>
      </c>
      <c r="L52" s="11">
        <v>2.1179999999999999</v>
      </c>
      <c r="M52" s="11">
        <v>2.1219999999999999</v>
      </c>
    </row>
    <row r="53" spans="1:13" x14ac:dyDescent="0.45">
      <c r="A53" s="11" t="s">
        <v>42</v>
      </c>
      <c r="B53" s="11">
        <v>1.5920000000000001</v>
      </c>
      <c r="C53" s="11">
        <v>1.613</v>
      </c>
      <c r="D53" s="11">
        <v>1.633</v>
      </c>
      <c r="E53" s="11">
        <v>1.621</v>
      </c>
      <c r="F53" s="11">
        <v>1.62</v>
      </c>
      <c r="G53" s="11">
        <v>1.5549999999999999</v>
      </c>
      <c r="H53" s="11">
        <v>1.4750000000000001</v>
      </c>
      <c r="I53" s="11">
        <v>1.482</v>
      </c>
      <c r="J53" s="11">
        <v>1.4870000000000001</v>
      </c>
      <c r="K53" s="11">
        <v>1.5149999999999999</v>
      </c>
      <c r="L53" s="11">
        <v>1.5269999999999999</v>
      </c>
      <c r="M53" s="11">
        <v>1.5469999999999999</v>
      </c>
    </row>
    <row r="54" spans="1:13" x14ac:dyDescent="0.45">
      <c r="A54" s="11" t="s">
        <v>7</v>
      </c>
      <c r="B54" s="11">
        <v>1.7529999999999999</v>
      </c>
      <c r="C54" s="11">
        <v>1.7989999999999999</v>
      </c>
      <c r="D54" s="11">
        <v>1.8029999999999999</v>
      </c>
      <c r="E54" s="11">
        <v>1.78</v>
      </c>
      <c r="F54" s="11">
        <v>1.804</v>
      </c>
      <c r="G54" s="11">
        <v>1.7949999999999999</v>
      </c>
      <c r="H54" s="11">
        <v>1.8049999999999999</v>
      </c>
      <c r="I54" s="11">
        <v>1.8</v>
      </c>
      <c r="J54" s="11">
        <v>1.796</v>
      </c>
      <c r="K54" s="11">
        <v>1.8080000000000001</v>
      </c>
      <c r="L54" s="11">
        <v>1.772</v>
      </c>
      <c r="M54" s="11">
        <v>1.796</v>
      </c>
    </row>
    <row r="55" spans="1:13" x14ac:dyDescent="0.45">
      <c r="A55" s="11" t="s">
        <v>82</v>
      </c>
      <c r="B55" s="11">
        <v>1.913</v>
      </c>
      <c r="C55" s="11">
        <v>1.915</v>
      </c>
      <c r="D55" s="11">
        <v>1.9850000000000001</v>
      </c>
      <c r="E55" s="11">
        <v>2.012</v>
      </c>
      <c r="F55" s="11">
        <v>2.0630000000000002</v>
      </c>
      <c r="G55" s="11">
        <v>2.0710000000000002</v>
      </c>
      <c r="H55" s="11">
        <v>2.1080000000000001</v>
      </c>
      <c r="I55" s="11">
        <v>1.958</v>
      </c>
      <c r="J55" s="11">
        <v>2.0379999999999998</v>
      </c>
      <c r="K55" s="11">
        <v>2.02</v>
      </c>
      <c r="L55" s="11">
        <v>2.028</v>
      </c>
      <c r="M55" s="11">
        <v>1.9330000000000001</v>
      </c>
    </row>
    <row r="56" spans="1:13" x14ac:dyDescent="0.45">
      <c r="A56" s="11" t="s">
        <v>128</v>
      </c>
      <c r="B56" s="11">
        <v>2.19</v>
      </c>
      <c r="C56" s="11">
        <v>2.1579999999999999</v>
      </c>
      <c r="D56" s="11">
        <v>2.181</v>
      </c>
      <c r="E56" s="11">
        <v>2.3109999999999999</v>
      </c>
      <c r="F56" s="11">
        <v>2.3260000000000001</v>
      </c>
      <c r="G56" s="11">
        <v>2.2610000000000001</v>
      </c>
      <c r="H56" s="11">
        <v>2.2490000000000001</v>
      </c>
      <c r="I56" s="11">
        <v>2.2290000000000001</v>
      </c>
      <c r="J56" s="11">
        <v>2.2759999999999998</v>
      </c>
      <c r="K56" s="11">
        <v>2.2429999999999999</v>
      </c>
      <c r="L56" s="11">
        <v>2.21</v>
      </c>
      <c r="M56" s="11">
        <v>2.2639999999999998</v>
      </c>
    </row>
    <row r="57" spans="1:13" x14ac:dyDescent="0.45">
      <c r="A57" s="11" t="s">
        <v>115</v>
      </c>
      <c r="B57" s="11">
        <v>2.2959999999999998</v>
      </c>
      <c r="C57" s="11">
        <v>2.2959999999999998</v>
      </c>
      <c r="D57" s="11">
        <v>2.2959999999999998</v>
      </c>
      <c r="E57" s="11">
        <v>2.3199999999999998</v>
      </c>
      <c r="F57" s="11">
        <v>2.2120000000000002</v>
      </c>
      <c r="G57" s="11">
        <v>2.194</v>
      </c>
      <c r="H57" s="11">
        <v>2.2109999999999999</v>
      </c>
      <c r="I57" s="11">
        <v>2.2069999999999999</v>
      </c>
      <c r="J57" s="11">
        <v>2.1589999999999998</v>
      </c>
      <c r="K57" s="11">
        <v>2.1</v>
      </c>
      <c r="L57" s="11">
        <v>2.1059999999999999</v>
      </c>
      <c r="M57" s="11">
        <v>2.125</v>
      </c>
    </row>
    <row r="58" spans="1:13" x14ac:dyDescent="0.45">
      <c r="A58" s="11" t="s">
        <v>126</v>
      </c>
      <c r="B58" s="11">
        <v>2.476</v>
      </c>
      <c r="C58" s="11">
        <v>2.464</v>
      </c>
      <c r="D58" s="11">
        <v>2.4529999999999998</v>
      </c>
      <c r="E58" s="11">
        <v>2.41</v>
      </c>
      <c r="F58" s="11">
        <v>2.4220000000000002</v>
      </c>
      <c r="G58" s="11">
        <v>2.3759999999999999</v>
      </c>
      <c r="H58" s="11">
        <v>2.4689999999999999</v>
      </c>
      <c r="I58" s="11">
        <v>2.2189999999999999</v>
      </c>
      <c r="J58" s="11">
        <v>2.2240000000000002</v>
      </c>
      <c r="K58" s="11">
        <v>2.286</v>
      </c>
      <c r="L58" s="11">
        <v>2.2799999999999998</v>
      </c>
      <c r="M58" s="11">
        <v>2.2370000000000001</v>
      </c>
    </row>
    <row r="59" spans="1:13" x14ac:dyDescent="0.45">
      <c r="A59" s="11" t="s">
        <v>107</v>
      </c>
      <c r="B59" s="11">
        <v>2.141</v>
      </c>
      <c r="C59" s="11">
        <v>2.177</v>
      </c>
      <c r="D59" s="11">
        <v>2.169</v>
      </c>
      <c r="E59" s="11">
        <v>2.137</v>
      </c>
      <c r="F59" s="11">
        <v>2.0329999999999999</v>
      </c>
      <c r="G59" s="11">
        <v>2.0379999999999998</v>
      </c>
      <c r="H59" s="11">
        <v>2.0499999999999998</v>
      </c>
      <c r="I59" s="11">
        <v>2.0950000000000002</v>
      </c>
      <c r="J59" s="11">
        <v>2.1219999999999999</v>
      </c>
      <c r="K59" s="11">
        <v>2.0289999999999999</v>
      </c>
      <c r="L59" s="11">
        <v>2.0409999999999999</v>
      </c>
      <c r="M59" s="11">
        <v>2.0750000000000002</v>
      </c>
    </row>
    <row r="60" spans="1:13" x14ac:dyDescent="0.45">
      <c r="A60" s="11" t="s">
        <v>102</v>
      </c>
      <c r="B60" s="11">
        <v>2.2999999999999998</v>
      </c>
      <c r="C60" s="11">
        <v>2.25</v>
      </c>
      <c r="D60" s="11">
        <v>2.2040000000000002</v>
      </c>
      <c r="E60" s="11">
        <v>2.15</v>
      </c>
      <c r="F60" s="11">
        <v>2.0699999999999998</v>
      </c>
      <c r="G60" s="11">
        <v>2.016</v>
      </c>
      <c r="H60" s="11">
        <v>2.1779999999999999</v>
      </c>
      <c r="I60" s="11">
        <v>2.0880000000000001</v>
      </c>
      <c r="J60" s="11">
        <v>2.0649999999999999</v>
      </c>
      <c r="K60" s="11">
        <v>2.0499999999999998</v>
      </c>
      <c r="L60" s="11">
        <v>2.0539999999999998</v>
      </c>
      <c r="M60" s="11">
        <v>2.052</v>
      </c>
    </row>
    <row r="61" spans="1:13" x14ac:dyDescent="0.45">
      <c r="A61" s="11" t="s">
        <v>136</v>
      </c>
      <c r="B61" s="11">
        <v>2.3039999999999998</v>
      </c>
      <c r="C61" s="11">
        <v>2.323</v>
      </c>
      <c r="D61" s="11">
        <v>2.4209999999999998</v>
      </c>
      <c r="E61" s="11">
        <v>2.327</v>
      </c>
      <c r="F61" s="11">
        <v>2.3199999999999998</v>
      </c>
      <c r="G61" s="11">
        <v>2.2629999999999999</v>
      </c>
      <c r="H61" s="11">
        <v>2.2509999999999999</v>
      </c>
      <c r="I61" s="11">
        <v>2.226</v>
      </c>
      <c r="J61" s="11">
        <v>2.2320000000000002</v>
      </c>
      <c r="K61" s="11">
        <v>2.1930000000000001</v>
      </c>
      <c r="L61" s="11">
        <v>2.2759999999999998</v>
      </c>
      <c r="M61" s="11">
        <v>2.3410000000000002</v>
      </c>
    </row>
    <row r="62" spans="1:13" x14ac:dyDescent="0.45">
      <c r="A62" s="11" t="s">
        <v>41</v>
      </c>
      <c r="B62" s="11">
        <v>1.427</v>
      </c>
      <c r="C62" s="11">
        <v>1.5580000000000001</v>
      </c>
      <c r="D62" s="11">
        <v>1.544</v>
      </c>
      <c r="E62" s="11">
        <v>1.59</v>
      </c>
      <c r="F62" s="11">
        <v>1.5569999999999999</v>
      </c>
      <c r="G62" s="11">
        <v>1.542</v>
      </c>
      <c r="H62" s="11">
        <v>1.51</v>
      </c>
      <c r="I62" s="11">
        <v>1.5189999999999999</v>
      </c>
      <c r="J62" s="11">
        <v>1.502</v>
      </c>
      <c r="K62" s="11">
        <v>1.5029999999999999</v>
      </c>
      <c r="L62" s="11">
        <v>1.542</v>
      </c>
      <c r="M62" s="11">
        <v>1.54</v>
      </c>
    </row>
    <row r="63" spans="1:13" x14ac:dyDescent="0.45">
      <c r="A63" s="11" t="s">
        <v>27</v>
      </c>
      <c r="B63" s="11">
        <v>1.111</v>
      </c>
      <c r="C63" s="11">
        <v>1.1599999999999999</v>
      </c>
      <c r="D63" s="11">
        <v>1.143</v>
      </c>
      <c r="E63" s="11">
        <v>1.099</v>
      </c>
      <c r="F63" s="11">
        <v>1.159</v>
      </c>
      <c r="G63" s="11">
        <v>1.1639999999999999</v>
      </c>
      <c r="H63" s="11">
        <v>1.1599999999999999</v>
      </c>
      <c r="I63" s="11">
        <v>1.1419999999999999</v>
      </c>
      <c r="J63" s="11">
        <v>1.1379999999999999</v>
      </c>
      <c r="K63" s="11">
        <v>1.0840000000000001</v>
      </c>
      <c r="L63" s="11">
        <v>1.0960000000000001</v>
      </c>
      <c r="M63" s="11">
        <v>1.0720000000000001</v>
      </c>
    </row>
    <row r="64" spans="1:13" x14ac:dyDescent="0.45">
      <c r="A64" s="11" t="s">
        <v>22</v>
      </c>
      <c r="B64" s="11">
        <v>2.4769999999999999</v>
      </c>
      <c r="C64" s="11">
        <v>2.5430000000000001</v>
      </c>
      <c r="D64" s="11">
        <v>2.6829999999999998</v>
      </c>
      <c r="E64" s="11">
        <v>2.714</v>
      </c>
      <c r="F64" s="11">
        <v>2.6269999999999998</v>
      </c>
      <c r="G64" s="11">
        <v>2.5459999999999998</v>
      </c>
      <c r="H64" s="11">
        <v>2.54</v>
      </c>
      <c r="I64" s="11">
        <v>2.5569999999999999</v>
      </c>
      <c r="J64" s="11">
        <v>2.5649999999999999</v>
      </c>
      <c r="K64" s="11">
        <v>2.5449999999999999</v>
      </c>
      <c r="L64" s="11">
        <v>2.5169999999999999</v>
      </c>
      <c r="M64" s="11">
        <v>2.605</v>
      </c>
    </row>
    <row r="65" spans="1:13" x14ac:dyDescent="0.45">
      <c r="A65" s="11" t="s">
        <v>61</v>
      </c>
      <c r="B65" s="11">
        <v>1.859</v>
      </c>
      <c r="C65" s="11">
        <v>1.857</v>
      </c>
      <c r="D65" s="11">
        <v>1.8520000000000001</v>
      </c>
      <c r="E65" s="11">
        <v>1.859</v>
      </c>
      <c r="F65" s="11">
        <v>1.8360000000000001</v>
      </c>
      <c r="G65" s="11">
        <v>1.8280000000000001</v>
      </c>
      <c r="H65" s="11">
        <v>1.86</v>
      </c>
      <c r="I65" s="11">
        <v>1.8120000000000001</v>
      </c>
      <c r="J65" s="11">
        <v>1.798</v>
      </c>
      <c r="K65" s="11">
        <v>1.84</v>
      </c>
      <c r="L65" s="11">
        <v>1.8540000000000001</v>
      </c>
      <c r="M65" s="11">
        <v>1.7849999999999999</v>
      </c>
    </row>
    <row r="66" spans="1:13" x14ac:dyDescent="0.45">
      <c r="A66" s="11" t="s">
        <v>150</v>
      </c>
      <c r="B66" s="11">
        <v>2.4119999999999999</v>
      </c>
      <c r="C66" s="11">
        <v>2.2799999999999998</v>
      </c>
      <c r="D66" s="11">
        <v>2.36</v>
      </c>
      <c r="E66" s="11">
        <v>2.4769999999999999</v>
      </c>
      <c r="F66" s="11">
        <v>2.468</v>
      </c>
      <c r="G66" s="11">
        <v>2.5030000000000001</v>
      </c>
      <c r="H66" s="11">
        <v>2.46</v>
      </c>
      <c r="I66" s="11">
        <v>2.4529999999999998</v>
      </c>
      <c r="J66" s="11">
        <v>2.37</v>
      </c>
      <c r="K66" s="11">
        <v>2.3439999999999999</v>
      </c>
      <c r="L66" s="11">
        <v>2.419</v>
      </c>
      <c r="M66" s="11">
        <v>2.5419999999999998</v>
      </c>
    </row>
    <row r="67" spans="1:13" x14ac:dyDescent="0.45">
      <c r="A67" s="11" t="s">
        <v>168</v>
      </c>
      <c r="B67" s="11">
        <v>3.681</v>
      </c>
      <c r="C67" s="11">
        <v>3.6160000000000001</v>
      </c>
      <c r="D67" s="11">
        <v>3.6</v>
      </c>
      <c r="E67" s="11">
        <v>3.411</v>
      </c>
      <c r="F67" s="11">
        <v>3.234</v>
      </c>
      <c r="G67" s="11">
        <v>3.1960000000000002</v>
      </c>
      <c r="H67" s="11">
        <v>3.266</v>
      </c>
      <c r="I67" s="11">
        <v>3.4809999999999999</v>
      </c>
      <c r="J67" s="11">
        <v>3.53</v>
      </c>
      <c r="K67" s="11">
        <v>3.516</v>
      </c>
      <c r="L67" s="11">
        <v>3.4359999999999999</v>
      </c>
      <c r="M67" s="11">
        <v>3.3690000000000002</v>
      </c>
    </row>
    <row r="68" spans="1:13" x14ac:dyDescent="0.45">
      <c r="A68" s="11" t="s">
        <v>5</v>
      </c>
      <c r="B68" s="11">
        <v>1.367</v>
      </c>
      <c r="C68" s="11">
        <v>1.468</v>
      </c>
      <c r="D68" s="11">
        <v>1.4390000000000001</v>
      </c>
      <c r="E68" s="11">
        <v>1.4810000000000001</v>
      </c>
      <c r="F68" s="11">
        <v>1.43</v>
      </c>
      <c r="G68" s="11">
        <v>1.4350000000000001</v>
      </c>
      <c r="H68" s="11">
        <v>1.419</v>
      </c>
      <c r="I68" s="11">
        <v>1.4219999999999999</v>
      </c>
      <c r="J68" s="11">
        <v>1.423</v>
      </c>
      <c r="K68" s="11">
        <v>1.417</v>
      </c>
      <c r="L68" s="11">
        <v>1.3939999999999999</v>
      </c>
      <c r="M68" s="11">
        <v>1.39</v>
      </c>
    </row>
    <row r="69" spans="1:13" x14ac:dyDescent="0.45">
      <c r="A69" s="11" t="s">
        <v>157</v>
      </c>
      <c r="B69" s="11">
        <v>2.8839999999999999</v>
      </c>
      <c r="C69" s="11">
        <v>2.8839999999999999</v>
      </c>
      <c r="D69" s="11">
        <v>2.9220000000000002</v>
      </c>
      <c r="E69" s="11">
        <v>2.8660000000000001</v>
      </c>
      <c r="F69" s="11">
        <v>2.8050000000000002</v>
      </c>
      <c r="G69" s="11">
        <v>2.7429999999999999</v>
      </c>
      <c r="H69" s="11">
        <v>2.681</v>
      </c>
      <c r="I69" s="11">
        <v>2.7210000000000001</v>
      </c>
      <c r="J69" s="11">
        <v>2.7410000000000001</v>
      </c>
      <c r="K69" s="11">
        <v>2.7450000000000001</v>
      </c>
      <c r="L69" s="11">
        <v>2.7559999999999998</v>
      </c>
      <c r="M69" s="11">
        <v>2.7349999999999999</v>
      </c>
    </row>
    <row r="70" spans="1:13" x14ac:dyDescent="0.45">
      <c r="A70" s="11" t="s">
        <v>59</v>
      </c>
      <c r="B70" s="11">
        <v>1.6759999999999999</v>
      </c>
      <c r="C70" s="11">
        <v>1.7649999999999999</v>
      </c>
      <c r="D70" s="11">
        <v>1.8819999999999999</v>
      </c>
      <c r="E70" s="11">
        <v>1.8140000000000001</v>
      </c>
      <c r="F70" s="11">
        <v>1.819</v>
      </c>
      <c r="G70" s="11">
        <v>1.806</v>
      </c>
      <c r="H70" s="11">
        <v>1.7529999999999999</v>
      </c>
      <c r="I70" s="11">
        <v>1.7609999999999999</v>
      </c>
      <c r="J70" s="11">
        <v>1.7609999999999999</v>
      </c>
      <c r="K70" s="11">
        <v>1.744</v>
      </c>
      <c r="L70" s="11">
        <v>1.772</v>
      </c>
      <c r="M70" s="11">
        <v>1.754</v>
      </c>
    </row>
    <row r="71" spans="1:13" x14ac:dyDescent="0.45">
      <c r="A71" s="11" t="s">
        <v>16</v>
      </c>
      <c r="B71" s="11">
        <v>2.0409999999999999</v>
      </c>
      <c r="C71" s="11">
        <v>2.0390000000000001</v>
      </c>
      <c r="D71" s="11">
        <v>2.0590000000000002</v>
      </c>
      <c r="E71" s="11">
        <v>2.1739999999999999</v>
      </c>
      <c r="F71" s="11">
        <v>2.2290000000000001</v>
      </c>
      <c r="G71" s="11">
        <v>2.1930000000000001</v>
      </c>
      <c r="H71" s="11">
        <v>2.1560000000000001</v>
      </c>
      <c r="I71" s="11">
        <v>2.1150000000000002</v>
      </c>
      <c r="J71" s="11">
        <v>2.0939999999999999</v>
      </c>
      <c r="K71" s="11">
        <v>2.0720000000000001</v>
      </c>
      <c r="L71" s="11">
        <v>2.0790000000000002</v>
      </c>
      <c r="M71" s="11">
        <v>2.0379999999999998</v>
      </c>
    </row>
    <row r="72" spans="1:13" x14ac:dyDescent="0.45">
      <c r="A72" s="11" t="s">
        <v>32</v>
      </c>
      <c r="B72" s="11">
        <v>1.325</v>
      </c>
      <c r="C72" s="11">
        <v>1.33</v>
      </c>
      <c r="D72" s="11">
        <v>1.3280000000000001</v>
      </c>
      <c r="E72" s="11">
        <v>1.333</v>
      </c>
      <c r="F72" s="11">
        <v>1.3460000000000001</v>
      </c>
      <c r="G72" s="11">
        <v>1.3089999999999999</v>
      </c>
      <c r="H72" s="11">
        <v>1.33</v>
      </c>
      <c r="I72" s="11">
        <v>1.3149999999999999</v>
      </c>
      <c r="J72" s="11">
        <v>1.3740000000000001</v>
      </c>
      <c r="K72" s="11">
        <v>1.377</v>
      </c>
      <c r="L72" s="11">
        <v>1.381</v>
      </c>
      <c r="M72" s="11">
        <v>1.369</v>
      </c>
    </row>
    <row r="73" spans="1:13" x14ac:dyDescent="0.45">
      <c r="A73" s="11" t="s">
        <v>94</v>
      </c>
      <c r="B73" s="11">
        <v>1.927</v>
      </c>
      <c r="C73" s="11">
        <v>1.9350000000000001</v>
      </c>
      <c r="D73" s="11">
        <v>1.948</v>
      </c>
      <c r="E73" s="11">
        <v>1.93</v>
      </c>
      <c r="F73" s="11">
        <v>1.982</v>
      </c>
      <c r="G73" s="11">
        <v>1.9810000000000001</v>
      </c>
      <c r="H73" s="11">
        <v>1.946</v>
      </c>
      <c r="I73" s="11">
        <v>2.028</v>
      </c>
      <c r="J73" s="11">
        <v>2.0489999999999999</v>
      </c>
      <c r="K73" s="11">
        <v>2.12</v>
      </c>
      <c r="L73" s="11">
        <v>2.101</v>
      </c>
      <c r="M73" s="11">
        <v>2.012</v>
      </c>
    </row>
    <row r="74" spans="1:13" x14ac:dyDescent="0.45">
      <c r="A74" s="11" t="s">
        <v>81</v>
      </c>
      <c r="B74" s="11">
        <v>2.09</v>
      </c>
      <c r="C74" s="11">
        <v>2.11</v>
      </c>
      <c r="D74" s="11">
        <v>2.1230000000000002</v>
      </c>
      <c r="E74" s="11">
        <v>2.089</v>
      </c>
      <c r="F74" s="11">
        <v>2.1</v>
      </c>
      <c r="G74" s="11">
        <v>1.9990000000000001</v>
      </c>
      <c r="H74" s="11">
        <v>2.097</v>
      </c>
      <c r="I74" s="11">
        <v>2.0209999999999999</v>
      </c>
      <c r="J74" s="11">
        <v>2.0099999999999998</v>
      </c>
      <c r="K74" s="11">
        <v>1.958</v>
      </c>
      <c r="L74" s="11">
        <v>1.9630000000000001</v>
      </c>
      <c r="M74" s="11">
        <v>1.9319999999999999</v>
      </c>
    </row>
    <row r="75" spans="1:13" x14ac:dyDescent="0.45">
      <c r="A75" s="11" t="s">
        <v>23</v>
      </c>
      <c r="B75" s="11">
        <v>2.3370000000000002</v>
      </c>
      <c r="C75" s="11">
        <v>2.5579999999999998</v>
      </c>
      <c r="D75" s="11">
        <v>2.5449999999999999</v>
      </c>
      <c r="E75" s="11">
        <v>2.4870000000000001</v>
      </c>
      <c r="F75" s="11">
        <v>2.395</v>
      </c>
      <c r="G75" s="11">
        <v>2.431</v>
      </c>
      <c r="H75" s="11">
        <v>2.3780000000000001</v>
      </c>
      <c r="I75" s="11">
        <v>2.3319999999999999</v>
      </c>
      <c r="J75" s="11">
        <v>2.339</v>
      </c>
      <c r="K75" s="11">
        <v>2.33</v>
      </c>
      <c r="L75" s="11">
        <v>2.2999999999999998</v>
      </c>
      <c r="M75" s="11">
        <v>2.2999999999999998</v>
      </c>
    </row>
    <row r="76" spans="1:13" x14ac:dyDescent="0.45">
      <c r="A76" s="11" t="s">
        <v>101</v>
      </c>
      <c r="B76" s="11">
        <v>2.1259999999999999</v>
      </c>
      <c r="C76" s="11">
        <v>2.133</v>
      </c>
      <c r="D76" s="11">
        <v>2.1150000000000002</v>
      </c>
      <c r="E76" s="11">
        <v>2.1160000000000001</v>
      </c>
      <c r="F76" s="11">
        <v>2.0830000000000002</v>
      </c>
      <c r="G76" s="11">
        <v>2.1110000000000002</v>
      </c>
      <c r="H76" s="11">
        <v>2.0379999999999998</v>
      </c>
      <c r="I76" s="11">
        <v>2.0579999999999998</v>
      </c>
      <c r="J76" s="11">
        <v>2.0699999999999998</v>
      </c>
      <c r="K76" s="11">
        <v>2.02</v>
      </c>
      <c r="L76" s="11">
        <v>2.08</v>
      </c>
      <c r="M76" s="11">
        <v>2.0489999999999999</v>
      </c>
    </row>
    <row r="77" spans="1:13" x14ac:dyDescent="0.45">
      <c r="A77" s="11" t="s">
        <v>63</v>
      </c>
      <c r="B77" s="11">
        <v>1.6519999999999999</v>
      </c>
      <c r="C77" s="11">
        <v>1.659</v>
      </c>
      <c r="D77" s="11">
        <v>1.6080000000000001</v>
      </c>
      <c r="E77" s="11">
        <v>1.581</v>
      </c>
      <c r="F77" s="11">
        <v>1.6910000000000001</v>
      </c>
      <c r="G77" s="11">
        <v>1.651</v>
      </c>
      <c r="H77" s="11">
        <v>1.643</v>
      </c>
      <c r="I77" s="11">
        <v>1.696</v>
      </c>
      <c r="J77" s="11">
        <v>1.7490000000000001</v>
      </c>
      <c r="K77" s="11">
        <v>1.823</v>
      </c>
      <c r="L77" s="11">
        <v>1.831</v>
      </c>
      <c r="M77" s="11">
        <v>1.794</v>
      </c>
    </row>
    <row r="78" spans="1:13" x14ac:dyDescent="0.45">
      <c r="A78" s="11" t="s">
        <v>110</v>
      </c>
      <c r="B78" s="11">
        <v>2.3620000000000001</v>
      </c>
      <c r="C78" s="11">
        <v>2.3359999999999999</v>
      </c>
      <c r="D78" s="11">
        <v>2.331</v>
      </c>
      <c r="E78" s="11">
        <v>2.3319999999999999</v>
      </c>
      <c r="F78" s="11">
        <v>2.4540000000000002</v>
      </c>
      <c r="G78" s="11">
        <v>2.4169999999999998</v>
      </c>
      <c r="H78" s="11">
        <v>2.3959999999999999</v>
      </c>
      <c r="I78" s="11">
        <v>2.3029999999999999</v>
      </c>
      <c r="J78" s="11">
        <v>2.274</v>
      </c>
      <c r="K78" s="11">
        <v>2.2189999999999999</v>
      </c>
      <c r="L78" s="11">
        <v>2.1779999999999999</v>
      </c>
      <c r="M78" s="11">
        <v>2.105</v>
      </c>
    </row>
    <row r="79" spans="1:13" x14ac:dyDescent="0.45">
      <c r="A79" s="11" t="s">
        <v>64</v>
      </c>
      <c r="B79" s="11">
        <v>1.913</v>
      </c>
      <c r="C79" s="11">
        <v>1.9119999999999999</v>
      </c>
      <c r="D79" s="11">
        <v>1.825</v>
      </c>
      <c r="E79" s="11">
        <v>1.847</v>
      </c>
      <c r="F79" s="11">
        <v>1.871</v>
      </c>
      <c r="G79" s="11">
        <v>1.849</v>
      </c>
      <c r="H79" s="11">
        <v>1.8089999999999999</v>
      </c>
      <c r="I79" s="11">
        <v>1.81</v>
      </c>
      <c r="J79" s="11">
        <v>1.857</v>
      </c>
      <c r="K79" s="11">
        <v>1.8129999999999999</v>
      </c>
      <c r="L79" s="11">
        <v>1.8180000000000001</v>
      </c>
      <c r="M79" s="11">
        <v>1.8009999999999999</v>
      </c>
    </row>
    <row r="80" spans="1:13" x14ac:dyDescent="0.45">
      <c r="A80" s="11" t="s">
        <v>55</v>
      </c>
      <c r="B80" s="11">
        <v>1.643</v>
      </c>
      <c r="C80" s="11">
        <v>1.746</v>
      </c>
      <c r="D80" s="11">
        <v>1.742</v>
      </c>
      <c r="E80" s="11">
        <v>1.746</v>
      </c>
      <c r="F80" s="11">
        <v>1.744</v>
      </c>
      <c r="G80" s="11">
        <v>1.694</v>
      </c>
      <c r="H80" s="11">
        <v>1.657</v>
      </c>
      <c r="I80" s="11">
        <v>1.7070000000000001</v>
      </c>
      <c r="J80" s="11">
        <v>1.6659999999999999</v>
      </c>
      <c r="K80" s="11">
        <v>1.671</v>
      </c>
      <c r="L80" s="11">
        <v>1.679</v>
      </c>
      <c r="M80" s="11">
        <v>1.718</v>
      </c>
    </row>
    <row r="81" spans="1:13" x14ac:dyDescent="0.45">
      <c r="A81" s="11" t="s">
        <v>158</v>
      </c>
      <c r="B81" s="11">
        <v>2.8879999999999999</v>
      </c>
      <c r="C81" s="11">
        <v>2.7959999999999998</v>
      </c>
      <c r="D81" s="11">
        <v>2.76</v>
      </c>
      <c r="E81" s="11">
        <v>2.774</v>
      </c>
      <c r="F81" s="11">
        <v>2.6059999999999999</v>
      </c>
      <c r="G81" s="11">
        <v>2.669</v>
      </c>
      <c r="H81" s="11">
        <v>2.7349999999999999</v>
      </c>
      <c r="I81" s="11">
        <v>2.73</v>
      </c>
      <c r="J81" s="11">
        <v>2.7549999999999999</v>
      </c>
      <c r="K81" s="11">
        <v>2.8039999999999998</v>
      </c>
      <c r="L81" s="11">
        <v>2.79</v>
      </c>
      <c r="M81" s="11">
        <v>2.8</v>
      </c>
    </row>
    <row r="82" spans="1:13" x14ac:dyDescent="0.45">
      <c r="A82" s="11" t="s">
        <v>117</v>
      </c>
      <c r="B82" s="11">
        <v>1.9219999999999999</v>
      </c>
      <c r="C82" s="11">
        <v>1.9219999999999999</v>
      </c>
      <c r="D82" s="11">
        <v>1.9179999999999999</v>
      </c>
      <c r="E82" s="11">
        <v>1.9490000000000001</v>
      </c>
      <c r="F82" s="11">
        <v>1.8939999999999999</v>
      </c>
      <c r="G82" s="11">
        <v>1.8839999999999999</v>
      </c>
      <c r="H82" s="11">
        <v>1.865</v>
      </c>
      <c r="I82" s="11">
        <v>1.915</v>
      </c>
      <c r="J82" s="11">
        <v>1.9550000000000001</v>
      </c>
      <c r="K82" s="11">
        <v>2.0649999999999999</v>
      </c>
      <c r="L82" s="11">
        <v>2.1440000000000001</v>
      </c>
      <c r="M82" s="11">
        <v>2.1669999999999998</v>
      </c>
    </row>
    <row r="83" spans="1:13" x14ac:dyDescent="0.45">
      <c r="A83" s="11" t="s">
        <v>76</v>
      </c>
      <c r="B83" s="11">
        <v>2.0539999999999998</v>
      </c>
      <c r="C83" s="11">
        <v>2.0430000000000001</v>
      </c>
      <c r="D83" s="11">
        <v>2.077</v>
      </c>
      <c r="E83" s="11">
        <v>2.0350000000000001</v>
      </c>
      <c r="F83" s="11">
        <v>1.994</v>
      </c>
      <c r="G83" s="11">
        <v>1.946</v>
      </c>
      <c r="H83" s="11">
        <v>1.9059999999999999</v>
      </c>
      <c r="I83" s="11">
        <v>1.9510000000000001</v>
      </c>
      <c r="J83" s="11">
        <v>1.988</v>
      </c>
      <c r="K83" s="11">
        <v>2.0590000000000002</v>
      </c>
      <c r="L83" s="11">
        <v>1.9330000000000001</v>
      </c>
      <c r="M83" s="11">
        <v>1.889</v>
      </c>
    </row>
    <row r="84" spans="1:13" x14ac:dyDescent="0.45">
      <c r="A84" s="11" t="s">
        <v>165</v>
      </c>
      <c r="B84" s="11">
        <v>2.0329999999999999</v>
      </c>
      <c r="C84" s="11">
        <v>2.0030000000000001</v>
      </c>
      <c r="D84" s="11">
        <v>1.9530000000000001</v>
      </c>
      <c r="E84" s="11">
        <v>2.7549999999999999</v>
      </c>
      <c r="F84" s="11">
        <v>2.839</v>
      </c>
      <c r="G84" s="11">
        <v>2.6549999999999998</v>
      </c>
      <c r="H84" s="11">
        <v>2.4550000000000001</v>
      </c>
      <c r="I84" s="11">
        <v>3.048</v>
      </c>
      <c r="J84" s="11">
        <v>3.2189999999999999</v>
      </c>
      <c r="K84" s="11">
        <v>3.34</v>
      </c>
      <c r="L84" s="11">
        <v>3.2829999999999999</v>
      </c>
      <c r="M84" s="11">
        <v>3.2850000000000001</v>
      </c>
    </row>
    <row r="85" spans="1:13" x14ac:dyDescent="0.45">
      <c r="A85" s="11" t="s">
        <v>58</v>
      </c>
      <c r="B85" s="11">
        <v>1.7</v>
      </c>
      <c r="C85" s="11">
        <v>1.6859999999999999</v>
      </c>
      <c r="D85" s="11">
        <v>1.71</v>
      </c>
      <c r="E85" s="11">
        <v>1.819</v>
      </c>
      <c r="F85" s="11">
        <v>1.8140000000000001</v>
      </c>
      <c r="G85" s="11">
        <v>1.7689999999999999</v>
      </c>
      <c r="H85" s="11">
        <v>1.7190000000000001</v>
      </c>
      <c r="I85" s="11">
        <v>1.7150000000000001</v>
      </c>
      <c r="J85" s="11">
        <v>1.726</v>
      </c>
      <c r="K85" s="11">
        <v>1.734</v>
      </c>
      <c r="L85" s="11">
        <v>1.7490000000000001</v>
      </c>
      <c r="M85" s="11">
        <v>1.728</v>
      </c>
    </row>
    <row r="86" spans="1:13" x14ac:dyDescent="0.45">
      <c r="A86" s="11" t="s">
        <v>83</v>
      </c>
      <c r="B86" s="11">
        <v>2.0059999999999998</v>
      </c>
      <c r="C86" s="11">
        <v>2.052</v>
      </c>
      <c r="D86" s="11">
        <v>2.0139999999999998</v>
      </c>
      <c r="E86" s="11">
        <v>1.962</v>
      </c>
      <c r="F86" s="11">
        <v>1.9970000000000001</v>
      </c>
      <c r="G86" s="11">
        <v>2.081</v>
      </c>
      <c r="H86" s="11">
        <v>2.0659999999999998</v>
      </c>
      <c r="I86" s="11">
        <v>2.0409999999999999</v>
      </c>
      <c r="J86" s="11">
        <v>2.1179999999999999</v>
      </c>
      <c r="K86" s="11">
        <v>2.129</v>
      </c>
      <c r="L86" s="11">
        <v>2.06</v>
      </c>
      <c r="M86" s="11">
        <v>1.9330000000000001</v>
      </c>
    </row>
    <row r="87" spans="1:13" x14ac:dyDescent="0.45">
      <c r="A87" s="11" t="s">
        <v>72</v>
      </c>
      <c r="B87" s="11">
        <v>1.73</v>
      </c>
      <c r="C87" s="11">
        <v>1.994</v>
      </c>
      <c r="D87" s="11">
        <v>2.016</v>
      </c>
      <c r="E87" s="11">
        <v>2.2109999999999999</v>
      </c>
      <c r="F87" s="11">
        <v>2.2229999999999999</v>
      </c>
      <c r="G87" s="11">
        <v>2.1419999999999999</v>
      </c>
      <c r="H87" s="11">
        <v>1.966</v>
      </c>
      <c r="I87" s="11">
        <v>1.9019999999999999</v>
      </c>
      <c r="J87" s="11">
        <v>1.8660000000000001</v>
      </c>
      <c r="K87" s="11">
        <v>1.9139999999999999</v>
      </c>
      <c r="L87" s="11">
        <v>1.86</v>
      </c>
      <c r="M87" s="11">
        <v>1.867</v>
      </c>
    </row>
    <row r="88" spans="1:13" x14ac:dyDescent="0.45">
      <c r="A88" s="11" t="s">
        <v>60</v>
      </c>
      <c r="B88" s="11">
        <v>1.8620000000000001</v>
      </c>
      <c r="C88" s="11">
        <v>1.857</v>
      </c>
      <c r="D88" s="11">
        <v>1.8580000000000001</v>
      </c>
      <c r="E88" s="11">
        <v>1.7330000000000001</v>
      </c>
      <c r="F88" s="11">
        <v>1.825</v>
      </c>
      <c r="G88" s="11">
        <v>1.8340000000000001</v>
      </c>
      <c r="H88" s="11">
        <v>1.778</v>
      </c>
      <c r="I88" s="11">
        <v>1.7190000000000001</v>
      </c>
      <c r="J88" s="11">
        <v>1.8129999999999999</v>
      </c>
      <c r="K88" s="11">
        <v>1.8240000000000001</v>
      </c>
      <c r="L88" s="11">
        <v>1.8140000000000001</v>
      </c>
      <c r="M88" s="11">
        <v>1.7789999999999999</v>
      </c>
    </row>
    <row r="89" spans="1:13" x14ac:dyDescent="0.45">
      <c r="A89" s="11" t="s">
        <v>10</v>
      </c>
      <c r="B89" s="11">
        <v>1.635</v>
      </c>
      <c r="C89" s="11">
        <v>1.657</v>
      </c>
      <c r="D89" s="11">
        <v>1.6180000000000001</v>
      </c>
      <c r="E89" s="11">
        <v>1.54</v>
      </c>
      <c r="F89" s="11">
        <v>1.611</v>
      </c>
      <c r="G89" s="11">
        <v>1.585</v>
      </c>
      <c r="H89" s="11">
        <v>1.579</v>
      </c>
      <c r="I89" s="11">
        <v>1.585</v>
      </c>
      <c r="J89" s="11">
        <v>1.635</v>
      </c>
      <c r="K89" s="11">
        <v>1.65</v>
      </c>
      <c r="L89" s="11">
        <v>1.6160000000000001</v>
      </c>
      <c r="M89" s="11">
        <v>1.5289999999999999</v>
      </c>
    </row>
    <row r="90" spans="1:13" x14ac:dyDescent="0.45">
      <c r="A90" s="11" t="s">
        <v>156</v>
      </c>
      <c r="B90" s="11">
        <v>2.347</v>
      </c>
      <c r="C90" s="11">
        <v>2.3460000000000001</v>
      </c>
      <c r="D90" s="11">
        <v>2.266</v>
      </c>
      <c r="E90" s="11">
        <v>2.2509999999999999</v>
      </c>
      <c r="F90" s="11">
        <v>2.2799999999999998</v>
      </c>
      <c r="G90" s="11">
        <v>2.3290000000000002</v>
      </c>
      <c r="H90" s="11">
        <v>2.4180000000000001</v>
      </c>
      <c r="I90" s="11">
        <v>2.5459999999999998</v>
      </c>
      <c r="J90" s="11">
        <v>2.5649999999999999</v>
      </c>
      <c r="K90" s="11">
        <v>2.6960000000000002</v>
      </c>
      <c r="L90" s="11">
        <v>2.6850000000000001</v>
      </c>
      <c r="M90" s="11">
        <v>2.71</v>
      </c>
    </row>
    <row r="91" spans="1:13" x14ac:dyDescent="0.45">
      <c r="A91" s="11" t="s">
        <v>135</v>
      </c>
      <c r="B91" s="11">
        <v>2.3780000000000001</v>
      </c>
      <c r="C91" s="11">
        <v>2.5099999999999998</v>
      </c>
      <c r="D91" s="11">
        <v>2.3479999999999999</v>
      </c>
      <c r="E91" s="11">
        <v>2.4209999999999998</v>
      </c>
      <c r="F91" s="11">
        <v>2.3919999999999999</v>
      </c>
      <c r="G91" s="11">
        <v>2.2730000000000001</v>
      </c>
      <c r="H91" s="11">
        <v>2.3220000000000001</v>
      </c>
      <c r="I91" s="11">
        <v>2.3849999999999998</v>
      </c>
      <c r="J91" s="11">
        <v>2.2789999999999999</v>
      </c>
      <c r="K91" s="11">
        <v>2.3610000000000002</v>
      </c>
      <c r="L91" s="11">
        <v>2.3530000000000002</v>
      </c>
      <c r="M91" s="11">
        <v>2.3330000000000002</v>
      </c>
    </row>
    <row r="92" spans="1:13" x14ac:dyDescent="0.45">
      <c r="A92" s="11" t="s">
        <v>44</v>
      </c>
      <c r="B92" s="11">
        <v>1.599</v>
      </c>
      <c r="C92" s="11">
        <v>1.6140000000000001</v>
      </c>
      <c r="D92" s="11">
        <v>1.6080000000000001</v>
      </c>
      <c r="E92" s="11">
        <v>1.613</v>
      </c>
      <c r="F92" s="11">
        <v>1.595</v>
      </c>
      <c r="G92" s="11">
        <v>1.516</v>
      </c>
      <c r="H92" s="11">
        <v>1.5109999999999999</v>
      </c>
      <c r="I92" s="11">
        <v>1.526</v>
      </c>
      <c r="J92" s="11">
        <v>1.5569999999999999</v>
      </c>
      <c r="K92" s="11">
        <v>1.528</v>
      </c>
      <c r="L92" s="11">
        <v>1.53</v>
      </c>
      <c r="M92" s="11">
        <v>1.5620000000000001</v>
      </c>
    </row>
    <row r="93" spans="1:13" x14ac:dyDescent="0.45">
      <c r="A93" s="11" t="s">
        <v>151</v>
      </c>
      <c r="B93" s="11">
        <v>2.153</v>
      </c>
      <c r="C93" s="11">
        <v>2.238</v>
      </c>
      <c r="D93" s="11">
        <v>2.2120000000000002</v>
      </c>
      <c r="E93" s="11">
        <v>2.4049999999999998</v>
      </c>
      <c r="F93" s="11">
        <v>2.581</v>
      </c>
      <c r="G93" s="11">
        <v>2.5630000000000002</v>
      </c>
      <c r="H93" s="11">
        <v>2.573</v>
      </c>
      <c r="I93" s="11">
        <v>2.544</v>
      </c>
      <c r="J93" s="11">
        <v>2.548</v>
      </c>
      <c r="K93" s="11">
        <v>2.6309999999999998</v>
      </c>
      <c r="L93" s="11">
        <v>2.64</v>
      </c>
      <c r="M93" s="11">
        <v>2.6</v>
      </c>
    </row>
    <row r="94" spans="1:13" x14ac:dyDescent="0.45">
      <c r="A94" s="11" t="s">
        <v>85</v>
      </c>
      <c r="B94" s="11">
        <v>2.028</v>
      </c>
      <c r="C94" s="11">
        <v>1.978</v>
      </c>
      <c r="D94" s="11">
        <v>2.0009999999999999</v>
      </c>
      <c r="E94" s="11">
        <v>2.004</v>
      </c>
      <c r="F94" s="11">
        <v>1.99</v>
      </c>
      <c r="G94" s="11">
        <v>1.9590000000000001</v>
      </c>
      <c r="H94" s="11">
        <v>1.9390000000000001</v>
      </c>
      <c r="I94" s="11">
        <v>1.923</v>
      </c>
      <c r="J94" s="11">
        <v>1.9490000000000001</v>
      </c>
      <c r="K94" s="11">
        <v>1.944</v>
      </c>
      <c r="L94" s="11">
        <v>1.9330000000000001</v>
      </c>
      <c r="M94" s="11">
        <v>1.9510000000000001</v>
      </c>
    </row>
    <row r="95" spans="1:13" x14ac:dyDescent="0.45">
      <c r="A95" s="11" t="s">
        <v>62</v>
      </c>
      <c r="B95" s="11">
        <v>2.0430000000000001</v>
      </c>
      <c r="C95" s="11">
        <v>2.0499999999999998</v>
      </c>
      <c r="D95" s="11">
        <v>2.048</v>
      </c>
      <c r="E95" s="11">
        <v>1.8440000000000001</v>
      </c>
      <c r="F95" s="11">
        <v>1.89</v>
      </c>
      <c r="G95" s="11">
        <v>1.91</v>
      </c>
      <c r="H95" s="11">
        <v>1.7709999999999999</v>
      </c>
      <c r="I95" s="11">
        <v>1.75</v>
      </c>
      <c r="J95" s="11">
        <v>1.83</v>
      </c>
      <c r="K95" s="11">
        <v>1.802</v>
      </c>
      <c r="L95" s="11">
        <v>1.8069999999999999</v>
      </c>
      <c r="M95" s="11">
        <v>1.792</v>
      </c>
    </row>
    <row r="96" spans="1:13" x14ac:dyDescent="0.45">
      <c r="A96" s="11" t="s">
        <v>84</v>
      </c>
      <c r="B96" s="11">
        <v>2.2000000000000002</v>
      </c>
      <c r="C96" s="11">
        <v>2.15</v>
      </c>
      <c r="D96" s="11">
        <v>2.1219999999999999</v>
      </c>
      <c r="E96" s="11">
        <v>2.1429999999999998</v>
      </c>
      <c r="F96" s="11">
        <v>2.0819999999999999</v>
      </c>
      <c r="G96" s="11">
        <v>1.9079999999999999</v>
      </c>
      <c r="H96" s="11">
        <v>1.9410000000000001</v>
      </c>
      <c r="I96" s="11">
        <v>1.9490000000000001</v>
      </c>
      <c r="J96" s="11">
        <v>1.8779999999999999</v>
      </c>
      <c r="K96" s="11">
        <v>1.9490000000000001</v>
      </c>
      <c r="L96" s="11">
        <v>1.8919999999999999</v>
      </c>
      <c r="M96" s="11">
        <v>1.9390000000000001</v>
      </c>
    </row>
    <row r="97" spans="1:13" x14ac:dyDescent="0.45">
      <c r="A97" s="11" t="s">
        <v>105</v>
      </c>
      <c r="B97" s="11">
        <v>1.98</v>
      </c>
      <c r="C97" s="11">
        <v>1.9770000000000001</v>
      </c>
      <c r="D97" s="11">
        <v>1.996</v>
      </c>
      <c r="E97" s="11">
        <v>2.0270000000000001</v>
      </c>
      <c r="F97" s="11">
        <v>2.0840000000000001</v>
      </c>
      <c r="G97" s="11">
        <v>2.048</v>
      </c>
      <c r="H97" s="11">
        <v>2.0630000000000002</v>
      </c>
      <c r="I97" s="11">
        <v>2.0510000000000002</v>
      </c>
      <c r="J97" s="11">
        <v>2.0819999999999999</v>
      </c>
      <c r="K97" s="11">
        <v>2.0179999999999998</v>
      </c>
      <c r="L97" s="11">
        <v>2.0169999999999999</v>
      </c>
      <c r="M97" s="11">
        <v>2.0699999999999998</v>
      </c>
    </row>
    <row r="98" spans="1:13" x14ac:dyDescent="0.45">
      <c r="A98" s="11" t="s">
        <v>109</v>
      </c>
      <c r="B98" s="11">
        <v>1.788</v>
      </c>
      <c r="C98" s="11">
        <v>1.8140000000000001</v>
      </c>
      <c r="D98" s="11">
        <v>1.823</v>
      </c>
      <c r="E98" s="11">
        <v>1.897</v>
      </c>
      <c r="F98" s="11">
        <v>1.841</v>
      </c>
      <c r="G98" s="11">
        <v>1.901</v>
      </c>
      <c r="H98" s="11">
        <v>2.012</v>
      </c>
      <c r="I98" s="11">
        <v>1.9570000000000001</v>
      </c>
      <c r="J98" s="11">
        <v>1.9510000000000001</v>
      </c>
      <c r="K98" s="11">
        <v>2.0190000000000001</v>
      </c>
      <c r="L98" s="11">
        <v>2.0510000000000002</v>
      </c>
      <c r="M98" s="11">
        <v>2.0990000000000002</v>
      </c>
    </row>
    <row r="99" spans="1:13" x14ac:dyDescent="0.45">
      <c r="A99" s="11" t="s">
        <v>138</v>
      </c>
      <c r="B99" s="11">
        <v>2.3929999999999998</v>
      </c>
      <c r="C99" s="11">
        <v>2.4169999999999998</v>
      </c>
      <c r="D99" s="11">
        <v>2.4129999999999998</v>
      </c>
      <c r="E99" s="11">
        <v>2.3410000000000002</v>
      </c>
      <c r="F99" s="11">
        <v>2.3570000000000002</v>
      </c>
      <c r="G99" s="11">
        <v>2.2999999999999998</v>
      </c>
      <c r="H99" s="11">
        <v>2.266</v>
      </c>
      <c r="I99" s="11">
        <v>2.3370000000000002</v>
      </c>
      <c r="J99" s="11">
        <v>2.25</v>
      </c>
      <c r="K99" s="11">
        <v>2.1869999999999998</v>
      </c>
      <c r="L99" s="11">
        <v>2.3279999999999998</v>
      </c>
      <c r="M99" s="11">
        <v>2.3929999999999998</v>
      </c>
    </row>
    <row r="100" spans="1:13" x14ac:dyDescent="0.45">
      <c r="A100" s="11" t="s">
        <v>78</v>
      </c>
      <c r="B100" s="11">
        <v>2.028</v>
      </c>
      <c r="C100" s="11">
        <v>2.0190000000000001</v>
      </c>
      <c r="D100" s="11">
        <v>2.0190000000000001</v>
      </c>
      <c r="E100" s="11">
        <v>1.9650000000000001</v>
      </c>
      <c r="F100" s="11">
        <v>1.9159999999999999</v>
      </c>
      <c r="G100" s="11">
        <v>1.8779999999999999</v>
      </c>
      <c r="H100" s="11">
        <v>1.8480000000000001</v>
      </c>
      <c r="I100" s="11">
        <v>1.863</v>
      </c>
      <c r="J100" s="11">
        <v>1.857</v>
      </c>
      <c r="K100" s="11">
        <v>1.8220000000000001</v>
      </c>
      <c r="L100" s="11">
        <v>1.8069999999999999</v>
      </c>
      <c r="M100" s="11">
        <v>1.8919999999999999</v>
      </c>
    </row>
    <row r="101" spans="1:13" x14ac:dyDescent="0.45">
      <c r="A101" s="11" t="s">
        <v>92</v>
      </c>
      <c r="B101" s="11">
        <v>2.024</v>
      </c>
      <c r="C101" s="11">
        <v>2.0089999999999999</v>
      </c>
      <c r="D101" s="11">
        <v>2.1379999999999999</v>
      </c>
      <c r="E101" s="11">
        <v>2.2069999999999999</v>
      </c>
      <c r="F101" s="11">
        <v>2.11</v>
      </c>
      <c r="G101" s="11">
        <v>2.0569999999999999</v>
      </c>
      <c r="H101" s="11">
        <v>1.9810000000000001</v>
      </c>
      <c r="I101" s="11">
        <v>1.885</v>
      </c>
      <c r="J101" s="11">
        <v>2.0030000000000001</v>
      </c>
      <c r="K101" s="11">
        <v>2.048</v>
      </c>
      <c r="L101" s="11">
        <v>2.06</v>
      </c>
      <c r="M101" s="11">
        <v>2.0030000000000001</v>
      </c>
    </row>
    <row r="102" spans="1:13" x14ac:dyDescent="0.45">
      <c r="A102" s="11" t="s">
        <v>37</v>
      </c>
      <c r="B102" s="11">
        <v>1.5780000000000001</v>
      </c>
      <c r="C102" s="11">
        <v>1.599</v>
      </c>
      <c r="D102" s="11">
        <v>1.635</v>
      </c>
      <c r="E102" s="11">
        <v>1.611</v>
      </c>
      <c r="F102" s="11">
        <v>1.577</v>
      </c>
      <c r="G102" s="11">
        <v>1.5489999999999999</v>
      </c>
      <c r="H102" s="11">
        <v>1.538</v>
      </c>
      <c r="I102" s="11">
        <v>1.5269999999999999</v>
      </c>
      <c r="J102" s="11">
        <v>1.526</v>
      </c>
      <c r="K102" s="11">
        <v>1.54</v>
      </c>
      <c r="L102" s="11">
        <v>1.528</v>
      </c>
      <c r="M102" s="11">
        <v>1.53</v>
      </c>
    </row>
    <row r="103" spans="1:13" x14ac:dyDescent="0.45">
      <c r="A103" s="11" t="s">
        <v>3</v>
      </c>
      <c r="B103" s="11">
        <v>1.2609999999999999</v>
      </c>
      <c r="C103" s="11">
        <v>1.26</v>
      </c>
      <c r="D103" s="11">
        <v>1.2509999999999999</v>
      </c>
      <c r="E103" s="11">
        <v>1.2549999999999999</v>
      </c>
      <c r="F103" s="11">
        <v>1.276</v>
      </c>
      <c r="G103" s="11">
        <v>1.2909999999999999</v>
      </c>
      <c r="H103" s="11">
        <v>1.2709999999999999</v>
      </c>
      <c r="I103" s="11">
        <v>1.2629999999999999</v>
      </c>
      <c r="J103" s="11">
        <v>1.238</v>
      </c>
      <c r="K103" s="11">
        <v>1.216</v>
      </c>
      <c r="L103" s="11">
        <v>1.1879999999999999</v>
      </c>
      <c r="M103" s="11">
        <v>1.2210000000000001</v>
      </c>
    </row>
    <row r="104" spans="1:13" x14ac:dyDescent="0.45">
      <c r="A104" s="11" t="s">
        <v>133</v>
      </c>
      <c r="B104" s="11">
        <v>1.883</v>
      </c>
      <c r="C104" s="11">
        <v>1.869</v>
      </c>
      <c r="D104" s="11">
        <v>1.88</v>
      </c>
      <c r="E104" s="11">
        <v>1.9350000000000001</v>
      </c>
      <c r="F104" s="11">
        <v>2.0030000000000001</v>
      </c>
      <c r="G104" s="11">
        <v>1.9410000000000001</v>
      </c>
      <c r="H104" s="11">
        <v>1.9339999999999999</v>
      </c>
      <c r="I104" s="11">
        <v>2.0030000000000001</v>
      </c>
      <c r="J104" s="11">
        <v>1.9590000000000001</v>
      </c>
      <c r="K104" s="11">
        <v>1.978</v>
      </c>
      <c r="L104" s="11">
        <v>1.9350000000000001</v>
      </c>
      <c r="M104" s="11">
        <v>2.3119999999999998</v>
      </c>
    </row>
    <row r="105" spans="1:13" x14ac:dyDescent="0.45">
      <c r="A105" s="11" t="s">
        <v>139</v>
      </c>
      <c r="B105" s="11">
        <v>2.1680000000000001</v>
      </c>
      <c r="C105" s="11">
        <v>2.1640000000000001</v>
      </c>
      <c r="D105" s="11">
        <v>2.1619999999999999</v>
      </c>
      <c r="E105" s="11">
        <v>2.13</v>
      </c>
      <c r="F105" s="11">
        <v>2.1560000000000001</v>
      </c>
      <c r="G105" s="11">
        <v>2.1320000000000001</v>
      </c>
      <c r="H105" s="11">
        <v>2.0939999999999999</v>
      </c>
      <c r="I105" s="11">
        <v>2.3290000000000002</v>
      </c>
      <c r="J105" s="11">
        <v>2.2679999999999998</v>
      </c>
      <c r="K105" s="11">
        <v>2.415</v>
      </c>
      <c r="L105" s="11">
        <v>2.444</v>
      </c>
      <c r="M105" s="11">
        <v>2.3940000000000001</v>
      </c>
    </row>
    <row r="106" spans="1:13" x14ac:dyDescent="0.45">
      <c r="A106" s="11" t="s">
        <v>19</v>
      </c>
      <c r="B106" s="11">
        <v>2.593</v>
      </c>
      <c r="C106" s="11">
        <v>2.5819999999999999</v>
      </c>
      <c r="D106" s="11">
        <v>2.61</v>
      </c>
      <c r="E106" s="11">
        <v>2.58</v>
      </c>
      <c r="F106" s="11">
        <v>2.7120000000000002</v>
      </c>
      <c r="G106" s="11">
        <v>2.7440000000000002</v>
      </c>
      <c r="H106" s="11">
        <v>2.8639999999999999</v>
      </c>
      <c r="I106" s="11">
        <v>2.9359999999999999</v>
      </c>
      <c r="J106" s="11">
        <v>2.871</v>
      </c>
      <c r="K106" s="11">
        <v>2.871</v>
      </c>
      <c r="L106" s="11">
        <v>2.883</v>
      </c>
      <c r="M106" s="11">
        <v>2.8980000000000001</v>
      </c>
    </row>
    <row r="107" spans="1:13" x14ac:dyDescent="0.45">
      <c r="A107" s="11" t="s">
        <v>159</v>
      </c>
      <c r="B107" s="11">
        <v>2.9470000000000001</v>
      </c>
      <c r="C107" s="11">
        <v>2.9470000000000001</v>
      </c>
      <c r="D107" s="11">
        <v>2.996</v>
      </c>
      <c r="E107" s="11">
        <v>3.0609999999999999</v>
      </c>
      <c r="F107" s="11">
        <v>2.944</v>
      </c>
      <c r="G107" s="11">
        <v>2.9580000000000002</v>
      </c>
      <c r="H107" s="11">
        <v>2.968</v>
      </c>
      <c r="I107" s="11">
        <v>2.976</v>
      </c>
      <c r="J107" s="11">
        <v>2.9449999999999998</v>
      </c>
      <c r="K107" s="11">
        <v>2.968</v>
      </c>
      <c r="L107" s="11">
        <v>2.95</v>
      </c>
      <c r="M107" s="11">
        <v>2.9209999999999998</v>
      </c>
    </row>
    <row r="108" spans="1:13" x14ac:dyDescent="0.45">
      <c r="A108" s="11" t="s">
        <v>40</v>
      </c>
      <c r="B108" s="11">
        <v>1.365</v>
      </c>
      <c r="C108" s="11">
        <v>1.3879999999999999</v>
      </c>
      <c r="D108" s="11">
        <v>1.407</v>
      </c>
      <c r="E108" s="11">
        <v>1.482</v>
      </c>
      <c r="F108" s="11">
        <v>1.5629999999999999</v>
      </c>
      <c r="G108" s="11">
        <v>1.53</v>
      </c>
      <c r="H108" s="11">
        <v>1.556</v>
      </c>
      <c r="I108" s="11">
        <v>1.4830000000000001</v>
      </c>
      <c r="J108" s="11">
        <v>1.488</v>
      </c>
      <c r="K108" s="11">
        <v>1.504</v>
      </c>
      <c r="L108" s="11">
        <v>1.5149999999999999</v>
      </c>
      <c r="M108" s="11">
        <v>1.536</v>
      </c>
    </row>
    <row r="109" spans="1:13" x14ac:dyDescent="0.45">
      <c r="A109" s="11" t="s">
        <v>86</v>
      </c>
      <c r="B109" s="11">
        <v>1.6719999999999999</v>
      </c>
      <c r="C109" s="11">
        <v>1.7010000000000001</v>
      </c>
      <c r="D109" s="11">
        <v>1.65</v>
      </c>
      <c r="E109" s="11">
        <v>1.8280000000000001</v>
      </c>
      <c r="F109" s="11">
        <v>1.901</v>
      </c>
      <c r="G109" s="11">
        <v>1.93</v>
      </c>
      <c r="H109" s="11">
        <v>1.97</v>
      </c>
      <c r="I109" s="11">
        <v>2.0379999999999998</v>
      </c>
      <c r="J109" s="11">
        <v>1.9950000000000001</v>
      </c>
      <c r="K109" s="11">
        <v>1.9219999999999999</v>
      </c>
      <c r="L109" s="11">
        <v>1.974</v>
      </c>
      <c r="M109" s="11">
        <v>1.9530000000000001</v>
      </c>
    </row>
    <row r="110" spans="1:13" x14ac:dyDescent="0.45">
      <c r="A110" s="11" t="s">
        <v>21</v>
      </c>
      <c r="B110" s="11">
        <v>3.0179999999999998</v>
      </c>
      <c r="C110" s="11">
        <v>3.2469999999999999</v>
      </c>
      <c r="D110" s="11">
        <v>3.1880000000000002</v>
      </c>
      <c r="E110" s="11">
        <v>3.11</v>
      </c>
      <c r="F110" s="11">
        <v>3.0979999999999999</v>
      </c>
      <c r="G110" s="11">
        <v>3.1739999999999999</v>
      </c>
      <c r="H110" s="11">
        <v>3.105</v>
      </c>
      <c r="I110" s="11">
        <v>3.1379999999999999</v>
      </c>
      <c r="J110" s="11">
        <v>3.1320000000000001</v>
      </c>
      <c r="K110" s="11">
        <v>3.08</v>
      </c>
      <c r="L110" s="11">
        <v>3.0939999999999999</v>
      </c>
      <c r="M110" s="11">
        <v>3.0720000000000001</v>
      </c>
    </row>
    <row r="111" spans="1:13" x14ac:dyDescent="0.45">
      <c r="A111" s="11" t="s">
        <v>152</v>
      </c>
      <c r="B111" s="11" t="s">
        <v>153</v>
      </c>
      <c r="C111" s="11" t="s">
        <v>153</v>
      </c>
      <c r="D111" s="11" t="s">
        <v>153</v>
      </c>
      <c r="E111" s="11" t="s">
        <v>153</v>
      </c>
      <c r="F111" s="11" t="s">
        <v>153</v>
      </c>
      <c r="G111" s="11" t="s">
        <v>153</v>
      </c>
      <c r="H111" s="11" t="s">
        <v>153</v>
      </c>
      <c r="I111" s="11" t="s">
        <v>153</v>
      </c>
      <c r="J111" s="11">
        <v>2.746</v>
      </c>
      <c r="K111" s="11">
        <v>2.69</v>
      </c>
      <c r="L111" s="11">
        <v>2.6190000000000002</v>
      </c>
      <c r="M111" s="11">
        <v>2.6080000000000001</v>
      </c>
    </row>
    <row r="112" spans="1:13" x14ac:dyDescent="0.45">
      <c r="A112" s="11" t="s">
        <v>65</v>
      </c>
      <c r="B112" s="11">
        <v>1.8580000000000001</v>
      </c>
      <c r="C112" s="11">
        <v>1.8069999999999999</v>
      </c>
      <c r="D112" s="11">
        <v>1.919</v>
      </c>
      <c r="E112" s="11">
        <v>1.849</v>
      </c>
      <c r="F112" s="11">
        <v>1.885</v>
      </c>
      <c r="G112" s="11">
        <v>1.879</v>
      </c>
      <c r="H112" s="11">
        <v>1.907</v>
      </c>
      <c r="I112" s="11">
        <v>1.948</v>
      </c>
      <c r="J112" s="11">
        <v>1.831</v>
      </c>
      <c r="K112" s="11">
        <v>1.8220000000000001</v>
      </c>
      <c r="L112" s="11">
        <v>1.8240000000000001</v>
      </c>
      <c r="M112" s="11">
        <v>1.804</v>
      </c>
    </row>
    <row r="113" spans="1:13" x14ac:dyDescent="0.45">
      <c r="A113" s="11" t="s">
        <v>113</v>
      </c>
      <c r="B113" s="11">
        <v>2.12</v>
      </c>
      <c r="C113" s="11">
        <v>2.1080000000000001</v>
      </c>
      <c r="D113" s="11">
        <v>2.089</v>
      </c>
      <c r="E113" s="11">
        <v>2.133</v>
      </c>
      <c r="F113" s="11">
        <v>2.0939999999999999</v>
      </c>
      <c r="G113" s="11">
        <v>2.0870000000000002</v>
      </c>
      <c r="H113" s="11">
        <v>2.0249999999999999</v>
      </c>
      <c r="I113" s="11">
        <v>2.048</v>
      </c>
      <c r="J113" s="11">
        <v>2.1139999999999999</v>
      </c>
      <c r="K113" s="11">
        <v>2.0649999999999999</v>
      </c>
      <c r="L113" s="11">
        <v>2.1</v>
      </c>
      <c r="M113" s="11">
        <v>2.1179999999999999</v>
      </c>
    </row>
    <row r="114" spans="1:13" x14ac:dyDescent="0.45">
      <c r="A114" s="11" t="s">
        <v>103</v>
      </c>
      <c r="B114" s="11">
        <v>1.881</v>
      </c>
      <c r="C114" s="11">
        <v>1.9390000000000001</v>
      </c>
      <c r="D114" s="11">
        <v>2.0049999999999999</v>
      </c>
      <c r="E114" s="11">
        <v>1.9419999999999999</v>
      </c>
      <c r="F114" s="11">
        <v>1.972</v>
      </c>
      <c r="G114" s="11">
        <v>2.0840000000000001</v>
      </c>
      <c r="H114" s="11">
        <v>2.0289999999999999</v>
      </c>
      <c r="I114" s="11">
        <v>2.077</v>
      </c>
      <c r="J114" s="11">
        <v>2.0270000000000001</v>
      </c>
      <c r="K114" s="11">
        <v>1.956</v>
      </c>
      <c r="L114" s="11">
        <v>2.0009999999999999</v>
      </c>
      <c r="M114" s="11">
        <v>2.0550000000000002</v>
      </c>
    </row>
    <row r="115" spans="1:13" x14ac:dyDescent="0.45">
      <c r="A115" s="11" t="s">
        <v>96</v>
      </c>
      <c r="B115" s="11">
        <v>2.0880000000000001</v>
      </c>
      <c r="C115" s="11">
        <v>2.0099999999999998</v>
      </c>
      <c r="D115" s="11">
        <v>2.1619999999999999</v>
      </c>
      <c r="E115" s="11">
        <v>2.1480000000000001</v>
      </c>
      <c r="F115" s="11">
        <v>2.169</v>
      </c>
      <c r="G115" s="11">
        <v>2.1930000000000001</v>
      </c>
      <c r="H115" s="11">
        <v>2.1579999999999999</v>
      </c>
      <c r="I115" s="11">
        <v>2.093</v>
      </c>
      <c r="J115" s="11">
        <v>2.0619999999999998</v>
      </c>
      <c r="K115" s="11">
        <v>1.9850000000000001</v>
      </c>
      <c r="L115" s="11">
        <v>1.982</v>
      </c>
      <c r="M115" s="11">
        <v>2.016</v>
      </c>
    </row>
    <row r="116" spans="1:13" x14ac:dyDescent="0.45">
      <c r="A116" s="11" t="s">
        <v>20</v>
      </c>
      <c r="B116" s="11">
        <v>2.355</v>
      </c>
      <c r="C116" s="11">
        <v>2.423</v>
      </c>
      <c r="D116" s="11">
        <v>2.4649999999999999</v>
      </c>
      <c r="E116" s="11">
        <v>2.4529999999999998</v>
      </c>
      <c r="F116" s="11">
        <v>2.5</v>
      </c>
      <c r="G116" s="11">
        <v>2.464</v>
      </c>
      <c r="H116" s="11">
        <v>2.5049999999999999</v>
      </c>
      <c r="I116" s="11">
        <v>2.5139999999999998</v>
      </c>
      <c r="J116" s="11">
        <v>2.5009999999999999</v>
      </c>
      <c r="K116" s="11">
        <v>2.5179999999999998</v>
      </c>
      <c r="L116" s="11">
        <v>2.5230000000000001</v>
      </c>
      <c r="M116" s="11">
        <v>2.516</v>
      </c>
    </row>
    <row r="117" spans="1:13" x14ac:dyDescent="0.45">
      <c r="A117" s="11" t="s">
        <v>49</v>
      </c>
      <c r="B117" s="11">
        <v>1.655</v>
      </c>
      <c r="C117" s="11">
        <v>1.663</v>
      </c>
      <c r="D117" s="11">
        <v>1.714</v>
      </c>
      <c r="E117" s="11">
        <v>1.6279999999999999</v>
      </c>
      <c r="F117" s="11">
        <v>1.603</v>
      </c>
      <c r="G117" s="11">
        <v>1.5680000000000001</v>
      </c>
      <c r="H117" s="11">
        <v>1.524</v>
      </c>
      <c r="I117" s="11">
        <v>1.5029999999999999</v>
      </c>
      <c r="J117" s="11">
        <v>1.5489999999999999</v>
      </c>
      <c r="K117" s="11">
        <v>1.6879999999999999</v>
      </c>
      <c r="L117" s="11">
        <v>1.728</v>
      </c>
      <c r="M117" s="11">
        <v>1.6539999999999999</v>
      </c>
    </row>
    <row r="118" spans="1:13" x14ac:dyDescent="0.45">
      <c r="A118" s="11" t="s">
        <v>28</v>
      </c>
      <c r="B118" s="11">
        <v>1.387</v>
      </c>
      <c r="C118" s="11">
        <v>1.4370000000000001</v>
      </c>
      <c r="D118" s="11">
        <v>1.472</v>
      </c>
      <c r="E118" s="11">
        <v>1.4850000000000001</v>
      </c>
      <c r="F118" s="11">
        <v>1.52</v>
      </c>
      <c r="G118" s="11">
        <v>1.5249999999999999</v>
      </c>
      <c r="H118" s="11">
        <v>1.466</v>
      </c>
      <c r="I118" s="11">
        <v>1.4179999999999999</v>
      </c>
      <c r="J118" s="11">
        <v>1.3240000000000001</v>
      </c>
      <c r="K118" s="11">
        <v>1.2729999999999999</v>
      </c>
      <c r="L118" s="11">
        <v>1.3149999999999999</v>
      </c>
      <c r="M118" s="11">
        <v>1.274</v>
      </c>
    </row>
    <row r="119" spans="1:13" x14ac:dyDescent="0.45">
      <c r="A119" s="11" t="s">
        <v>51</v>
      </c>
      <c r="B119" s="11">
        <v>1.6180000000000001</v>
      </c>
      <c r="C119" s="11">
        <v>1.429</v>
      </c>
      <c r="D119" s="11">
        <v>1.4830000000000001</v>
      </c>
      <c r="E119" s="11">
        <v>1.4870000000000001</v>
      </c>
      <c r="F119" s="11">
        <v>1.5349999999999999</v>
      </c>
      <c r="G119" s="11">
        <v>1.5880000000000001</v>
      </c>
      <c r="H119" s="11">
        <v>1.5489999999999999</v>
      </c>
      <c r="I119" s="11">
        <v>1.64</v>
      </c>
      <c r="J119" s="11">
        <v>1.603</v>
      </c>
      <c r="K119" s="11">
        <v>1.5620000000000001</v>
      </c>
      <c r="L119" s="11">
        <v>1.7849999999999999</v>
      </c>
      <c r="M119" s="11">
        <v>1.696</v>
      </c>
    </row>
    <row r="120" spans="1:13" x14ac:dyDescent="0.45">
      <c r="A120" s="11" t="s">
        <v>134</v>
      </c>
      <c r="B120" s="11">
        <v>2.226</v>
      </c>
      <c r="C120" s="11">
        <v>2.1469999999999998</v>
      </c>
      <c r="D120" s="11">
        <v>2.17</v>
      </c>
      <c r="E120" s="11">
        <v>2.1429999999999998</v>
      </c>
      <c r="F120" s="11">
        <v>2.1469999999999998</v>
      </c>
      <c r="G120" s="11">
        <v>2.1469999999999998</v>
      </c>
      <c r="H120" s="11">
        <v>2.2360000000000002</v>
      </c>
      <c r="I120" s="11">
        <v>2.2429999999999999</v>
      </c>
      <c r="J120" s="11">
        <v>2.2989999999999999</v>
      </c>
      <c r="K120" s="11">
        <v>2.3610000000000002</v>
      </c>
      <c r="L120" s="11">
        <v>2.3260000000000001</v>
      </c>
      <c r="M120" s="11">
        <v>2.323</v>
      </c>
    </row>
    <row r="121" spans="1:13" x14ac:dyDescent="0.45">
      <c r="A121" s="11" t="s">
        <v>45</v>
      </c>
      <c r="B121" s="11">
        <v>1.61</v>
      </c>
      <c r="C121" s="11">
        <v>1.637</v>
      </c>
      <c r="D121" s="11">
        <v>1.7010000000000001</v>
      </c>
      <c r="E121" s="11">
        <v>1.69</v>
      </c>
      <c r="F121" s="11">
        <v>1.6859999999999999</v>
      </c>
      <c r="G121" s="11">
        <v>1.669</v>
      </c>
      <c r="H121" s="11">
        <v>1.6479999999999999</v>
      </c>
      <c r="I121" s="11">
        <v>1.6379999999999999</v>
      </c>
      <c r="J121" s="11">
        <v>1.6479999999999999</v>
      </c>
      <c r="K121" s="11">
        <v>1.6160000000000001</v>
      </c>
      <c r="L121" s="11">
        <v>1.5920000000000001</v>
      </c>
      <c r="M121" s="11">
        <v>1.6060000000000001</v>
      </c>
    </row>
    <row r="122" spans="1:13" x14ac:dyDescent="0.45">
      <c r="A122" s="11" t="s">
        <v>163</v>
      </c>
      <c r="B122" s="11">
        <v>2.8759999999999999</v>
      </c>
      <c r="C122" s="11">
        <v>2.98</v>
      </c>
      <c r="D122" s="11">
        <v>3.125</v>
      </c>
      <c r="E122" s="11">
        <v>2.992</v>
      </c>
      <c r="F122" s="11">
        <v>3.0049999999999999</v>
      </c>
      <c r="G122" s="11">
        <v>3.008</v>
      </c>
      <c r="H122" s="11">
        <v>3.125</v>
      </c>
      <c r="I122" s="11">
        <v>3.1379999999999999</v>
      </c>
      <c r="J122" s="11">
        <v>3.1179999999999999</v>
      </c>
      <c r="K122" s="11">
        <v>3.117</v>
      </c>
      <c r="L122" s="11">
        <v>3.1629999999999998</v>
      </c>
      <c r="M122" s="11">
        <v>3.093</v>
      </c>
    </row>
    <row r="123" spans="1:13" x14ac:dyDescent="0.45">
      <c r="A123" s="11" t="s">
        <v>95</v>
      </c>
      <c r="B123" s="11">
        <v>1.9179999999999999</v>
      </c>
      <c r="C123" s="11">
        <v>2.09</v>
      </c>
      <c r="D123" s="11">
        <v>2.12</v>
      </c>
      <c r="E123" s="11">
        <v>2.1640000000000001</v>
      </c>
      <c r="F123" s="11">
        <v>2.1989999999999998</v>
      </c>
      <c r="G123" s="11">
        <v>2.3260000000000001</v>
      </c>
      <c r="H123" s="11">
        <v>2.3359999999999999</v>
      </c>
      <c r="I123" s="11">
        <v>2.2280000000000002</v>
      </c>
      <c r="J123" s="11">
        <v>2.2149999999999999</v>
      </c>
      <c r="K123" s="11">
        <v>2.1320000000000001</v>
      </c>
      <c r="L123" s="11">
        <v>2.1389999999999998</v>
      </c>
      <c r="M123" s="11">
        <v>2.0139999999999998</v>
      </c>
    </row>
    <row r="124" spans="1:13" x14ac:dyDescent="0.45">
      <c r="A124" s="11" t="s">
        <v>142</v>
      </c>
      <c r="B124" s="11">
        <v>2.36</v>
      </c>
      <c r="C124" s="11">
        <v>2.3090000000000002</v>
      </c>
      <c r="D124" s="11">
        <v>2.347</v>
      </c>
      <c r="E124" s="11">
        <v>2.2629999999999999</v>
      </c>
      <c r="F124" s="11">
        <v>2.3149999999999999</v>
      </c>
      <c r="G124" s="11">
        <v>2.2200000000000002</v>
      </c>
      <c r="H124" s="11">
        <v>2.1480000000000001</v>
      </c>
      <c r="I124" s="11">
        <v>2.1389999999999998</v>
      </c>
      <c r="J124" s="11">
        <v>2.2120000000000002</v>
      </c>
      <c r="K124" s="11">
        <v>2.3460000000000001</v>
      </c>
      <c r="L124" s="11">
        <v>2.3820000000000001</v>
      </c>
      <c r="M124" s="11">
        <v>2.4089999999999998</v>
      </c>
    </row>
    <row r="125" spans="1:13" x14ac:dyDescent="0.45">
      <c r="A125" s="11" t="s">
        <v>75</v>
      </c>
      <c r="B125" s="11">
        <v>2.0510000000000002</v>
      </c>
      <c r="C125" s="11">
        <v>2.0539999999999998</v>
      </c>
      <c r="D125" s="11">
        <v>2.1619999999999999</v>
      </c>
      <c r="E125" s="11">
        <v>2.1280000000000001</v>
      </c>
      <c r="F125" s="11">
        <v>2.0499999999999998</v>
      </c>
      <c r="G125" s="11">
        <v>2.0339999999999998</v>
      </c>
      <c r="H125" s="11">
        <v>1.9870000000000001</v>
      </c>
      <c r="I125" s="11">
        <v>1.9019999999999999</v>
      </c>
      <c r="J125" s="11">
        <v>1.972</v>
      </c>
      <c r="K125" s="11">
        <v>1.9410000000000001</v>
      </c>
      <c r="L125" s="11">
        <v>1.85</v>
      </c>
      <c r="M125" s="11">
        <v>1.883</v>
      </c>
    </row>
    <row r="126" spans="1:13" x14ac:dyDescent="0.45">
      <c r="A126" s="11" t="s">
        <v>68</v>
      </c>
      <c r="B126" s="11">
        <v>2.0390000000000001</v>
      </c>
      <c r="C126" s="11">
        <v>2.0750000000000002</v>
      </c>
      <c r="D126" s="11">
        <v>2.11</v>
      </c>
      <c r="E126" s="11">
        <v>2.0790000000000002</v>
      </c>
      <c r="F126" s="11">
        <v>2.1139999999999999</v>
      </c>
      <c r="G126" s="11">
        <v>2.089</v>
      </c>
      <c r="H126" s="11">
        <v>1.9990000000000001</v>
      </c>
      <c r="I126" s="11">
        <v>1.9139999999999999</v>
      </c>
      <c r="J126" s="11">
        <v>1.8879999999999999</v>
      </c>
      <c r="K126" s="11">
        <v>1.88</v>
      </c>
      <c r="L126" s="11">
        <v>1.8540000000000001</v>
      </c>
      <c r="M126" s="11">
        <v>1.8120000000000001</v>
      </c>
    </row>
    <row r="127" spans="1:13" x14ac:dyDescent="0.45">
      <c r="A127" s="11" t="s">
        <v>70</v>
      </c>
      <c r="B127" s="11">
        <v>1.867</v>
      </c>
      <c r="C127" s="11">
        <v>1.8620000000000001</v>
      </c>
      <c r="D127" s="11">
        <v>1.847</v>
      </c>
      <c r="E127" s="11">
        <v>1.895</v>
      </c>
      <c r="F127" s="11">
        <v>1.917</v>
      </c>
      <c r="G127" s="11">
        <v>1.821</v>
      </c>
      <c r="H127" s="11">
        <v>1.7769999999999999</v>
      </c>
      <c r="I127" s="11">
        <v>1.792</v>
      </c>
      <c r="J127" s="11">
        <v>1.772</v>
      </c>
      <c r="K127" s="11">
        <v>1.7509999999999999</v>
      </c>
      <c r="L127" s="11">
        <v>1.7370000000000001</v>
      </c>
      <c r="M127" s="11">
        <v>1.8220000000000001</v>
      </c>
    </row>
    <row r="128" spans="1:13" x14ac:dyDescent="0.45">
      <c r="A128" s="11" t="s">
        <v>6</v>
      </c>
      <c r="B128" s="11">
        <v>1.58</v>
      </c>
      <c r="C128" s="11">
        <v>1.518</v>
      </c>
      <c r="D128" s="11">
        <v>1.486</v>
      </c>
      <c r="E128" s="11">
        <v>1.4610000000000001</v>
      </c>
      <c r="F128" s="11">
        <v>1.4410000000000001</v>
      </c>
      <c r="G128" s="11">
        <v>1.4550000000000001</v>
      </c>
      <c r="H128" s="11">
        <v>1.4159999999999999</v>
      </c>
      <c r="I128" s="11">
        <v>1.387</v>
      </c>
      <c r="J128" s="11">
        <v>1.393</v>
      </c>
      <c r="K128" s="11">
        <v>1.4</v>
      </c>
      <c r="L128" s="11">
        <v>1.3819999999999999</v>
      </c>
      <c r="M128" s="11">
        <v>1.347</v>
      </c>
    </row>
    <row r="129" spans="1:13" x14ac:dyDescent="0.45">
      <c r="A129" s="11" t="s">
        <v>43</v>
      </c>
      <c r="B129" s="11">
        <v>1.542</v>
      </c>
      <c r="C129" s="11">
        <v>1.5289999999999999</v>
      </c>
      <c r="D129" s="11">
        <v>1.548</v>
      </c>
      <c r="E129" s="11">
        <v>1.5920000000000001</v>
      </c>
      <c r="F129" s="11">
        <v>1.573</v>
      </c>
      <c r="G129" s="11">
        <v>1.591</v>
      </c>
      <c r="H129" s="11">
        <v>1.5429999999999999</v>
      </c>
      <c r="I129" s="11">
        <v>1.5389999999999999</v>
      </c>
      <c r="J129" s="11">
        <v>1.5940000000000001</v>
      </c>
      <c r="K129" s="11">
        <v>1.627</v>
      </c>
      <c r="L129" s="11">
        <v>1.5640000000000001</v>
      </c>
      <c r="M129" s="11">
        <v>1.55</v>
      </c>
    </row>
    <row r="130" spans="1:13" x14ac:dyDescent="0.45">
      <c r="A130" s="11" t="s">
        <v>31</v>
      </c>
      <c r="B130" s="11">
        <v>1.39</v>
      </c>
      <c r="C130" s="11">
        <v>1.3879999999999999</v>
      </c>
      <c r="D130" s="11">
        <v>1.387</v>
      </c>
      <c r="E130" s="11">
        <v>1.3879999999999999</v>
      </c>
      <c r="F130" s="11">
        <v>1.4379999999999999</v>
      </c>
      <c r="G130" s="11">
        <v>1.4339999999999999</v>
      </c>
      <c r="H130" s="11">
        <v>1.43</v>
      </c>
      <c r="I130" s="11">
        <v>1.421</v>
      </c>
      <c r="J130" s="11">
        <v>1.39</v>
      </c>
      <c r="K130" s="11">
        <v>1.373</v>
      </c>
      <c r="L130" s="11">
        <v>1.39</v>
      </c>
      <c r="M130" s="11">
        <v>1.355</v>
      </c>
    </row>
    <row r="131" spans="1:13" x14ac:dyDescent="0.45">
      <c r="A131" s="11" t="s">
        <v>167</v>
      </c>
      <c r="B131" s="11">
        <v>3.35</v>
      </c>
      <c r="C131" s="11">
        <v>3.4260000000000002</v>
      </c>
      <c r="D131" s="11">
        <v>3.4849999999999999</v>
      </c>
      <c r="E131" s="11">
        <v>3.3919999999999999</v>
      </c>
      <c r="F131" s="11">
        <v>3.4420000000000002</v>
      </c>
      <c r="G131" s="11">
        <v>3.3530000000000002</v>
      </c>
      <c r="H131" s="11">
        <v>3.3210000000000002</v>
      </c>
      <c r="I131" s="11">
        <v>3.2930000000000001</v>
      </c>
      <c r="J131" s="11">
        <v>3.391</v>
      </c>
      <c r="K131" s="11">
        <v>3.347</v>
      </c>
      <c r="L131" s="11">
        <v>3.35</v>
      </c>
      <c r="M131" s="11">
        <v>3.3</v>
      </c>
    </row>
    <row r="132" spans="1:13" x14ac:dyDescent="0.45">
      <c r="A132" s="11" t="s">
        <v>140</v>
      </c>
      <c r="B132" s="11">
        <v>2.173</v>
      </c>
      <c r="C132" s="11">
        <v>2.3639999999999999</v>
      </c>
      <c r="D132" s="11">
        <v>2.331</v>
      </c>
      <c r="E132" s="11">
        <v>2.3119999999999998</v>
      </c>
      <c r="F132" s="11">
        <v>2.2989999999999999</v>
      </c>
      <c r="G132" s="11">
        <v>2.3319999999999999</v>
      </c>
      <c r="H132" s="11">
        <v>2.3719999999999999</v>
      </c>
      <c r="I132" s="11">
        <v>2.4279999999999999</v>
      </c>
      <c r="J132" s="11">
        <v>2.3090000000000002</v>
      </c>
      <c r="K132" s="11">
        <v>2.3359999999999999</v>
      </c>
      <c r="L132" s="11">
        <v>2.335</v>
      </c>
      <c r="M132" s="11">
        <v>2.399</v>
      </c>
    </row>
    <row r="133" spans="1:13" x14ac:dyDescent="0.45">
      <c r="A133" s="11" t="s">
        <v>73</v>
      </c>
      <c r="B133" s="11">
        <v>1.782</v>
      </c>
      <c r="C133" s="11">
        <v>1.796</v>
      </c>
      <c r="D133" s="11">
        <v>1.8220000000000001</v>
      </c>
      <c r="E133" s="11">
        <v>1.9019999999999999</v>
      </c>
      <c r="F133" s="11">
        <v>1.81</v>
      </c>
      <c r="G133" s="11">
        <v>1.7869999999999999</v>
      </c>
      <c r="H133" s="11">
        <v>1.7969999999999999</v>
      </c>
      <c r="I133" s="11">
        <v>1.762</v>
      </c>
      <c r="J133" s="11">
        <v>1.8</v>
      </c>
      <c r="K133" s="11">
        <v>1.7929999999999999</v>
      </c>
      <c r="L133" s="11">
        <v>1.8169999999999999</v>
      </c>
      <c r="M133" s="11">
        <v>1.867</v>
      </c>
    </row>
    <row r="134" spans="1:13" x14ac:dyDescent="0.45">
      <c r="A134" s="11" t="s">
        <v>170</v>
      </c>
      <c r="B134" s="11" t="s">
        <v>153</v>
      </c>
      <c r="C134" s="11" t="s">
        <v>153</v>
      </c>
      <c r="D134" s="11" t="s">
        <v>153</v>
      </c>
      <c r="E134" s="11">
        <v>2.5910000000000002</v>
      </c>
      <c r="F134" s="11">
        <v>2.5609999999999999</v>
      </c>
      <c r="G134" s="11">
        <v>2.65</v>
      </c>
      <c r="H134" s="11">
        <v>3.23</v>
      </c>
      <c r="I134" s="11">
        <v>3.4910000000000001</v>
      </c>
      <c r="J134" s="11">
        <v>3.524</v>
      </c>
      <c r="K134" s="11">
        <v>3.4620000000000002</v>
      </c>
      <c r="L134" s="11">
        <v>3.5249999999999999</v>
      </c>
      <c r="M134" s="11">
        <v>3.5259999999999998</v>
      </c>
    </row>
    <row r="135" spans="1:13" x14ac:dyDescent="0.45">
      <c r="A135" s="11" t="s">
        <v>52</v>
      </c>
      <c r="B135" s="11">
        <v>1.7210000000000001</v>
      </c>
      <c r="C135" s="11">
        <v>1.782</v>
      </c>
      <c r="D135" s="11">
        <v>1.8069999999999999</v>
      </c>
      <c r="E135" s="11">
        <v>1.7390000000000001</v>
      </c>
      <c r="F135" s="11">
        <v>1.6679999999999999</v>
      </c>
      <c r="G135" s="11">
        <v>1.667</v>
      </c>
      <c r="H135" s="11">
        <v>1.63</v>
      </c>
      <c r="I135" s="11">
        <v>1.556</v>
      </c>
      <c r="J135" s="11">
        <v>1.5820000000000001</v>
      </c>
      <c r="K135" s="11">
        <v>1.552</v>
      </c>
      <c r="L135" s="11">
        <v>1.6759999999999999</v>
      </c>
      <c r="M135" s="11">
        <v>1.6990000000000001</v>
      </c>
    </row>
    <row r="136" spans="1:13" x14ac:dyDescent="0.45">
      <c r="A136" s="11" t="s">
        <v>17</v>
      </c>
      <c r="B136" s="11">
        <v>2.4670000000000001</v>
      </c>
      <c r="C136" s="11">
        <v>2.5150000000000001</v>
      </c>
      <c r="D136" s="11">
        <v>2.7930000000000001</v>
      </c>
      <c r="E136" s="11">
        <v>2.64</v>
      </c>
      <c r="F136" s="11">
        <v>2.3029999999999999</v>
      </c>
      <c r="G136" s="11">
        <v>2.2210000000000001</v>
      </c>
      <c r="H136" s="11">
        <v>2.1760000000000002</v>
      </c>
      <c r="I136" s="11">
        <v>2.2250000000000001</v>
      </c>
      <c r="J136" s="11">
        <v>2.101</v>
      </c>
      <c r="K136" s="11">
        <v>1.98</v>
      </c>
      <c r="L136" s="11">
        <v>1.964</v>
      </c>
      <c r="M136" s="11">
        <v>1.986</v>
      </c>
    </row>
    <row r="137" spans="1:13" x14ac:dyDescent="0.45">
      <c r="A137" s="11" t="s">
        <v>161</v>
      </c>
      <c r="B137" s="11">
        <v>3.121</v>
      </c>
      <c r="C137" s="11">
        <v>3.121</v>
      </c>
      <c r="D137" s="11">
        <v>3.202</v>
      </c>
      <c r="E137" s="11">
        <v>3.2850000000000001</v>
      </c>
      <c r="F137" s="11">
        <v>3.2919999999999998</v>
      </c>
      <c r="G137" s="11">
        <v>3.1720000000000002</v>
      </c>
      <c r="H137" s="11">
        <v>3.242</v>
      </c>
      <c r="I137" s="11">
        <v>3.2839999999999998</v>
      </c>
      <c r="J137" s="11">
        <v>3.218</v>
      </c>
      <c r="K137" s="11">
        <v>3.2</v>
      </c>
      <c r="L137" s="11">
        <v>3.1709999999999998</v>
      </c>
      <c r="M137" s="11">
        <v>2.9950000000000001</v>
      </c>
    </row>
    <row r="138" spans="1:13" x14ac:dyDescent="0.45">
      <c r="A138" s="11" t="s">
        <v>90</v>
      </c>
      <c r="B138" s="11">
        <v>2.0089999999999999</v>
      </c>
      <c r="C138" s="11">
        <v>1.998</v>
      </c>
      <c r="D138" s="11">
        <v>2.016</v>
      </c>
      <c r="E138" s="11">
        <v>2.0489999999999999</v>
      </c>
      <c r="F138" s="11">
        <v>2.0950000000000002</v>
      </c>
      <c r="G138" s="11">
        <v>2.129</v>
      </c>
      <c r="H138" s="11">
        <v>2.1339999999999999</v>
      </c>
      <c r="I138" s="11">
        <v>2.1259999999999999</v>
      </c>
      <c r="J138" s="11">
        <v>2.0910000000000002</v>
      </c>
      <c r="K138" s="11">
        <v>2.0259999999999998</v>
      </c>
      <c r="L138" s="11">
        <v>2.04</v>
      </c>
      <c r="M138" s="11">
        <v>1.986</v>
      </c>
    </row>
    <row r="139" spans="1:13" x14ac:dyDescent="0.45">
      <c r="A139" s="11" t="s">
        <v>39</v>
      </c>
      <c r="B139" s="11">
        <v>1.389</v>
      </c>
      <c r="C139" s="11">
        <v>1.3819999999999999</v>
      </c>
      <c r="D139" s="11">
        <v>1.39</v>
      </c>
      <c r="E139" s="11">
        <v>1.409</v>
      </c>
      <c r="F139" s="11">
        <v>1.409</v>
      </c>
      <c r="G139" s="11">
        <v>1.399</v>
      </c>
      <c r="H139" s="11">
        <v>1.375</v>
      </c>
      <c r="I139" s="11">
        <v>1.383</v>
      </c>
      <c r="J139" s="11">
        <v>1.42</v>
      </c>
      <c r="K139" s="11">
        <v>1.4890000000000001</v>
      </c>
      <c r="L139" s="11">
        <v>1.5069999999999999</v>
      </c>
      <c r="M139" s="11">
        <v>1.5329999999999999</v>
      </c>
    </row>
    <row r="140" spans="1:13" x14ac:dyDescent="0.45">
      <c r="A140" s="11" t="s">
        <v>34</v>
      </c>
      <c r="B140" s="11">
        <v>1.4319999999999999</v>
      </c>
      <c r="C140" s="11">
        <v>1.464</v>
      </c>
      <c r="D140" s="11">
        <v>1.452</v>
      </c>
      <c r="E140" s="11">
        <v>1.4259999999999999</v>
      </c>
      <c r="F140" s="11">
        <v>1.4</v>
      </c>
      <c r="G140" s="11">
        <v>1.383</v>
      </c>
      <c r="H140" s="11">
        <v>1.3819999999999999</v>
      </c>
      <c r="I140" s="11">
        <v>1.3720000000000001</v>
      </c>
      <c r="J140" s="11">
        <v>1.367</v>
      </c>
      <c r="K140" s="11">
        <v>1.369</v>
      </c>
      <c r="L140" s="11">
        <v>1.403</v>
      </c>
      <c r="M140" s="11">
        <v>1.383</v>
      </c>
    </row>
    <row r="141" spans="1:13" x14ac:dyDescent="0.45">
      <c r="A141" s="11" t="s">
        <v>171</v>
      </c>
      <c r="B141" s="11">
        <v>2.0830000000000002</v>
      </c>
      <c r="C141" s="11">
        <v>2.17</v>
      </c>
      <c r="D141" s="11">
        <v>2.2320000000000002</v>
      </c>
      <c r="E141" s="11">
        <v>2.2759999999999998</v>
      </c>
      <c r="F141" s="11">
        <v>2.9350000000000001</v>
      </c>
      <c r="G141" s="11">
        <v>3.2509999999999999</v>
      </c>
      <c r="H141" s="11">
        <v>3.5419999999999998</v>
      </c>
      <c r="I141" s="11">
        <v>3.6280000000000001</v>
      </c>
      <c r="J141" s="11">
        <v>3.653</v>
      </c>
      <c r="K141" s="11">
        <v>3.66</v>
      </c>
      <c r="L141" s="11">
        <v>3.5990000000000002</v>
      </c>
      <c r="M141" s="11">
        <v>3.5659999999999998</v>
      </c>
    </row>
    <row r="142" spans="1:13" x14ac:dyDescent="0.45">
      <c r="A142" s="11" t="s">
        <v>56</v>
      </c>
      <c r="B142" s="11">
        <v>1.8129999999999999</v>
      </c>
      <c r="C142" s="11">
        <v>1.873</v>
      </c>
      <c r="D142" s="11">
        <v>1.7310000000000001</v>
      </c>
      <c r="E142" s="11">
        <v>1.7070000000000001</v>
      </c>
      <c r="F142" s="11">
        <v>1.6379999999999999</v>
      </c>
      <c r="G142" s="11">
        <v>1.639</v>
      </c>
      <c r="H142" s="11">
        <v>1.643</v>
      </c>
      <c r="I142" s="11">
        <v>1.7210000000000001</v>
      </c>
      <c r="J142" s="11">
        <v>1.7509999999999999</v>
      </c>
      <c r="K142" s="11">
        <v>1.7250000000000001</v>
      </c>
      <c r="L142" s="11">
        <v>1.7370000000000001</v>
      </c>
      <c r="M142" s="11">
        <v>1.7250000000000001</v>
      </c>
    </row>
    <row r="143" spans="1:13" x14ac:dyDescent="0.45">
      <c r="A143" s="11" t="s">
        <v>119</v>
      </c>
      <c r="B143" s="11">
        <v>2.25</v>
      </c>
      <c r="C143" s="11">
        <v>2.2480000000000002</v>
      </c>
      <c r="D143" s="11">
        <v>2.226</v>
      </c>
      <c r="E143" s="11">
        <v>2.2120000000000002</v>
      </c>
      <c r="F143" s="11">
        <v>2.1890000000000001</v>
      </c>
      <c r="G143" s="11">
        <v>2.2650000000000001</v>
      </c>
      <c r="H143" s="11">
        <v>2.355</v>
      </c>
      <c r="I143" s="11">
        <v>2.2370000000000001</v>
      </c>
      <c r="J143" s="11">
        <v>2.3039999999999998</v>
      </c>
      <c r="K143" s="11">
        <v>2.2639999999999998</v>
      </c>
      <c r="L143" s="11">
        <v>2.2789999999999999</v>
      </c>
      <c r="M143" s="11">
        <v>2.1960000000000002</v>
      </c>
    </row>
    <row r="144" spans="1:13" x14ac:dyDescent="0.45">
      <c r="A144" s="11" t="s">
        <v>11</v>
      </c>
      <c r="B144" s="11">
        <v>1.7829999999999999</v>
      </c>
      <c r="C144" s="11">
        <v>1.772</v>
      </c>
      <c r="D144" s="11">
        <v>1.7609999999999999</v>
      </c>
      <c r="E144" s="11">
        <v>1.7350000000000001</v>
      </c>
      <c r="F144" s="11">
        <v>1.772</v>
      </c>
      <c r="G144" s="11">
        <v>1.7989999999999999</v>
      </c>
      <c r="H144" s="11">
        <v>1.833</v>
      </c>
      <c r="I144" s="11">
        <v>1.857</v>
      </c>
      <c r="J144" s="11">
        <v>1.847</v>
      </c>
      <c r="K144" s="11">
        <v>1.825</v>
      </c>
      <c r="L144" s="11">
        <v>1.84</v>
      </c>
      <c r="M144" s="11">
        <v>1.86</v>
      </c>
    </row>
    <row r="145" spans="1:13" x14ac:dyDescent="0.45">
      <c r="A145" s="11" t="s">
        <v>131</v>
      </c>
      <c r="B145" s="11">
        <v>2.423</v>
      </c>
      <c r="C145" s="11">
        <v>2.4900000000000002</v>
      </c>
      <c r="D145" s="11">
        <v>2.4820000000000002</v>
      </c>
      <c r="E145" s="11">
        <v>2.4500000000000002</v>
      </c>
      <c r="F145" s="11">
        <v>2.5070000000000001</v>
      </c>
      <c r="G145" s="11">
        <v>2.4820000000000002</v>
      </c>
      <c r="H145" s="11">
        <v>2.444</v>
      </c>
      <c r="I145" s="11">
        <v>2.4300000000000002</v>
      </c>
      <c r="J145" s="11">
        <v>2.3039999999999998</v>
      </c>
      <c r="K145" s="11">
        <v>2.2850000000000001</v>
      </c>
      <c r="L145" s="11">
        <v>2.266</v>
      </c>
      <c r="M145" s="11">
        <v>2.278</v>
      </c>
    </row>
    <row r="146" spans="1:13" x14ac:dyDescent="0.45">
      <c r="A146" s="11" t="s">
        <v>79</v>
      </c>
      <c r="B146" s="11">
        <v>1.952</v>
      </c>
      <c r="C146" s="11">
        <v>1.9510000000000001</v>
      </c>
      <c r="D146" s="11">
        <v>1.974</v>
      </c>
      <c r="E146" s="11">
        <v>2</v>
      </c>
      <c r="F146" s="11">
        <v>2.0779999999999998</v>
      </c>
      <c r="G146" s="11">
        <v>2.0960000000000001</v>
      </c>
      <c r="H146" s="11">
        <v>2.1230000000000002</v>
      </c>
      <c r="I146" s="11">
        <v>2.1509999999999998</v>
      </c>
      <c r="J146" s="11">
        <v>2.0990000000000002</v>
      </c>
      <c r="K146" s="11">
        <v>2.2210000000000001</v>
      </c>
      <c r="L146" s="11">
        <v>1.9870000000000001</v>
      </c>
      <c r="M146" s="11">
        <v>1.9079999999999999</v>
      </c>
    </row>
    <row r="147" spans="1:13" x14ac:dyDescent="0.45">
      <c r="A147" s="11" t="s">
        <v>66</v>
      </c>
      <c r="B147" s="11">
        <v>2.0049999999999999</v>
      </c>
      <c r="C147" s="11">
        <v>1.929</v>
      </c>
      <c r="D147" s="11">
        <v>1.909</v>
      </c>
      <c r="E147" s="11">
        <v>1.827</v>
      </c>
      <c r="F147" s="11">
        <v>1.792</v>
      </c>
      <c r="G147" s="11">
        <v>1.794</v>
      </c>
      <c r="H147" s="11">
        <v>1.875</v>
      </c>
      <c r="I147" s="11">
        <v>1.903</v>
      </c>
      <c r="J147" s="11">
        <v>1.8759999999999999</v>
      </c>
      <c r="K147" s="11">
        <v>1.87</v>
      </c>
      <c r="L147" s="11">
        <v>1.8979999999999999</v>
      </c>
      <c r="M147" s="11">
        <v>1.8049999999999999</v>
      </c>
    </row>
    <row r="148" spans="1:13" x14ac:dyDescent="0.45">
      <c r="A148" s="11" t="s">
        <v>122</v>
      </c>
      <c r="B148" s="11">
        <v>2.0019999999999998</v>
      </c>
      <c r="C148" s="11">
        <v>2</v>
      </c>
      <c r="D148" s="11">
        <v>2.004</v>
      </c>
      <c r="E148" s="11">
        <v>2</v>
      </c>
      <c r="F148" s="11">
        <v>1.98</v>
      </c>
      <c r="G148" s="11">
        <v>1.9510000000000001</v>
      </c>
      <c r="H148" s="11">
        <v>1.9850000000000001</v>
      </c>
      <c r="I148" s="11">
        <v>1.958</v>
      </c>
      <c r="J148" s="11">
        <v>1.9510000000000001</v>
      </c>
      <c r="K148" s="11">
        <v>1.954</v>
      </c>
      <c r="L148" s="11">
        <v>2.1030000000000002</v>
      </c>
      <c r="M148" s="11">
        <v>2.2050000000000001</v>
      </c>
    </row>
    <row r="149" spans="1:13" x14ac:dyDescent="0.45">
      <c r="A149" s="11" t="s">
        <v>108</v>
      </c>
      <c r="B149" s="11">
        <v>2.121</v>
      </c>
      <c r="C149" s="11">
        <v>2.0339999999999998</v>
      </c>
      <c r="D149" s="11">
        <v>2.085</v>
      </c>
      <c r="E149" s="11">
        <v>2.0550000000000002</v>
      </c>
      <c r="F149" s="11">
        <v>2.1280000000000001</v>
      </c>
      <c r="G149" s="11">
        <v>2.097</v>
      </c>
      <c r="H149" s="11">
        <v>2.1030000000000002</v>
      </c>
      <c r="I149" s="11">
        <v>2.1110000000000002</v>
      </c>
      <c r="J149" s="11">
        <v>2.073</v>
      </c>
      <c r="K149" s="11">
        <v>2.089</v>
      </c>
      <c r="L149" s="11">
        <v>2.0529999999999999</v>
      </c>
      <c r="M149" s="11">
        <v>2.0939999999999999</v>
      </c>
    </row>
    <row r="150" spans="1:13" x14ac:dyDescent="0.45">
      <c r="A150" s="11" t="s">
        <v>98</v>
      </c>
      <c r="B150" s="11">
        <v>1.8120000000000001</v>
      </c>
      <c r="C150" s="11">
        <v>1.8069999999999999</v>
      </c>
      <c r="D150" s="11">
        <v>1.7889999999999999</v>
      </c>
      <c r="E150" s="11">
        <v>1.851</v>
      </c>
      <c r="F150" s="11">
        <v>2.0920000000000001</v>
      </c>
      <c r="G150" s="11">
        <v>2.1059999999999999</v>
      </c>
      <c r="H150" s="11">
        <v>2.077</v>
      </c>
      <c r="I150" s="11">
        <v>1.9970000000000001</v>
      </c>
      <c r="J150" s="11">
        <v>1.9490000000000001</v>
      </c>
      <c r="K150" s="11">
        <v>1.976</v>
      </c>
      <c r="L150" s="11">
        <v>2</v>
      </c>
      <c r="M150" s="11">
        <v>2.0350000000000001</v>
      </c>
    </row>
    <row r="151" spans="1:13" x14ac:dyDescent="0.45">
      <c r="A151" s="11" t="s">
        <v>162</v>
      </c>
      <c r="B151" s="11">
        <v>2.44</v>
      </c>
      <c r="C151" s="11">
        <v>2.5409999999999999</v>
      </c>
      <c r="D151" s="11">
        <v>2.4860000000000002</v>
      </c>
      <c r="E151" s="11">
        <v>2.4409999999999998</v>
      </c>
      <c r="F151" s="11">
        <v>2.4460000000000002</v>
      </c>
      <c r="G151" s="11">
        <v>2.5779999999999998</v>
      </c>
      <c r="H151" s="11">
        <v>2.5179999999999998</v>
      </c>
      <c r="I151" s="11">
        <v>2.496</v>
      </c>
      <c r="J151" s="11">
        <v>2.714</v>
      </c>
      <c r="K151" s="11">
        <v>2.802</v>
      </c>
      <c r="L151" s="11">
        <v>2.9089999999999998</v>
      </c>
      <c r="M151" s="11">
        <v>3.0150000000000001</v>
      </c>
    </row>
    <row r="152" spans="1:13" x14ac:dyDescent="0.45">
      <c r="A152" s="11" t="s">
        <v>129</v>
      </c>
      <c r="B152" s="11">
        <v>2.2669999999999999</v>
      </c>
      <c r="C152" s="11">
        <v>2.1579999999999999</v>
      </c>
      <c r="D152" s="11">
        <v>2.2410000000000001</v>
      </c>
      <c r="E152" s="11">
        <v>2.1960000000000002</v>
      </c>
      <c r="F152" s="11">
        <v>2.2610000000000001</v>
      </c>
      <c r="G152" s="11">
        <v>2.218</v>
      </c>
      <c r="H152" s="11">
        <v>2.1890000000000001</v>
      </c>
      <c r="I152" s="11">
        <v>2.198</v>
      </c>
      <c r="J152" s="11">
        <v>2.2000000000000002</v>
      </c>
      <c r="K152" s="11">
        <v>2.2559999999999998</v>
      </c>
      <c r="L152" s="11">
        <v>2.2829999999999999</v>
      </c>
      <c r="M152" s="11">
        <v>2.2650000000000001</v>
      </c>
    </row>
    <row r="153" spans="1:13" x14ac:dyDescent="0.45">
      <c r="A153" s="11" t="s">
        <v>120</v>
      </c>
      <c r="B153" s="11">
        <v>2.5299999999999998</v>
      </c>
      <c r="C153" s="11">
        <v>2.4140000000000001</v>
      </c>
      <c r="D153" s="11">
        <v>2.3610000000000002</v>
      </c>
      <c r="E153" s="11">
        <v>2.34</v>
      </c>
      <c r="F153" s="11">
        <v>2.3079999999999998</v>
      </c>
      <c r="G153" s="11">
        <v>2.1920000000000002</v>
      </c>
      <c r="H153" s="11">
        <v>2.2810000000000001</v>
      </c>
      <c r="I153" s="11">
        <v>2.2389999999999999</v>
      </c>
      <c r="J153" s="11">
        <v>2.1379999999999999</v>
      </c>
      <c r="K153" s="11">
        <v>2.1789999999999998</v>
      </c>
      <c r="L153" s="11">
        <v>2.1760000000000002</v>
      </c>
      <c r="M153" s="11">
        <v>2.1960000000000002</v>
      </c>
    </row>
    <row r="154" spans="1:13" x14ac:dyDescent="0.45">
      <c r="A154" s="11" t="s">
        <v>160</v>
      </c>
      <c r="B154" s="11">
        <v>2.1269999999999998</v>
      </c>
      <c r="C154" s="11">
        <v>2.2029999999999998</v>
      </c>
      <c r="D154" s="11">
        <v>2.2280000000000002</v>
      </c>
      <c r="E154" s="11">
        <v>2.1709999999999998</v>
      </c>
      <c r="F154" s="11">
        <v>2.125</v>
      </c>
      <c r="G154" s="11">
        <v>2.298</v>
      </c>
      <c r="H154" s="11">
        <v>2.5619999999999998</v>
      </c>
      <c r="I154" s="11">
        <v>3.0590000000000002</v>
      </c>
      <c r="J154" s="11">
        <v>3.28</v>
      </c>
      <c r="K154" s="11">
        <v>3.2130000000000001</v>
      </c>
      <c r="L154" s="11">
        <v>3.1469999999999998</v>
      </c>
      <c r="M154" s="11">
        <v>2.95</v>
      </c>
    </row>
    <row r="155" spans="1:13" x14ac:dyDescent="0.45">
      <c r="A155" s="11" t="s">
        <v>71</v>
      </c>
      <c r="B155" s="11">
        <v>1.738</v>
      </c>
      <c r="C155" s="11">
        <v>1.6850000000000001</v>
      </c>
      <c r="D155" s="11">
        <v>1.669</v>
      </c>
      <c r="E155" s="11">
        <v>1.649</v>
      </c>
      <c r="F155" s="11">
        <v>1.7</v>
      </c>
      <c r="G155" s="11">
        <v>1.665</v>
      </c>
      <c r="H155" s="11">
        <v>1.708</v>
      </c>
      <c r="I155" s="11">
        <v>1.7669999999999999</v>
      </c>
      <c r="J155" s="11">
        <v>1.7829999999999999</v>
      </c>
      <c r="K155" s="11">
        <v>1.883</v>
      </c>
      <c r="L155" s="11">
        <v>1.8160000000000001</v>
      </c>
      <c r="M155" s="11">
        <v>1.847</v>
      </c>
    </row>
    <row r="156" spans="1:13" x14ac:dyDescent="0.45">
      <c r="A156" s="11" t="s">
        <v>12</v>
      </c>
      <c r="B156" s="11">
        <v>1.8120000000000001</v>
      </c>
      <c r="C156" s="11">
        <v>1.84</v>
      </c>
      <c r="D156" s="11">
        <v>1.871</v>
      </c>
      <c r="E156" s="11">
        <v>1.8759999999999999</v>
      </c>
      <c r="F156" s="11">
        <v>1.859</v>
      </c>
      <c r="G156" s="11">
        <v>1.8759999999999999</v>
      </c>
      <c r="H156" s="11">
        <v>1.8680000000000001</v>
      </c>
      <c r="I156" s="11">
        <v>1.8440000000000001</v>
      </c>
      <c r="J156" s="11">
        <v>1.806</v>
      </c>
      <c r="K156" s="11">
        <v>1.7889999999999999</v>
      </c>
      <c r="L156" s="11">
        <v>1.831</v>
      </c>
      <c r="M156" s="11">
        <v>1.8009999999999999</v>
      </c>
    </row>
    <row r="157" spans="1:13" x14ac:dyDescent="0.45">
      <c r="A157" s="11" t="s">
        <v>141</v>
      </c>
      <c r="B157" s="11">
        <v>2.2570000000000001</v>
      </c>
      <c r="C157" s="11">
        <v>2.3370000000000002</v>
      </c>
      <c r="D157" s="11">
        <v>2.3199999999999998</v>
      </c>
      <c r="E157" s="11">
        <v>2.2839999999999998</v>
      </c>
      <c r="F157" s="11">
        <v>2.29</v>
      </c>
      <c r="G157" s="11">
        <v>2.2829999999999999</v>
      </c>
      <c r="H157" s="11">
        <v>2.2690000000000001</v>
      </c>
      <c r="I157" s="11">
        <v>2.2559999999999998</v>
      </c>
      <c r="J157" s="11">
        <v>2.2029999999999998</v>
      </c>
      <c r="K157" s="11">
        <v>2.3109999999999999</v>
      </c>
      <c r="L157" s="11">
        <v>2.3319999999999999</v>
      </c>
      <c r="M157" s="11">
        <v>2.4009999999999998</v>
      </c>
    </row>
    <row r="158" spans="1:13" x14ac:dyDescent="0.45">
      <c r="A158" s="11" t="s">
        <v>54</v>
      </c>
      <c r="B158" s="11">
        <v>1.7</v>
      </c>
      <c r="C158" s="11">
        <v>1.714</v>
      </c>
      <c r="D158" s="11">
        <v>1.7030000000000001</v>
      </c>
      <c r="E158" s="11">
        <v>1.647</v>
      </c>
      <c r="F158" s="11">
        <v>1.728</v>
      </c>
      <c r="G158" s="11">
        <v>1.6890000000000001</v>
      </c>
      <c r="H158" s="11">
        <v>1.698</v>
      </c>
      <c r="I158" s="11">
        <v>1.7589999999999999</v>
      </c>
      <c r="J158" s="11">
        <v>1.7150000000000001</v>
      </c>
      <c r="K158" s="11">
        <v>1.7030000000000001</v>
      </c>
      <c r="L158" s="11">
        <v>1.754</v>
      </c>
      <c r="M158" s="11">
        <v>1.7110000000000001</v>
      </c>
    </row>
    <row r="159" spans="1:13" x14ac:dyDescent="0.45">
      <c r="A159" s="11" t="s">
        <v>116</v>
      </c>
      <c r="B159" s="11">
        <v>2.2669999999999999</v>
      </c>
      <c r="C159" s="11">
        <v>2.226</v>
      </c>
      <c r="D159" s="11">
        <v>2.2669999999999999</v>
      </c>
      <c r="E159" s="11">
        <v>2.2970000000000002</v>
      </c>
      <c r="F159" s="11">
        <v>2.3340000000000001</v>
      </c>
      <c r="G159" s="11">
        <v>2.3210000000000002</v>
      </c>
      <c r="H159" s="11">
        <v>2.2709999999999999</v>
      </c>
      <c r="I159" s="11">
        <v>2.258</v>
      </c>
      <c r="J159" s="11">
        <v>2.198</v>
      </c>
      <c r="K159" s="11">
        <v>2.117</v>
      </c>
      <c r="L159" s="11">
        <v>2.1440000000000001</v>
      </c>
      <c r="M159" s="11">
        <v>2.1659999999999999</v>
      </c>
    </row>
    <row r="160" spans="1:13" x14ac:dyDescent="0.45">
      <c r="A160" s="11" t="s">
        <v>155</v>
      </c>
      <c r="B160" s="11">
        <v>2.3439999999999999</v>
      </c>
      <c r="C160" s="11">
        <v>2.3769999999999998</v>
      </c>
      <c r="D160" s="11">
        <v>2.4350000000000001</v>
      </c>
      <c r="E160" s="11">
        <v>2.4260000000000002</v>
      </c>
      <c r="F160" s="11">
        <v>2.379</v>
      </c>
      <c r="G160" s="11">
        <v>2.3650000000000002</v>
      </c>
      <c r="H160" s="11">
        <v>2.4009999999999998</v>
      </c>
      <c r="I160" s="11">
        <v>2.5099999999999998</v>
      </c>
      <c r="J160" s="11">
        <v>2.601</v>
      </c>
      <c r="K160" s="11">
        <v>2.6080000000000001</v>
      </c>
      <c r="L160" s="11">
        <v>2.6429999999999998</v>
      </c>
      <c r="M160" s="11">
        <v>2.6709999999999998</v>
      </c>
    </row>
    <row r="161" spans="1:50" x14ac:dyDescent="0.45">
      <c r="A161" s="11" t="s">
        <v>74</v>
      </c>
      <c r="B161" s="11">
        <v>1.86</v>
      </c>
      <c r="C161" s="11">
        <v>1.883</v>
      </c>
      <c r="D161" s="11">
        <v>1.905</v>
      </c>
      <c r="E161" s="11">
        <v>1.843</v>
      </c>
      <c r="F161" s="11">
        <v>1.85</v>
      </c>
      <c r="G161" s="11">
        <v>1.8680000000000001</v>
      </c>
      <c r="H161" s="11">
        <v>1.83</v>
      </c>
      <c r="I161" s="11">
        <v>1.8879999999999999</v>
      </c>
      <c r="J161" s="11">
        <v>1.8939999999999999</v>
      </c>
      <c r="K161" s="11">
        <v>1.91</v>
      </c>
      <c r="L161" s="11">
        <v>1.911</v>
      </c>
      <c r="M161" s="11">
        <v>1.877</v>
      </c>
    </row>
    <row r="162" spans="1:50" x14ac:dyDescent="0.45">
      <c r="A162" s="11" t="s">
        <v>169</v>
      </c>
      <c r="B162" s="11">
        <v>2.35</v>
      </c>
      <c r="C162" s="11">
        <v>2.484</v>
      </c>
      <c r="D162" s="11">
        <v>2.6859999999999999</v>
      </c>
      <c r="E162" s="11">
        <v>2.7349999999999999</v>
      </c>
      <c r="F162" s="11">
        <v>2.79</v>
      </c>
      <c r="G162" s="11">
        <v>2.7549999999999999</v>
      </c>
      <c r="H162" s="11">
        <v>2.7349999999999999</v>
      </c>
      <c r="I162" s="11">
        <v>2.84</v>
      </c>
      <c r="J162" s="11">
        <v>3.2869999999999999</v>
      </c>
      <c r="K162" s="11">
        <v>3.3159999999999998</v>
      </c>
      <c r="L162" s="11">
        <v>3.3079999999999998</v>
      </c>
      <c r="M162" s="11">
        <v>3.4119999999999999</v>
      </c>
    </row>
    <row r="163" spans="1:50" x14ac:dyDescent="0.45">
      <c r="A163" s="11" t="s">
        <v>67</v>
      </c>
      <c r="B163" s="11">
        <v>1.879</v>
      </c>
      <c r="C163" s="11">
        <v>1.8640000000000001</v>
      </c>
      <c r="D163" s="11">
        <v>1.839</v>
      </c>
      <c r="E163" s="11">
        <v>1.7210000000000001</v>
      </c>
      <c r="F163" s="11">
        <v>1.81</v>
      </c>
      <c r="G163" s="11">
        <v>1.724</v>
      </c>
      <c r="H163" s="11">
        <v>1.7929999999999999</v>
      </c>
      <c r="I163" s="11">
        <v>1.8169999999999999</v>
      </c>
      <c r="J163" s="11">
        <v>1.774</v>
      </c>
      <c r="K163" s="11">
        <v>1.78</v>
      </c>
      <c r="L163" s="11">
        <v>1.821</v>
      </c>
      <c r="M163" s="11">
        <v>1.8049999999999999</v>
      </c>
    </row>
    <row r="164" spans="1:50" x14ac:dyDescent="0.45">
      <c r="A164" s="11" t="s">
        <v>18</v>
      </c>
      <c r="B164" s="11">
        <v>2.472</v>
      </c>
      <c r="C164" s="11">
        <v>2.831</v>
      </c>
      <c r="D164" s="11">
        <v>2.7519999999999998</v>
      </c>
      <c r="E164" s="11">
        <v>2.6949999999999998</v>
      </c>
      <c r="F164" s="11">
        <v>2.528</v>
      </c>
      <c r="G164" s="11">
        <v>2.5009999999999999</v>
      </c>
      <c r="H164" s="11">
        <v>2.387</v>
      </c>
      <c r="I164" s="11">
        <v>2.2349999999999999</v>
      </c>
      <c r="J164" s="11">
        <v>2.25</v>
      </c>
      <c r="K164" s="11">
        <v>2.2970000000000002</v>
      </c>
      <c r="L164" s="11">
        <v>2.34</v>
      </c>
      <c r="M164" s="11">
        <v>2.4630000000000001</v>
      </c>
    </row>
    <row r="165" spans="1:50" x14ac:dyDescent="0.45">
      <c r="AL165" s="8" t="s">
        <v>0</v>
      </c>
      <c r="AM165" s="9">
        <v>2008</v>
      </c>
      <c r="AN165" s="9">
        <v>2009</v>
      </c>
      <c r="AO165" s="9">
        <v>2010</v>
      </c>
      <c r="AP165" s="9">
        <v>2011</v>
      </c>
      <c r="AQ165" s="10">
        <v>2012</v>
      </c>
      <c r="AR165" s="10">
        <v>2013</v>
      </c>
      <c r="AS165" s="10">
        <v>2014</v>
      </c>
      <c r="AT165" s="10">
        <v>2015</v>
      </c>
      <c r="AU165" s="10">
        <v>2016</v>
      </c>
      <c r="AV165" s="10">
        <v>2017</v>
      </c>
      <c r="AW165" s="9">
        <v>2018</v>
      </c>
      <c r="AX165" s="10">
        <v>2019</v>
      </c>
    </row>
    <row r="166" spans="1:50" x14ac:dyDescent="0.45">
      <c r="AL166" s="11" t="s">
        <v>8</v>
      </c>
      <c r="AM166" s="11">
        <v>1.367</v>
      </c>
      <c r="AN166" s="11">
        <v>1.391</v>
      </c>
      <c r="AO166" s="11">
        <v>1.393</v>
      </c>
      <c r="AP166" s="11">
        <v>1.4470000000000001</v>
      </c>
      <c r="AQ166" s="11">
        <v>1.4970000000000001</v>
      </c>
      <c r="AR166" s="11">
        <v>1.4510000000000001</v>
      </c>
      <c r="AS166" s="11">
        <v>1.387</v>
      </c>
      <c r="AT166" s="11">
        <v>1.367</v>
      </c>
      <c r="AU166" s="11">
        <v>1.4</v>
      </c>
      <c r="AV166" s="11">
        <v>1.387</v>
      </c>
      <c r="AW166" s="11">
        <v>1.3979999999999999</v>
      </c>
      <c r="AX166" s="11">
        <v>1.419</v>
      </c>
    </row>
    <row r="167" spans="1:50" x14ac:dyDescent="0.45">
      <c r="Q167" s="8" t="s">
        <v>0</v>
      </c>
      <c r="R167" s="11" t="s">
        <v>3</v>
      </c>
      <c r="S167" s="11" t="s">
        <v>4</v>
      </c>
      <c r="T167" s="11" t="s">
        <v>6</v>
      </c>
      <c r="U167" s="11" t="s">
        <v>5</v>
      </c>
      <c r="V167" s="11" t="s">
        <v>8</v>
      </c>
      <c r="W167" s="11" t="s">
        <v>10</v>
      </c>
      <c r="X167" s="11" t="s">
        <v>7</v>
      </c>
      <c r="Y167" s="11" t="s">
        <v>12</v>
      </c>
      <c r="Z167" s="11" t="s">
        <v>11</v>
      </c>
      <c r="AA167" s="11" t="s">
        <v>17</v>
      </c>
      <c r="AB167" s="11" t="s">
        <v>16</v>
      </c>
      <c r="AC167" s="11" t="s">
        <v>14</v>
      </c>
      <c r="AD167" s="11" t="s">
        <v>23</v>
      </c>
      <c r="AE167" s="11" t="s">
        <v>141</v>
      </c>
      <c r="AF167" s="11" t="s">
        <v>18</v>
      </c>
      <c r="AG167" s="11" t="s">
        <v>20</v>
      </c>
      <c r="AH167" s="11" t="s">
        <v>22</v>
      </c>
      <c r="AI167" s="11" t="s">
        <v>19</v>
      </c>
      <c r="AJ167" s="11" t="s">
        <v>21</v>
      </c>
      <c r="AL167" s="11" t="s">
        <v>14</v>
      </c>
      <c r="AM167" s="11">
        <v>2.101</v>
      </c>
      <c r="AN167" s="11">
        <v>2.0760000000000001</v>
      </c>
      <c r="AO167" s="11">
        <v>2.1560000000000001</v>
      </c>
      <c r="AP167" s="11">
        <v>2.157</v>
      </c>
      <c r="AQ167" s="11">
        <v>2.1880000000000002</v>
      </c>
      <c r="AR167" s="11">
        <v>2.1539999999999999</v>
      </c>
      <c r="AS167" s="11">
        <v>2.0859999999999999</v>
      </c>
      <c r="AT167" s="11">
        <v>2.0270000000000001</v>
      </c>
      <c r="AU167" s="11">
        <v>2.0459999999999998</v>
      </c>
      <c r="AV167" s="11">
        <v>2.036</v>
      </c>
      <c r="AW167" s="11">
        <v>2.0779999999999998</v>
      </c>
      <c r="AX167" s="11">
        <v>2.1280000000000001</v>
      </c>
    </row>
    <row r="168" spans="1:50" x14ac:dyDescent="0.45">
      <c r="Q168" s="9">
        <v>2008</v>
      </c>
      <c r="R168" s="11">
        <v>1.2609999999999999</v>
      </c>
      <c r="S168" s="11">
        <v>1.3740000000000001</v>
      </c>
      <c r="T168" s="11">
        <v>1.58</v>
      </c>
      <c r="U168" s="11">
        <v>1.367</v>
      </c>
      <c r="V168" s="11">
        <v>1.367</v>
      </c>
      <c r="W168" s="11">
        <v>1.635</v>
      </c>
      <c r="X168" s="11">
        <v>1.7529999999999999</v>
      </c>
      <c r="Y168" s="11">
        <v>1.8120000000000001</v>
      </c>
      <c r="Z168" s="11">
        <v>1.7829999999999999</v>
      </c>
      <c r="AA168" s="11">
        <v>2.4670000000000001</v>
      </c>
      <c r="AB168" s="11">
        <v>2.0409999999999999</v>
      </c>
      <c r="AC168" s="11">
        <v>2.101</v>
      </c>
      <c r="AD168" s="11">
        <v>2.3370000000000002</v>
      </c>
      <c r="AE168" s="11">
        <v>2.2570000000000001</v>
      </c>
      <c r="AF168" s="11">
        <v>2.472</v>
      </c>
      <c r="AG168" s="11">
        <v>2.355</v>
      </c>
      <c r="AH168" s="11">
        <v>2.4769999999999999</v>
      </c>
      <c r="AI168" s="11">
        <v>2.593</v>
      </c>
      <c r="AJ168" s="11">
        <v>3.0179999999999998</v>
      </c>
      <c r="AL168" s="11" t="s">
        <v>4</v>
      </c>
      <c r="AM168" s="11">
        <v>1.3740000000000001</v>
      </c>
      <c r="AN168" s="11">
        <v>1.4179999999999999</v>
      </c>
      <c r="AO168" s="11">
        <v>1.5</v>
      </c>
      <c r="AP168" s="11">
        <v>1.46</v>
      </c>
      <c r="AQ168" s="11">
        <v>1.4379999999999999</v>
      </c>
      <c r="AR168" s="11">
        <v>1.3420000000000001</v>
      </c>
      <c r="AS168" s="11">
        <v>1.325</v>
      </c>
      <c r="AT168" s="11">
        <v>1.337</v>
      </c>
      <c r="AU168" s="11">
        <v>1.337</v>
      </c>
      <c r="AV168" s="11">
        <v>1.3320000000000001</v>
      </c>
      <c r="AW168" s="11">
        <v>1.3380000000000001</v>
      </c>
      <c r="AX168" s="11">
        <v>1.327</v>
      </c>
    </row>
    <row r="169" spans="1:50" x14ac:dyDescent="0.45">
      <c r="Q169" s="9">
        <v>2009</v>
      </c>
      <c r="R169" s="11">
        <v>1.26</v>
      </c>
      <c r="S169" s="11">
        <v>1.4179999999999999</v>
      </c>
      <c r="T169" s="11">
        <v>1.518</v>
      </c>
      <c r="U169" s="11">
        <v>1.468</v>
      </c>
      <c r="V169" s="11">
        <v>1.391</v>
      </c>
      <c r="W169" s="11">
        <v>1.657</v>
      </c>
      <c r="X169" s="11">
        <v>1.7989999999999999</v>
      </c>
      <c r="Y169" s="11">
        <v>1.84</v>
      </c>
      <c r="Z169" s="11">
        <v>1.772</v>
      </c>
      <c r="AA169" s="11">
        <v>2.5150000000000001</v>
      </c>
      <c r="AB169" s="11">
        <v>2.0390000000000001</v>
      </c>
      <c r="AC169" s="11">
        <v>2.0760000000000001</v>
      </c>
      <c r="AD169" s="11">
        <v>2.5579999999999998</v>
      </c>
      <c r="AE169" s="11">
        <v>2.3370000000000002</v>
      </c>
      <c r="AF169" s="11">
        <v>2.831</v>
      </c>
      <c r="AG169" s="11">
        <v>2.423</v>
      </c>
      <c r="AH169" s="11">
        <v>2.5430000000000001</v>
      </c>
      <c r="AI169" s="11">
        <v>2.5819999999999999</v>
      </c>
      <c r="AJ169" s="11">
        <v>3.2469999999999999</v>
      </c>
      <c r="AL169" s="11" t="s">
        <v>7</v>
      </c>
      <c r="AM169" s="11">
        <v>1.7529999999999999</v>
      </c>
      <c r="AN169" s="11">
        <v>1.7989999999999999</v>
      </c>
      <c r="AO169" s="11">
        <v>1.8029999999999999</v>
      </c>
      <c r="AP169" s="11">
        <v>1.78</v>
      </c>
      <c r="AQ169" s="11">
        <v>1.804</v>
      </c>
      <c r="AR169" s="11">
        <v>1.7949999999999999</v>
      </c>
      <c r="AS169" s="11">
        <v>1.8049999999999999</v>
      </c>
      <c r="AT169" s="11">
        <v>1.8</v>
      </c>
      <c r="AU169" s="11">
        <v>1.796</v>
      </c>
      <c r="AV169" s="11">
        <v>1.8080000000000001</v>
      </c>
      <c r="AW169" s="11">
        <v>1.772</v>
      </c>
      <c r="AX169" s="11">
        <v>1.796</v>
      </c>
    </row>
    <row r="170" spans="1:50" x14ac:dyDescent="0.45">
      <c r="Q170" s="9">
        <v>2010</v>
      </c>
      <c r="R170" s="11">
        <v>1.2509999999999999</v>
      </c>
      <c r="S170" s="11">
        <v>1.5</v>
      </c>
      <c r="T170" s="11">
        <v>1.486</v>
      </c>
      <c r="U170" s="11">
        <v>1.4390000000000001</v>
      </c>
      <c r="V170" s="11">
        <v>1.393</v>
      </c>
      <c r="W170" s="11">
        <v>1.6180000000000001</v>
      </c>
      <c r="X170" s="11">
        <v>1.8029999999999999</v>
      </c>
      <c r="Y170" s="11">
        <v>1.871</v>
      </c>
      <c r="Z170" s="11">
        <v>1.7609999999999999</v>
      </c>
      <c r="AA170" s="11">
        <v>2.7930000000000001</v>
      </c>
      <c r="AB170" s="11">
        <v>2.0590000000000002</v>
      </c>
      <c r="AC170" s="11">
        <v>2.1560000000000001</v>
      </c>
      <c r="AD170" s="11">
        <v>2.5449999999999999</v>
      </c>
      <c r="AE170" s="11">
        <v>2.3199999999999998</v>
      </c>
      <c r="AF170" s="11">
        <v>2.7519999999999998</v>
      </c>
      <c r="AG170" s="11">
        <v>2.4649999999999999</v>
      </c>
      <c r="AH170" s="11">
        <v>2.6829999999999998</v>
      </c>
      <c r="AI170" s="11">
        <v>2.61</v>
      </c>
      <c r="AJ170" s="11">
        <v>3.1880000000000002</v>
      </c>
      <c r="AL170" s="11" t="s">
        <v>22</v>
      </c>
      <c r="AM170" s="11">
        <v>2.4769999999999999</v>
      </c>
      <c r="AN170" s="11">
        <v>2.5430000000000001</v>
      </c>
      <c r="AO170" s="11">
        <v>2.6829999999999998</v>
      </c>
      <c r="AP170" s="11">
        <v>2.714</v>
      </c>
      <c r="AQ170" s="11">
        <v>2.6269999999999998</v>
      </c>
      <c r="AR170" s="11">
        <v>2.5459999999999998</v>
      </c>
      <c r="AS170" s="11">
        <v>2.54</v>
      </c>
      <c r="AT170" s="11">
        <v>2.5569999999999999</v>
      </c>
      <c r="AU170" s="11">
        <v>2.5649999999999999</v>
      </c>
      <c r="AV170" s="11">
        <v>2.5449999999999999</v>
      </c>
      <c r="AW170" s="11">
        <v>2.5169999999999999</v>
      </c>
      <c r="AX170" s="11">
        <v>2.605</v>
      </c>
    </row>
    <row r="171" spans="1:50" x14ac:dyDescent="0.45">
      <c r="Q171" s="9">
        <v>2011</v>
      </c>
      <c r="R171" s="11">
        <v>1.2549999999999999</v>
      </c>
      <c r="S171" s="11">
        <v>1.46</v>
      </c>
      <c r="T171" s="11">
        <v>1.4610000000000001</v>
      </c>
      <c r="U171" s="11">
        <v>1.4810000000000001</v>
      </c>
      <c r="V171" s="11">
        <v>1.4470000000000001</v>
      </c>
      <c r="W171" s="11">
        <v>1.54</v>
      </c>
      <c r="X171" s="11">
        <v>1.78</v>
      </c>
      <c r="Y171" s="11">
        <v>1.8759999999999999</v>
      </c>
      <c r="Z171" s="11">
        <v>1.7350000000000001</v>
      </c>
      <c r="AA171" s="11">
        <v>2.64</v>
      </c>
      <c r="AB171" s="11">
        <v>2.1739999999999999</v>
      </c>
      <c r="AC171" s="11">
        <v>2.157</v>
      </c>
      <c r="AD171" s="11">
        <v>2.4870000000000001</v>
      </c>
      <c r="AE171" s="11">
        <v>2.2839999999999998</v>
      </c>
      <c r="AF171" s="11">
        <v>2.6949999999999998</v>
      </c>
      <c r="AG171" s="11">
        <v>2.4529999999999998</v>
      </c>
      <c r="AH171" s="11">
        <v>2.714</v>
      </c>
      <c r="AI171" s="11">
        <v>2.58</v>
      </c>
      <c r="AJ171" s="11">
        <v>3.11</v>
      </c>
      <c r="AL171" s="11" t="s">
        <v>5</v>
      </c>
      <c r="AM171" s="11">
        <v>1.367</v>
      </c>
      <c r="AN171" s="11">
        <v>1.468</v>
      </c>
      <c r="AO171" s="11">
        <v>1.4390000000000001</v>
      </c>
      <c r="AP171" s="11">
        <v>1.4810000000000001</v>
      </c>
      <c r="AQ171" s="11">
        <v>1.43</v>
      </c>
      <c r="AR171" s="11">
        <v>1.4350000000000001</v>
      </c>
      <c r="AS171" s="11">
        <v>1.419</v>
      </c>
      <c r="AT171" s="11">
        <v>1.4219999999999999</v>
      </c>
      <c r="AU171" s="11">
        <v>1.423</v>
      </c>
      <c r="AV171" s="11">
        <v>1.417</v>
      </c>
      <c r="AW171" s="11">
        <v>1.3939999999999999</v>
      </c>
      <c r="AX171" s="11">
        <v>1.39</v>
      </c>
    </row>
    <row r="172" spans="1:50" x14ac:dyDescent="0.45">
      <c r="Q172" s="10">
        <v>2012</v>
      </c>
      <c r="R172" s="11">
        <v>1.276</v>
      </c>
      <c r="S172" s="11">
        <v>1.4379999999999999</v>
      </c>
      <c r="T172" s="11">
        <v>1.4410000000000001</v>
      </c>
      <c r="U172" s="11">
        <v>1.43</v>
      </c>
      <c r="V172" s="11">
        <v>1.4970000000000001</v>
      </c>
      <c r="W172" s="11">
        <v>1.611</v>
      </c>
      <c r="X172" s="11">
        <v>1.804</v>
      </c>
      <c r="Y172" s="11">
        <v>1.859</v>
      </c>
      <c r="Z172" s="11">
        <v>1.772</v>
      </c>
      <c r="AA172" s="11">
        <v>2.3029999999999999</v>
      </c>
      <c r="AB172" s="11">
        <v>2.2290000000000001</v>
      </c>
      <c r="AC172" s="11">
        <v>2.1880000000000002</v>
      </c>
      <c r="AD172" s="11">
        <v>2.395</v>
      </c>
      <c r="AE172" s="11">
        <v>2.29</v>
      </c>
      <c r="AF172" s="11">
        <v>2.528</v>
      </c>
      <c r="AG172" s="11">
        <v>2.5</v>
      </c>
      <c r="AH172" s="11">
        <v>2.6269999999999998</v>
      </c>
      <c r="AI172" s="11">
        <v>2.7120000000000002</v>
      </c>
      <c r="AJ172" s="11">
        <v>3.0979999999999999</v>
      </c>
      <c r="AL172" s="11" t="s">
        <v>16</v>
      </c>
      <c r="AM172" s="11">
        <v>2.0409999999999999</v>
      </c>
      <c r="AN172" s="11">
        <v>2.0390000000000001</v>
      </c>
      <c r="AO172" s="11">
        <v>2.0590000000000002</v>
      </c>
      <c r="AP172" s="11">
        <v>2.1739999999999999</v>
      </c>
      <c r="AQ172" s="11">
        <v>2.2290000000000001</v>
      </c>
      <c r="AR172" s="11">
        <v>2.1930000000000001</v>
      </c>
      <c r="AS172" s="11">
        <v>2.1560000000000001</v>
      </c>
      <c r="AT172" s="11">
        <v>2.1150000000000002</v>
      </c>
      <c r="AU172" s="11">
        <v>2.0939999999999999</v>
      </c>
      <c r="AV172" s="11">
        <v>2.0720000000000001</v>
      </c>
      <c r="AW172" s="11">
        <v>2.0790000000000002</v>
      </c>
      <c r="AX172" s="11">
        <v>2.0379999999999998</v>
      </c>
    </row>
    <row r="173" spans="1:50" x14ac:dyDescent="0.45">
      <c r="J173" t="s">
        <v>8</v>
      </c>
      <c r="Q173" s="10">
        <v>2013</v>
      </c>
      <c r="R173" s="11">
        <v>1.2909999999999999</v>
      </c>
      <c r="S173" s="11">
        <v>1.3420000000000001</v>
      </c>
      <c r="T173" s="11">
        <v>1.4550000000000001</v>
      </c>
      <c r="U173" s="11">
        <v>1.4350000000000001</v>
      </c>
      <c r="V173" s="11">
        <v>1.4510000000000001</v>
      </c>
      <c r="W173" s="11">
        <v>1.585</v>
      </c>
      <c r="X173" s="11">
        <v>1.7949999999999999</v>
      </c>
      <c r="Y173" s="11">
        <v>1.8759999999999999</v>
      </c>
      <c r="Z173" s="11">
        <v>1.7989999999999999</v>
      </c>
      <c r="AA173" s="11">
        <v>2.2210000000000001</v>
      </c>
      <c r="AB173" s="11">
        <v>2.1930000000000001</v>
      </c>
      <c r="AC173" s="11">
        <v>2.1539999999999999</v>
      </c>
      <c r="AD173" s="11">
        <v>2.431</v>
      </c>
      <c r="AE173" s="11">
        <v>2.2829999999999999</v>
      </c>
      <c r="AF173" s="11">
        <v>2.5009999999999999</v>
      </c>
      <c r="AG173" s="11">
        <v>2.464</v>
      </c>
      <c r="AH173" s="11">
        <v>2.5459999999999998</v>
      </c>
      <c r="AI173" s="11">
        <v>2.7440000000000002</v>
      </c>
      <c r="AJ173" s="11">
        <v>3.1739999999999999</v>
      </c>
      <c r="AL173" s="11" t="s">
        <v>23</v>
      </c>
      <c r="AM173" s="11">
        <v>2.3370000000000002</v>
      </c>
      <c r="AN173" s="11">
        <v>2.5579999999999998</v>
      </c>
      <c r="AO173" s="11">
        <v>2.5449999999999999</v>
      </c>
      <c r="AP173" s="11">
        <v>2.4870000000000001</v>
      </c>
      <c r="AQ173" s="11">
        <v>2.395</v>
      </c>
      <c r="AR173" s="11">
        <v>2.431</v>
      </c>
      <c r="AS173" s="11">
        <v>2.3780000000000001</v>
      </c>
      <c r="AT173" s="11">
        <v>2.3319999999999999</v>
      </c>
      <c r="AU173" s="11">
        <v>2.339</v>
      </c>
      <c r="AV173" s="11">
        <v>2.33</v>
      </c>
      <c r="AW173" s="11">
        <v>2.2999999999999998</v>
      </c>
      <c r="AX173" s="11">
        <v>2.2999999999999998</v>
      </c>
    </row>
    <row r="174" spans="1:50" x14ac:dyDescent="0.45">
      <c r="J174" t="s">
        <v>14</v>
      </c>
      <c r="Q174" s="10">
        <v>2014</v>
      </c>
      <c r="R174" s="11">
        <v>1.2709999999999999</v>
      </c>
      <c r="S174" s="11">
        <v>1.325</v>
      </c>
      <c r="T174" s="11">
        <v>1.4159999999999999</v>
      </c>
      <c r="U174" s="11">
        <v>1.419</v>
      </c>
      <c r="V174" s="11">
        <v>1.387</v>
      </c>
      <c r="W174" s="11">
        <v>1.579</v>
      </c>
      <c r="X174" s="11">
        <v>1.8049999999999999</v>
      </c>
      <c r="Y174" s="11">
        <v>1.8680000000000001</v>
      </c>
      <c r="Z174" s="11">
        <v>1.833</v>
      </c>
      <c r="AA174" s="11">
        <v>2.1760000000000002</v>
      </c>
      <c r="AB174" s="11">
        <v>2.1560000000000001</v>
      </c>
      <c r="AC174" s="11">
        <v>2.0859999999999999</v>
      </c>
      <c r="AD174" s="11">
        <v>2.3780000000000001</v>
      </c>
      <c r="AE174" s="11">
        <v>2.2690000000000001</v>
      </c>
      <c r="AF174" s="11">
        <v>2.387</v>
      </c>
      <c r="AG174" s="11">
        <v>2.5049999999999999</v>
      </c>
      <c r="AH174" s="11">
        <v>2.54</v>
      </c>
      <c r="AI174" s="11">
        <v>2.8639999999999999</v>
      </c>
      <c r="AJ174" s="11">
        <v>3.105</v>
      </c>
      <c r="AL174" s="11" t="s">
        <v>10</v>
      </c>
      <c r="AM174" s="11">
        <v>1.635</v>
      </c>
      <c r="AN174" s="11">
        <v>1.657</v>
      </c>
      <c r="AO174" s="11">
        <v>1.6180000000000001</v>
      </c>
      <c r="AP174" s="11">
        <v>1.54</v>
      </c>
      <c r="AQ174" s="11">
        <v>1.611</v>
      </c>
      <c r="AR174" s="11">
        <v>1.585</v>
      </c>
      <c r="AS174" s="11">
        <v>1.579</v>
      </c>
      <c r="AT174" s="11">
        <v>1.585</v>
      </c>
      <c r="AU174" s="11">
        <v>1.635</v>
      </c>
      <c r="AV174" s="11">
        <v>1.65</v>
      </c>
      <c r="AW174" s="11">
        <v>1.6160000000000001</v>
      </c>
      <c r="AX174" s="11">
        <v>1.5289999999999999</v>
      </c>
    </row>
    <row r="175" spans="1:50" x14ac:dyDescent="0.45">
      <c r="J175" t="s">
        <v>4</v>
      </c>
      <c r="Q175" s="10">
        <v>2015</v>
      </c>
      <c r="R175" s="11">
        <v>1.2629999999999999</v>
      </c>
      <c r="S175" s="11">
        <v>1.337</v>
      </c>
      <c r="T175" s="11">
        <v>1.387</v>
      </c>
      <c r="U175" s="11">
        <v>1.4219999999999999</v>
      </c>
      <c r="V175" s="11">
        <v>1.367</v>
      </c>
      <c r="W175" s="11">
        <v>1.585</v>
      </c>
      <c r="X175" s="11">
        <v>1.8</v>
      </c>
      <c r="Y175" s="11">
        <v>1.8440000000000001</v>
      </c>
      <c r="Z175" s="11">
        <v>1.857</v>
      </c>
      <c r="AA175" s="11">
        <v>2.2250000000000001</v>
      </c>
      <c r="AB175" s="11">
        <v>2.1150000000000002</v>
      </c>
      <c r="AC175" s="11">
        <v>2.0270000000000001</v>
      </c>
      <c r="AD175" s="11">
        <v>2.3319999999999999</v>
      </c>
      <c r="AE175" s="11">
        <v>2.2559999999999998</v>
      </c>
      <c r="AF175" s="11">
        <v>2.2349999999999999</v>
      </c>
      <c r="AG175" s="11">
        <v>2.5139999999999998</v>
      </c>
      <c r="AH175" s="11">
        <v>2.5569999999999999</v>
      </c>
      <c r="AI175" s="11">
        <v>2.9359999999999999</v>
      </c>
      <c r="AJ175" s="11">
        <v>3.1379999999999999</v>
      </c>
      <c r="AL175" s="11" t="s">
        <v>3</v>
      </c>
      <c r="AM175" s="11">
        <v>1.2609999999999999</v>
      </c>
      <c r="AN175" s="11">
        <v>1.26</v>
      </c>
      <c r="AO175" s="11">
        <v>1.2509999999999999</v>
      </c>
      <c r="AP175" s="11">
        <v>1.2549999999999999</v>
      </c>
      <c r="AQ175" s="11">
        <v>1.276</v>
      </c>
      <c r="AR175" s="11">
        <v>1.2909999999999999</v>
      </c>
      <c r="AS175" s="11">
        <v>1.2709999999999999</v>
      </c>
      <c r="AT175" s="11">
        <v>1.2629999999999999</v>
      </c>
      <c r="AU175" s="11">
        <v>1.238</v>
      </c>
      <c r="AV175" s="11">
        <v>1.216</v>
      </c>
      <c r="AW175" s="11">
        <v>1.1879999999999999</v>
      </c>
      <c r="AX175" s="11">
        <v>1.2210000000000001</v>
      </c>
    </row>
    <row r="176" spans="1:50" x14ac:dyDescent="0.45">
      <c r="J176" t="s">
        <v>7</v>
      </c>
      <c r="Q176" s="10">
        <v>2016</v>
      </c>
      <c r="R176" s="11">
        <v>1.238</v>
      </c>
      <c r="S176" s="11">
        <v>1.337</v>
      </c>
      <c r="T176" s="11">
        <v>1.393</v>
      </c>
      <c r="U176" s="11">
        <v>1.423</v>
      </c>
      <c r="V176" s="11">
        <v>1.4</v>
      </c>
      <c r="W176" s="11">
        <v>1.635</v>
      </c>
      <c r="X176" s="11">
        <v>1.796</v>
      </c>
      <c r="Y176" s="11">
        <v>1.806</v>
      </c>
      <c r="Z176" s="11">
        <v>1.847</v>
      </c>
      <c r="AA176" s="11">
        <v>2.101</v>
      </c>
      <c r="AB176" s="11">
        <v>2.0939999999999999</v>
      </c>
      <c r="AC176" s="11">
        <v>2.0459999999999998</v>
      </c>
      <c r="AD176" s="11">
        <v>2.339</v>
      </c>
      <c r="AE176" s="11">
        <v>2.2029999999999998</v>
      </c>
      <c r="AF176" s="11">
        <v>2.25</v>
      </c>
      <c r="AG176" s="11">
        <v>2.5009999999999999</v>
      </c>
      <c r="AH176" s="11">
        <v>2.5649999999999999</v>
      </c>
      <c r="AI176" s="11">
        <v>2.871</v>
      </c>
      <c r="AJ176" s="11">
        <v>3.1320000000000001</v>
      </c>
      <c r="AL176" s="11" t="s">
        <v>19</v>
      </c>
      <c r="AM176" s="11">
        <v>2.593</v>
      </c>
      <c r="AN176" s="11">
        <v>2.5819999999999999</v>
      </c>
      <c r="AO176" s="11">
        <v>2.61</v>
      </c>
      <c r="AP176" s="11">
        <v>2.58</v>
      </c>
      <c r="AQ176" s="11">
        <v>2.7120000000000002</v>
      </c>
      <c r="AR176" s="11">
        <v>2.7440000000000002</v>
      </c>
      <c r="AS176" s="11">
        <v>2.8639999999999999</v>
      </c>
      <c r="AT176" s="11">
        <v>2.9359999999999999</v>
      </c>
      <c r="AU176" s="11">
        <v>2.871</v>
      </c>
      <c r="AV176" s="11">
        <v>2.871</v>
      </c>
      <c r="AW176" s="11">
        <v>2.883</v>
      </c>
      <c r="AX176" s="11">
        <v>2.8980000000000001</v>
      </c>
    </row>
    <row r="177" spans="10:57" x14ac:dyDescent="0.45">
      <c r="J177" t="s">
        <v>15</v>
      </c>
      <c r="Q177" s="10">
        <v>2017</v>
      </c>
      <c r="R177" s="11">
        <v>1.216</v>
      </c>
      <c r="S177" s="11">
        <v>1.3320000000000001</v>
      </c>
      <c r="T177" s="11">
        <v>1.4</v>
      </c>
      <c r="U177" s="11">
        <v>1.417</v>
      </c>
      <c r="V177" s="11">
        <v>1.387</v>
      </c>
      <c r="W177" s="11">
        <v>1.65</v>
      </c>
      <c r="X177" s="11">
        <v>1.8080000000000001</v>
      </c>
      <c r="Y177" s="11">
        <v>1.7889999999999999</v>
      </c>
      <c r="Z177" s="11">
        <v>1.825</v>
      </c>
      <c r="AA177" s="11">
        <v>1.98</v>
      </c>
      <c r="AB177" s="11">
        <v>2.0720000000000001</v>
      </c>
      <c r="AC177" s="11">
        <v>2.036</v>
      </c>
      <c r="AD177" s="11">
        <v>2.33</v>
      </c>
      <c r="AE177" s="11">
        <v>2.3109999999999999</v>
      </c>
      <c r="AF177" s="11">
        <v>2.2970000000000002</v>
      </c>
      <c r="AG177" s="11">
        <v>2.5179999999999998</v>
      </c>
      <c r="AH177" s="11">
        <v>2.5449999999999999</v>
      </c>
      <c r="AI177" s="11">
        <v>2.871</v>
      </c>
      <c r="AJ177" s="11">
        <v>3.08</v>
      </c>
      <c r="AL177" s="11" t="s">
        <v>21</v>
      </c>
      <c r="AM177" s="11">
        <v>3.0179999999999998</v>
      </c>
      <c r="AN177" s="11">
        <v>3.2469999999999999</v>
      </c>
      <c r="AO177" s="11">
        <v>3.1880000000000002</v>
      </c>
      <c r="AP177" s="11">
        <v>3.11</v>
      </c>
      <c r="AQ177" s="11">
        <v>3.0979999999999999</v>
      </c>
      <c r="AR177" s="11">
        <v>3.1739999999999999</v>
      </c>
      <c r="AS177" s="11">
        <v>3.105</v>
      </c>
      <c r="AT177" s="11">
        <v>3.1379999999999999</v>
      </c>
      <c r="AU177" s="11">
        <v>3.1320000000000001</v>
      </c>
      <c r="AV177" s="11">
        <v>3.08</v>
      </c>
      <c r="AW177" s="11">
        <v>3.0939999999999999</v>
      </c>
      <c r="AX177" s="11">
        <v>3.0720000000000001</v>
      </c>
    </row>
    <row r="178" spans="10:57" x14ac:dyDescent="0.45">
      <c r="J178" t="s">
        <v>22</v>
      </c>
      <c r="Q178" s="9">
        <v>2018</v>
      </c>
      <c r="R178" s="11">
        <v>1.1879999999999999</v>
      </c>
      <c r="S178" s="11">
        <v>1.3380000000000001</v>
      </c>
      <c r="T178" s="11">
        <v>1.3819999999999999</v>
      </c>
      <c r="U178" s="11">
        <v>1.3939999999999999</v>
      </c>
      <c r="V178" s="11">
        <v>1.3979999999999999</v>
      </c>
      <c r="W178" s="11">
        <v>1.6160000000000001</v>
      </c>
      <c r="X178" s="11">
        <v>1.772</v>
      </c>
      <c r="Y178" s="11">
        <v>1.831</v>
      </c>
      <c r="Z178" s="11">
        <v>1.84</v>
      </c>
      <c r="AA178" s="11">
        <v>1.964</v>
      </c>
      <c r="AB178" s="11">
        <v>2.0790000000000002</v>
      </c>
      <c r="AC178" s="11">
        <v>2.0779999999999998</v>
      </c>
      <c r="AD178" s="11">
        <v>2.2999999999999998</v>
      </c>
      <c r="AE178" s="11">
        <v>2.3319999999999999</v>
      </c>
      <c r="AF178" s="11">
        <v>2.34</v>
      </c>
      <c r="AG178" s="11">
        <v>2.5230000000000001</v>
      </c>
      <c r="AH178" s="11">
        <v>2.5169999999999999</v>
      </c>
      <c r="AI178" s="11">
        <v>2.883</v>
      </c>
      <c r="AJ178" s="11">
        <v>3.0939999999999999</v>
      </c>
      <c r="AL178" s="11" t="s">
        <v>20</v>
      </c>
      <c r="AM178" s="11">
        <v>2.355</v>
      </c>
      <c r="AN178" s="11">
        <v>2.423</v>
      </c>
      <c r="AO178" s="11">
        <v>2.4649999999999999</v>
      </c>
      <c r="AP178" s="11">
        <v>2.4529999999999998</v>
      </c>
      <c r="AQ178" s="11">
        <v>2.5</v>
      </c>
      <c r="AR178" s="11">
        <v>2.464</v>
      </c>
      <c r="AS178" s="11">
        <v>2.5049999999999999</v>
      </c>
      <c r="AT178" s="11">
        <v>2.5139999999999998</v>
      </c>
      <c r="AU178" s="11">
        <v>2.5009999999999999</v>
      </c>
      <c r="AV178" s="11">
        <v>2.5179999999999998</v>
      </c>
      <c r="AW178" s="11">
        <v>2.5230000000000001</v>
      </c>
      <c r="AX178" s="11">
        <v>2.516</v>
      </c>
    </row>
    <row r="179" spans="10:57" x14ac:dyDescent="0.45">
      <c r="J179" t="s">
        <v>5</v>
      </c>
      <c r="Q179" s="10">
        <v>2019</v>
      </c>
      <c r="R179" s="11">
        <v>1.2210000000000001</v>
      </c>
      <c r="S179" s="11">
        <v>1.327</v>
      </c>
      <c r="T179" s="11">
        <v>1.347</v>
      </c>
      <c r="U179" s="11">
        <v>1.39</v>
      </c>
      <c r="V179" s="11">
        <v>1.419</v>
      </c>
      <c r="W179" s="11">
        <v>1.5289999999999999</v>
      </c>
      <c r="X179" s="11">
        <v>1.796</v>
      </c>
      <c r="Y179" s="11">
        <v>1.8009999999999999</v>
      </c>
      <c r="Z179" s="11">
        <v>1.86</v>
      </c>
      <c r="AA179" s="11">
        <v>1.986</v>
      </c>
      <c r="AB179" s="11">
        <v>2.0379999999999998</v>
      </c>
      <c r="AC179" s="11">
        <v>2.1280000000000001</v>
      </c>
      <c r="AD179" s="11">
        <v>2.2999999999999998</v>
      </c>
      <c r="AE179" s="11">
        <v>2.4009999999999998</v>
      </c>
      <c r="AF179" s="11">
        <v>2.4630000000000001</v>
      </c>
      <c r="AG179" s="11">
        <v>2.516</v>
      </c>
      <c r="AH179" s="11">
        <v>2.605</v>
      </c>
      <c r="AI179" s="11">
        <v>2.8980000000000001</v>
      </c>
      <c r="AJ179" s="11">
        <v>3.0720000000000001</v>
      </c>
      <c r="AL179" s="11" t="s">
        <v>6</v>
      </c>
      <c r="AM179" s="11">
        <v>1.58</v>
      </c>
      <c r="AN179" s="11">
        <v>1.518</v>
      </c>
      <c r="AO179" s="11">
        <v>1.486</v>
      </c>
      <c r="AP179" s="11">
        <v>1.4610000000000001</v>
      </c>
      <c r="AQ179" s="11">
        <v>1.4410000000000001</v>
      </c>
      <c r="AR179" s="11">
        <v>1.4550000000000001</v>
      </c>
      <c r="AS179" s="11">
        <v>1.4159999999999999</v>
      </c>
      <c r="AT179" s="11">
        <v>1.387</v>
      </c>
      <c r="AU179" s="11">
        <v>1.393</v>
      </c>
      <c r="AV179" s="11">
        <v>1.4</v>
      </c>
      <c r="AW179" s="11">
        <v>1.3819999999999999</v>
      </c>
      <c r="AX179" s="11">
        <v>1.347</v>
      </c>
    </row>
    <row r="180" spans="10:57" x14ac:dyDescent="0.45">
      <c r="J180" t="s">
        <v>16</v>
      </c>
      <c r="AL180" s="11" t="s">
        <v>17</v>
      </c>
      <c r="AM180" s="11">
        <v>2.4670000000000001</v>
      </c>
      <c r="AN180" s="11">
        <v>2.5150000000000001</v>
      </c>
      <c r="AO180" s="11">
        <v>2.7930000000000001</v>
      </c>
      <c r="AP180" s="11">
        <v>2.64</v>
      </c>
      <c r="AQ180" s="11">
        <v>2.3029999999999999</v>
      </c>
      <c r="AR180" s="11">
        <v>2.2210000000000001</v>
      </c>
      <c r="AS180" s="11">
        <v>2.1760000000000002</v>
      </c>
      <c r="AT180" s="11">
        <v>2.2250000000000001</v>
      </c>
      <c r="AU180" s="11">
        <v>2.101</v>
      </c>
      <c r="AV180" s="11">
        <v>1.98</v>
      </c>
      <c r="AW180" s="11">
        <v>1.964</v>
      </c>
      <c r="AX180" s="11">
        <v>1.986</v>
      </c>
    </row>
    <row r="181" spans="10:57" x14ac:dyDescent="0.45">
      <c r="J181" t="s">
        <v>23</v>
      </c>
      <c r="AL181" s="11" t="s">
        <v>11</v>
      </c>
      <c r="AM181" s="11">
        <v>1.7829999999999999</v>
      </c>
      <c r="AN181" s="11">
        <v>1.772</v>
      </c>
      <c r="AO181" s="11">
        <v>1.7609999999999999</v>
      </c>
      <c r="AP181" s="11">
        <v>1.7350000000000001</v>
      </c>
      <c r="AQ181" s="11">
        <v>1.772</v>
      </c>
      <c r="AR181" s="11">
        <v>1.7989999999999999</v>
      </c>
      <c r="AS181" s="11">
        <v>1.833</v>
      </c>
      <c r="AT181" s="11">
        <v>1.857</v>
      </c>
      <c r="AU181" s="11">
        <v>1.847</v>
      </c>
      <c r="AV181" s="11">
        <v>1.825</v>
      </c>
      <c r="AW181" s="11">
        <v>1.84</v>
      </c>
      <c r="AX181" s="11">
        <v>1.86</v>
      </c>
    </row>
    <row r="182" spans="10:57" x14ac:dyDescent="0.45">
      <c r="J182" t="s">
        <v>10</v>
      </c>
      <c r="AL182" s="11" t="s">
        <v>12</v>
      </c>
      <c r="AM182" s="11">
        <v>1.8120000000000001</v>
      </c>
      <c r="AN182" s="11">
        <v>1.84</v>
      </c>
      <c r="AO182" s="11">
        <v>1.871</v>
      </c>
      <c r="AP182" s="11">
        <v>1.8759999999999999</v>
      </c>
      <c r="AQ182" s="11">
        <v>1.859</v>
      </c>
      <c r="AR182" s="11">
        <v>1.8759999999999999</v>
      </c>
      <c r="AS182" s="11">
        <v>1.8680000000000001</v>
      </c>
      <c r="AT182" s="11">
        <v>1.8440000000000001</v>
      </c>
      <c r="AU182" s="11">
        <v>1.806</v>
      </c>
      <c r="AV182" s="11">
        <v>1.7889999999999999</v>
      </c>
      <c r="AW182" s="11">
        <v>1.831</v>
      </c>
      <c r="AX182" s="11">
        <v>1.8009999999999999</v>
      </c>
    </row>
    <row r="183" spans="10:57" x14ac:dyDescent="0.45">
      <c r="J183" t="s">
        <v>3</v>
      </c>
      <c r="AL183" s="11" t="s">
        <v>141</v>
      </c>
      <c r="AM183" s="11">
        <v>2.2570000000000001</v>
      </c>
      <c r="AN183" s="11">
        <v>2.3370000000000002</v>
      </c>
      <c r="AO183" s="11">
        <v>2.3199999999999998</v>
      </c>
      <c r="AP183" s="11">
        <v>2.2839999999999998</v>
      </c>
      <c r="AQ183" s="11">
        <v>2.29</v>
      </c>
      <c r="AR183" s="11">
        <v>2.2829999999999999</v>
      </c>
      <c r="AS183" s="11">
        <v>2.2690000000000001</v>
      </c>
      <c r="AT183" s="11">
        <v>2.2559999999999998</v>
      </c>
      <c r="AU183" s="11">
        <v>2.2029999999999998</v>
      </c>
      <c r="AV183" s="11">
        <v>2.3109999999999999</v>
      </c>
      <c r="AW183" s="11">
        <v>2.3319999999999999</v>
      </c>
      <c r="AX183" s="11">
        <v>2.4009999999999998</v>
      </c>
    </row>
    <row r="184" spans="10:57" x14ac:dyDescent="0.45">
      <c r="J184" t="s">
        <v>19</v>
      </c>
      <c r="AL184" s="11" t="s">
        <v>18</v>
      </c>
      <c r="AM184" s="11">
        <v>2.472</v>
      </c>
      <c r="AN184" s="11">
        <v>2.831</v>
      </c>
      <c r="AO184" s="11">
        <v>2.7519999999999998</v>
      </c>
      <c r="AP184" s="11">
        <v>2.6949999999999998</v>
      </c>
      <c r="AQ184" s="11">
        <v>2.528</v>
      </c>
      <c r="AR184" s="11">
        <v>2.5009999999999999</v>
      </c>
      <c r="AS184" s="11">
        <v>2.387</v>
      </c>
      <c r="AT184" s="11">
        <v>2.2349999999999999</v>
      </c>
      <c r="AU184" s="11">
        <v>2.25</v>
      </c>
      <c r="AV184" s="11">
        <v>2.2970000000000002</v>
      </c>
      <c r="AW184" s="11">
        <v>2.34</v>
      </c>
      <c r="AX184" s="11">
        <v>2.4630000000000001</v>
      </c>
    </row>
    <row r="185" spans="10:57" x14ac:dyDescent="0.45">
      <c r="J185" t="s">
        <v>21</v>
      </c>
    </row>
    <row r="186" spans="10:57" x14ac:dyDescent="0.45">
      <c r="J186" t="s">
        <v>20</v>
      </c>
    </row>
    <row r="187" spans="10:57" x14ac:dyDescent="0.45">
      <c r="J187" t="s">
        <v>6</v>
      </c>
    </row>
    <row r="188" spans="10:57" x14ac:dyDescent="0.45">
      <c r="J188" t="s">
        <v>17</v>
      </c>
      <c r="AL188" s="8" t="s">
        <v>0</v>
      </c>
      <c r="AM188" s="11" t="s">
        <v>8</v>
      </c>
      <c r="AN188" s="11" t="s">
        <v>14</v>
      </c>
      <c r="AO188" s="11" t="s">
        <v>4</v>
      </c>
      <c r="AP188" s="11" t="s">
        <v>7</v>
      </c>
      <c r="AQ188" s="11" t="s">
        <v>22</v>
      </c>
      <c r="AR188" s="11" t="s">
        <v>5</v>
      </c>
      <c r="AS188" s="11" t="s">
        <v>16</v>
      </c>
      <c r="AT188" s="11" t="s">
        <v>23</v>
      </c>
      <c r="AU188" s="11" t="s">
        <v>10</v>
      </c>
      <c r="AV188" s="11" t="s">
        <v>3</v>
      </c>
      <c r="AW188" s="11" t="s">
        <v>19</v>
      </c>
      <c r="AX188" s="11" t="s">
        <v>21</v>
      </c>
      <c r="AY188" s="11" t="s">
        <v>20</v>
      </c>
      <c r="AZ188" s="11" t="s">
        <v>6</v>
      </c>
      <c r="BA188" s="11" t="s">
        <v>17</v>
      </c>
      <c r="BB188" s="11" t="s">
        <v>11</v>
      </c>
      <c r="BC188" s="11" t="s">
        <v>12</v>
      </c>
      <c r="BD188" s="11" t="s">
        <v>141</v>
      </c>
      <c r="BE188" s="11" t="s">
        <v>18</v>
      </c>
    </row>
    <row r="189" spans="10:57" x14ac:dyDescent="0.45">
      <c r="J189" t="s">
        <v>11</v>
      </c>
      <c r="AL189" s="9">
        <v>2010</v>
      </c>
      <c r="AM189" s="11">
        <v>1.393</v>
      </c>
      <c r="AN189" s="11">
        <v>2.1560000000000001</v>
      </c>
      <c r="AO189" s="11">
        <v>1.5</v>
      </c>
      <c r="AP189" s="11">
        <v>1.8029999999999999</v>
      </c>
      <c r="AQ189" s="11">
        <v>2.6829999999999998</v>
      </c>
      <c r="AR189" s="11">
        <v>1.4390000000000001</v>
      </c>
      <c r="AS189" s="11">
        <v>2.0590000000000002</v>
      </c>
      <c r="AT189" s="11">
        <v>2.5449999999999999</v>
      </c>
      <c r="AU189" s="11">
        <v>1.6180000000000001</v>
      </c>
      <c r="AV189" s="11">
        <v>1.2509999999999999</v>
      </c>
      <c r="AW189" s="11">
        <v>2.61</v>
      </c>
      <c r="AX189" s="11">
        <v>3.1880000000000002</v>
      </c>
      <c r="AY189" s="11">
        <v>2.4649999999999999</v>
      </c>
      <c r="AZ189" s="11">
        <v>1.486</v>
      </c>
      <c r="BA189" s="11">
        <v>2.7930000000000001</v>
      </c>
      <c r="BB189" s="11">
        <v>1.7609999999999999</v>
      </c>
      <c r="BC189" s="11">
        <v>1.871</v>
      </c>
      <c r="BD189" s="11">
        <v>2.3199999999999998</v>
      </c>
      <c r="BE189" s="11">
        <v>2.7519999999999998</v>
      </c>
    </row>
    <row r="190" spans="10:57" x14ac:dyDescent="0.45">
      <c r="J190" t="s">
        <v>12</v>
      </c>
      <c r="AL190" s="9">
        <v>2011</v>
      </c>
      <c r="AM190" s="11">
        <v>1.4470000000000001</v>
      </c>
      <c r="AN190" s="11">
        <v>2.157</v>
      </c>
      <c r="AO190" s="11">
        <v>1.46</v>
      </c>
      <c r="AP190" s="11">
        <v>1.78</v>
      </c>
      <c r="AQ190" s="11">
        <v>2.714</v>
      </c>
      <c r="AR190" s="11">
        <v>1.4810000000000001</v>
      </c>
      <c r="AS190" s="11">
        <v>2.1739999999999999</v>
      </c>
      <c r="AT190" s="11">
        <v>2.4870000000000001</v>
      </c>
      <c r="AU190" s="11">
        <v>1.54</v>
      </c>
      <c r="AV190" s="11">
        <v>1.2549999999999999</v>
      </c>
      <c r="AW190" s="11">
        <v>2.58</v>
      </c>
      <c r="AX190" s="11">
        <v>3.11</v>
      </c>
      <c r="AY190" s="11">
        <v>2.4529999999999998</v>
      </c>
      <c r="AZ190" s="11">
        <v>1.4610000000000001</v>
      </c>
      <c r="BA190" s="11">
        <v>2.64</v>
      </c>
      <c r="BB190" s="11">
        <v>1.7350000000000001</v>
      </c>
      <c r="BC190" s="11">
        <v>1.8759999999999999</v>
      </c>
      <c r="BD190" s="11">
        <v>2.2839999999999998</v>
      </c>
      <c r="BE190" s="11">
        <v>2.6949999999999998</v>
      </c>
    </row>
    <row r="191" spans="10:57" x14ac:dyDescent="0.45">
      <c r="J191" t="s">
        <v>13</v>
      </c>
      <c r="AL191" s="10">
        <v>2012</v>
      </c>
      <c r="AM191" s="11">
        <v>1.4970000000000001</v>
      </c>
      <c r="AN191" s="11">
        <v>2.1880000000000002</v>
      </c>
      <c r="AO191" s="11">
        <v>1.4379999999999999</v>
      </c>
      <c r="AP191" s="11">
        <v>1.804</v>
      </c>
      <c r="AQ191" s="11">
        <v>2.6269999999999998</v>
      </c>
      <c r="AR191" s="11">
        <v>1.43</v>
      </c>
      <c r="AS191" s="11">
        <v>2.2290000000000001</v>
      </c>
      <c r="AT191" s="11">
        <v>2.395</v>
      </c>
      <c r="AU191" s="11">
        <v>1.611</v>
      </c>
      <c r="AV191" s="11">
        <v>1.276</v>
      </c>
      <c r="AW191" s="11">
        <v>2.7120000000000002</v>
      </c>
      <c r="AX191" s="11">
        <v>3.0979999999999999</v>
      </c>
      <c r="AY191" s="11">
        <v>2.5</v>
      </c>
      <c r="AZ191" s="11">
        <v>1.4410000000000001</v>
      </c>
      <c r="BA191" s="11">
        <v>2.3029999999999999</v>
      </c>
      <c r="BB191" s="11">
        <v>1.772</v>
      </c>
      <c r="BC191" s="11">
        <v>1.859</v>
      </c>
      <c r="BD191" s="11">
        <v>2.29</v>
      </c>
      <c r="BE191" s="11">
        <v>2.528</v>
      </c>
    </row>
    <row r="192" spans="10:57" x14ac:dyDescent="0.45">
      <c r="J192" t="s">
        <v>18</v>
      </c>
      <c r="AL192" s="10">
        <v>2013</v>
      </c>
      <c r="AM192" s="11">
        <v>1.4510000000000001</v>
      </c>
      <c r="AN192" s="11">
        <v>2.1539999999999999</v>
      </c>
      <c r="AO192" s="11">
        <v>1.3420000000000001</v>
      </c>
      <c r="AP192" s="11">
        <v>1.7949999999999999</v>
      </c>
      <c r="AQ192" s="11">
        <v>2.5459999999999998</v>
      </c>
      <c r="AR192" s="11">
        <v>1.4350000000000001</v>
      </c>
      <c r="AS192" s="11">
        <v>2.1930000000000001</v>
      </c>
      <c r="AT192" s="11">
        <v>2.431</v>
      </c>
      <c r="AU192" s="11">
        <v>1.585</v>
      </c>
      <c r="AV192" s="11">
        <v>1.2909999999999999</v>
      </c>
      <c r="AW192" s="11">
        <v>2.7440000000000002</v>
      </c>
      <c r="AX192" s="11">
        <v>3.1739999999999999</v>
      </c>
      <c r="AY192" s="11">
        <v>2.464</v>
      </c>
      <c r="AZ192" s="11">
        <v>1.4550000000000001</v>
      </c>
      <c r="BA192" s="11">
        <v>2.2210000000000001</v>
      </c>
      <c r="BB192" s="11">
        <v>1.7989999999999999</v>
      </c>
      <c r="BC192" s="11">
        <v>1.8759999999999999</v>
      </c>
      <c r="BD192" s="11">
        <v>2.2829999999999999</v>
      </c>
      <c r="BE192" s="11">
        <v>2.5009999999999999</v>
      </c>
    </row>
    <row r="193" spans="38:57" x14ac:dyDescent="0.45">
      <c r="AL193" s="10">
        <v>2014</v>
      </c>
      <c r="AM193" s="11">
        <v>1.387</v>
      </c>
      <c r="AN193" s="11">
        <v>2.0859999999999999</v>
      </c>
      <c r="AO193" s="11">
        <v>1.325</v>
      </c>
      <c r="AP193" s="11">
        <v>1.8049999999999999</v>
      </c>
      <c r="AQ193" s="11">
        <v>2.54</v>
      </c>
      <c r="AR193" s="11">
        <v>1.419</v>
      </c>
      <c r="AS193" s="11">
        <v>2.1560000000000001</v>
      </c>
      <c r="AT193" s="11">
        <v>2.3780000000000001</v>
      </c>
      <c r="AU193" s="11">
        <v>1.579</v>
      </c>
      <c r="AV193" s="11">
        <v>1.2709999999999999</v>
      </c>
      <c r="AW193" s="11">
        <v>2.8639999999999999</v>
      </c>
      <c r="AX193" s="11">
        <v>3.105</v>
      </c>
      <c r="AY193" s="11">
        <v>2.5049999999999999</v>
      </c>
      <c r="AZ193" s="11">
        <v>1.4159999999999999</v>
      </c>
      <c r="BA193" s="11">
        <v>2.1760000000000002</v>
      </c>
      <c r="BB193" s="11">
        <v>1.833</v>
      </c>
      <c r="BC193" s="11">
        <v>1.8680000000000001</v>
      </c>
      <c r="BD193" s="11">
        <v>2.2690000000000001</v>
      </c>
      <c r="BE193" s="11">
        <v>2.387</v>
      </c>
    </row>
    <row r="194" spans="38:57" x14ac:dyDescent="0.45">
      <c r="AL194" s="10">
        <v>2015</v>
      </c>
      <c r="AM194" s="11">
        <v>1.367</v>
      </c>
      <c r="AN194" s="11">
        <v>2.0270000000000001</v>
      </c>
      <c r="AO194" s="11">
        <v>1.337</v>
      </c>
      <c r="AP194" s="11">
        <v>1.8</v>
      </c>
      <c r="AQ194" s="11">
        <v>2.5569999999999999</v>
      </c>
      <c r="AR194" s="11">
        <v>1.4219999999999999</v>
      </c>
      <c r="AS194" s="11">
        <v>2.1150000000000002</v>
      </c>
      <c r="AT194" s="11">
        <v>2.3319999999999999</v>
      </c>
      <c r="AU194" s="11">
        <v>1.585</v>
      </c>
      <c r="AV194" s="11">
        <v>1.2629999999999999</v>
      </c>
      <c r="AW194" s="11">
        <v>2.9359999999999999</v>
      </c>
      <c r="AX194" s="11">
        <v>3.1379999999999999</v>
      </c>
      <c r="AY194" s="11">
        <v>2.5139999999999998</v>
      </c>
      <c r="AZ194" s="11">
        <v>1.387</v>
      </c>
      <c r="BA194" s="11">
        <v>2.2250000000000001</v>
      </c>
      <c r="BB194" s="11">
        <v>1.857</v>
      </c>
      <c r="BC194" s="11">
        <v>1.8440000000000001</v>
      </c>
      <c r="BD194" s="11">
        <v>2.2559999999999998</v>
      </c>
      <c r="BE194" s="11">
        <v>2.2349999999999999</v>
      </c>
    </row>
    <row r="195" spans="38:57" x14ac:dyDescent="0.45">
      <c r="AL195" s="10">
        <v>2016</v>
      </c>
      <c r="AM195" s="11">
        <v>1.4</v>
      </c>
      <c r="AN195" s="11">
        <v>2.0459999999999998</v>
      </c>
      <c r="AO195" s="11">
        <v>1.337</v>
      </c>
      <c r="AP195" s="11">
        <v>1.796</v>
      </c>
      <c r="AQ195" s="11">
        <v>2.5649999999999999</v>
      </c>
      <c r="AR195" s="11">
        <v>1.423</v>
      </c>
      <c r="AS195" s="11">
        <v>2.0939999999999999</v>
      </c>
      <c r="AT195" s="11">
        <v>2.339</v>
      </c>
      <c r="AU195" s="11">
        <v>1.635</v>
      </c>
      <c r="AV195" s="11">
        <v>1.238</v>
      </c>
      <c r="AW195" s="11">
        <v>2.871</v>
      </c>
      <c r="AX195" s="11">
        <v>3.1320000000000001</v>
      </c>
      <c r="AY195" s="11">
        <v>2.5009999999999999</v>
      </c>
      <c r="AZ195" s="11">
        <v>1.393</v>
      </c>
      <c r="BA195" s="11">
        <v>2.101</v>
      </c>
      <c r="BB195" s="11">
        <v>1.847</v>
      </c>
      <c r="BC195" s="11">
        <v>1.806</v>
      </c>
      <c r="BD195" s="11">
        <v>2.2029999999999998</v>
      </c>
      <c r="BE195" s="11">
        <v>2.25</v>
      </c>
    </row>
    <row r="196" spans="38:57" x14ac:dyDescent="0.45">
      <c r="AL196" s="10">
        <v>2017</v>
      </c>
      <c r="AM196" s="11">
        <v>1.387</v>
      </c>
      <c r="AN196" s="11">
        <v>2.036</v>
      </c>
      <c r="AO196" s="11">
        <v>1.3320000000000001</v>
      </c>
      <c r="AP196" s="11">
        <v>1.8080000000000001</v>
      </c>
      <c r="AQ196" s="11">
        <v>2.5449999999999999</v>
      </c>
      <c r="AR196" s="11">
        <v>1.417</v>
      </c>
      <c r="AS196" s="11">
        <v>2.0720000000000001</v>
      </c>
      <c r="AT196" s="11">
        <v>2.33</v>
      </c>
      <c r="AU196" s="11">
        <v>1.65</v>
      </c>
      <c r="AV196" s="11">
        <v>1.216</v>
      </c>
      <c r="AW196" s="11">
        <v>2.871</v>
      </c>
      <c r="AX196" s="11">
        <v>3.08</v>
      </c>
      <c r="AY196" s="11">
        <v>2.5179999999999998</v>
      </c>
      <c r="AZ196" s="11">
        <v>1.4</v>
      </c>
      <c r="BA196" s="11">
        <v>1.98</v>
      </c>
      <c r="BB196" s="11">
        <v>1.825</v>
      </c>
      <c r="BC196" s="11">
        <v>1.7889999999999999</v>
      </c>
      <c r="BD196" s="11">
        <v>2.3109999999999999</v>
      </c>
      <c r="BE196" s="11">
        <v>2.2970000000000002</v>
      </c>
    </row>
    <row r="197" spans="38:57" x14ac:dyDescent="0.45">
      <c r="AL197" s="9">
        <v>2018</v>
      </c>
      <c r="AM197" s="11">
        <v>1.3979999999999999</v>
      </c>
      <c r="AN197" s="11">
        <v>2.0779999999999998</v>
      </c>
      <c r="AO197" s="11">
        <v>1.3380000000000001</v>
      </c>
      <c r="AP197" s="11">
        <v>1.772</v>
      </c>
      <c r="AQ197" s="11">
        <v>2.5169999999999999</v>
      </c>
      <c r="AR197" s="11">
        <v>1.3939999999999999</v>
      </c>
      <c r="AS197" s="11">
        <v>2.0790000000000002</v>
      </c>
      <c r="AT197" s="11">
        <v>2.2999999999999998</v>
      </c>
      <c r="AU197" s="11">
        <v>1.6160000000000001</v>
      </c>
      <c r="AV197" s="11">
        <v>1.1879999999999999</v>
      </c>
      <c r="AW197" s="11">
        <v>2.883</v>
      </c>
      <c r="AX197" s="11">
        <v>3.0939999999999999</v>
      </c>
      <c r="AY197" s="11">
        <v>2.5230000000000001</v>
      </c>
      <c r="AZ197" s="11">
        <v>1.3819999999999999</v>
      </c>
      <c r="BA197" s="11">
        <v>1.964</v>
      </c>
      <c r="BB197" s="11">
        <v>1.84</v>
      </c>
      <c r="BC197" s="11">
        <v>1.831</v>
      </c>
      <c r="BD197" s="11">
        <v>2.3319999999999999</v>
      </c>
      <c r="BE197" s="11">
        <v>2.34</v>
      </c>
    </row>
    <row r="198" spans="38:57" x14ac:dyDescent="0.45">
      <c r="AL198" s="10">
        <v>2019</v>
      </c>
      <c r="AM198" s="11">
        <v>1.419</v>
      </c>
      <c r="AN198" s="11">
        <v>2.1280000000000001</v>
      </c>
      <c r="AO198" s="11">
        <v>1.327</v>
      </c>
      <c r="AP198" s="11">
        <v>1.796</v>
      </c>
      <c r="AQ198" s="11">
        <v>2.605</v>
      </c>
      <c r="AR198" s="11">
        <v>1.39</v>
      </c>
      <c r="AS198" s="11">
        <v>2.0379999999999998</v>
      </c>
      <c r="AT198" s="11">
        <v>2.2999999999999998</v>
      </c>
      <c r="AU198" s="11">
        <v>1.5289999999999999</v>
      </c>
      <c r="AV198" s="11">
        <v>1.2210000000000001</v>
      </c>
      <c r="AW198" s="11">
        <v>2.8980000000000001</v>
      </c>
      <c r="AX198" s="11">
        <v>3.0720000000000001</v>
      </c>
      <c r="AY198" s="11">
        <v>2.516</v>
      </c>
      <c r="AZ198" s="11">
        <v>1.347</v>
      </c>
      <c r="BA198" s="11">
        <v>1.986</v>
      </c>
      <c r="BB198" s="11">
        <v>1.86</v>
      </c>
      <c r="BC198" s="11">
        <v>1.8009999999999999</v>
      </c>
      <c r="BD198" s="11">
        <v>2.4009999999999998</v>
      </c>
      <c r="BE198" s="11">
        <v>2.4630000000000001</v>
      </c>
    </row>
    <row r="199" spans="38:57" x14ac:dyDescent="0.45">
      <c r="AM199" s="11">
        <v>2.1560000000000001</v>
      </c>
      <c r="AX199" s="11">
        <v>2.4649999999999999</v>
      </c>
    </row>
    <row r="200" spans="38:57" x14ac:dyDescent="0.45">
      <c r="AM200" s="11">
        <v>2.157</v>
      </c>
      <c r="AX200" s="11">
        <v>2.4529999999999998</v>
      </c>
    </row>
    <row r="201" spans="38:57" x14ac:dyDescent="0.45">
      <c r="AM201" s="11">
        <v>2.1880000000000002</v>
      </c>
      <c r="AX201" s="11">
        <v>2.5</v>
      </c>
    </row>
    <row r="202" spans="38:57" x14ac:dyDescent="0.45">
      <c r="AM202" s="11">
        <v>2.1539999999999999</v>
      </c>
      <c r="AX202" s="11">
        <v>2.464</v>
      </c>
    </row>
    <row r="203" spans="38:57" x14ac:dyDescent="0.45">
      <c r="AM203" s="11">
        <v>2.0859999999999999</v>
      </c>
      <c r="AX203" s="11">
        <v>2.5049999999999999</v>
      </c>
    </row>
    <row r="204" spans="38:57" x14ac:dyDescent="0.45">
      <c r="AM204" s="11">
        <v>2.0270000000000001</v>
      </c>
      <c r="AX204" s="11">
        <v>2.5139999999999998</v>
      </c>
    </row>
    <row r="205" spans="38:57" x14ac:dyDescent="0.45">
      <c r="AM205" s="11">
        <v>2.0459999999999998</v>
      </c>
      <c r="AX205" s="11">
        <v>2.5009999999999999</v>
      </c>
    </row>
    <row r="206" spans="38:57" x14ac:dyDescent="0.45">
      <c r="AM206" s="11">
        <v>2.036</v>
      </c>
      <c r="AX206" s="11">
        <v>2.5179999999999998</v>
      </c>
    </row>
    <row r="207" spans="38:57" x14ac:dyDescent="0.45">
      <c r="AM207" s="11">
        <v>2.0779999999999998</v>
      </c>
      <c r="AX207" s="11">
        <v>2.5230000000000001</v>
      </c>
    </row>
    <row r="208" spans="38:57" x14ac:dyDescent="0.45">
      <c r="AM208" s="11">
        <v>2.1280000000000001</v>
      </c>
      <c r="AX208" s="11">
        <v>2.516</v>
      </c>
    </row>
    <row r="209" spans="15:50" x14ac:dyDescent="0.45">
      <c r="AM209" s="11">
        <v>1.5</v>
      </c>
      <c r="AX209" s="11">
        <v>1.486</v>
      </c>
    </row>
    <row r="210" spans="15:50" x14ac:dyDescent="0.45"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M210" s="11">
        <v>1.46</v>
      </c>
      <c r="AX210" s="11">
        <v>1.4610000000000001</v>
      </c>
    </row>
    <row r="211" spans="15:50" x14ac:dyDescent="0.45"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M211" s="11">
        <v>1.4379999999999999</v>
      </c>
      <c r="AX211" s="11">
        <v>1.4410000000000001</v>
      </c>
    </row>
    <row r="212" spans="15:50" x14ac:dyDescent="0.45"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M212" s="11">
        <v>1.3420000000000001</v>
      </c>
      <c r="AX212" s="11">
        <v>1.4550000000000001</v>
      </c>
    </row>
    <row r="213" spans="15:50" x14ac:dyDescent="0.45">
      <c r="O213" s="9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M213" s="11">
        <v>1.325</v>
      </c>
      <c r="AX213" s="11">
        <v>1.4159999999999999</v>
      </c>
    </row>
    <row r="214" spans="15:50" x14ac:dyDescent="0.45"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M214" s="11">
        <v>1.337</v>
      </c>
      <c r="AX214" s="11">
        <v>1.387</v>
      </c>
    </row>
    <row r="215" spans="15:50" x14ac:dyDescent="0.45">
      <c r="O215" s="10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M215" s="11">
        <v>1.337</v>
      </c>
      <c r="AX215" s="11">
        <v>1.393</v>
      </c>
    </row>
    <row r="216" spans="15:50" x14ac:dyDescent="0.45">
      <c r="O216" s="10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M216" s="11">
        <v>1.3320000000000001</v>
      </c>
      <c r="AX216" s="11">
        <v>1.4</v>
      </c>
    </row>
    <row r="217" spans="15:50" x14ac:dyDescent="0.45">
      <c r="O217" s="10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M217" s="11">
        <v>1.3380000000000001</v>
      </c>
      <c r="AX217" s="11">
        <v>1.3819999999999999</v>
      </c>
    </row>
    <row r="218" spans="15:50" x14ac:dyDescent="0.45">
      <c r="O218" s="10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M218" s="11">
        <v>1.327</v>
      </c>
      <c r="AX218" s="11">
        <v>1.347</v>
      </c>
    </row>
    <row r="219" spans="15:50" x14ac:dyDescent="0.45">
      <c r="O219" s="10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M219" s="11">
        <v>1.8029999999999999</v>
      </c>
      <c r="AX219" s="11">
        <v>2.7930000000000001</v>
      </c>
    </row>
    <row r="220" spans="15:50" x14ac:dyDescent="0.45">
      <c r="O220" s="10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M220" s="11">
        <v>1.78</v>
      </c>
      <c r="AX220" s="11">
        <v>2.64</v>
      </c>
    </row>
    <row r="221" spans="15:50" x14ac:dyDescent="0.45">
      <c r="O221" s="9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M221" s="11">
        <v>1.804</v>
      </c>
      <c r="AX221" s="11">
        <v>2.3029999999999999</v>
      </c>
    </row>
    <row r="222" spans="15:50" x14ac:dyDescent="0.45">
      <c r="O222" s="10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M222" s="11">
        <v>1.7949999999999999</v>
      </c>
      <c r="AX222" s="11">
        <v>2.2210000000000001</v>
      </c>
    </row>
    <row r="223" spans="15:50" x14ac:dyDescent="0.45">
      <c r="AM223" s="11">
        <v>1.8049999999999999</v>
      </c>
      <c r="AX223" s="11">
        <v>2.1760000000000002</v>
      </c>
    </row>
    <row r="224" spans="15:50" x14ac:dyDescent="0.45">
      <c r="AM224" s="11">
        <v>1.8</v>
      </c>
      <c r="AX224" s="11">
        <v>2.2250000000000001</v>
      </c>
    </row>
    <row r="225" spans="39:50" x14ac:dyDescent="0.45">
      <c r="AM225" s="11">
        <v>1.796</v>
      </c>
      <c r="AX225" s="11">
        <v>2.101</v>
      </c>
    </row>
    <row r="226" spans="39:50" x14ac:dyDescent="0.45">
      <c r="AM226" s="11">
        <v>1.8080000000000001</v>
      </c>
      <c r="AX226" s="11">
        <v>1.98</v>
      </c>
    </row>
    <row r="227" spans="39:50" x14ac:dyDescent="0.45">
      <c r="AM227" s="11">
        <v>1.772</v>
      </c>
      <c r="AX227" s="11">
        <v>1.964</v>
      </c>
    </row>
    <row r="228" spans="39:50" x14ac:dyDescent="0.45">
      <c r="AM228" s="11">
        <v>1.796</v>
      </c>
      <c r="AX228" s="11">
        <v>1.986</v>
      </c>
    </row>
    <row r="229" spans="39:50" x14ac:dyDescent="0.45">
      <c r="AM229" s="11">
        <v>2.6829999999999998</v>
      </c>
      <c r="AX229" s="11">
        <v>1.7609999999999999</v>
      </c>
    </row>
    <row r="230" spans="39:50" x14ac:dyDescent="0.45">
      <c r="AM230" s="11">
        <v>2.714</v>
      </c>
      <c r="AX230" s="11">
        <v>1.7350000000000001</v>
      </c>
    </row>
    <row r="231" spans="39:50" x14ac:dyDescent="0.45">
      <c r="AM231" s="11">
        <v>2.6269999999999998</v>
      </c>
      <c r="AX231" s="11">
        <v>1.772</v>
      </c>
    </row>
    <row r="232" spans="39:50" x14ac:dyDescent="0.45">
      <c r="AM232" s="11">
        <v>2.5459999999999998</v>
      </c>
      <c r="AX232" s="11">
        <v>1.7989999999999999</v>
      </c>
    </row>
    <row r="233" spans="39:50" x14ac:dyDescent="0.45">
      <c r="AM233" s="11">
        <v>2.54</v>
      </c>
      <c r="AX233" s="11">
        <v>1.833</v>
      </c>
    </row>
    <row r="234" spans="39:50" x14ac:dyDescent="0.45">
      <c r="AM234" s="11">
        <v>2.5569999999999999</v>
      </c>
      <c r="AX234" s="11">
        <v>1.857</v>
      </c>
    </row>
    <row r="235" spans="39:50" x14ac:dyDescent="0.45">
      <c r="AM235" s="11">
        <v>2.5649999999999999</v>
      </c>
      <c r="AX235" s="11">
        <v>1.847</v>
      </c>
    </row>
    <row r="236" spans="39:50" x14ac:dyDescent="0.45">
      <c r="AM236" s="11">
        <v>2.5449999999999999</v>
      </c>
      <c r="AX236" s="11">
        <v>1.825</v>
      </c>
    </row>
    <row r="237" spans="39:50" x14ac:dyDescent="0.45">
      <c r="AM237" s="11">
        <v>2.5169999999999999</v>
      </c>
      <c r="AX237" s="11">
        <v>1.84</v>
      </c>
    </row>
    <row r="238" spans="39:50" x14ac:dyDescent="0.45">
      <c r="AM238" s="11">
        <v>2.605</v>
      </c>
      <c r="AX238" s="11">
        <v>1.86</v>
      </c>
    </row>
    <row r="239" spans="39:50" x14ac:dyDescent="0.45">
      <c r="AM239" s="11">
        <v>1.4390000000000001</v>
      </c>
      <c r="AX239" s="11">
        <v>1.871</v>
      </c>
    </row>
    <row r="240" spans="39:50" x14ac:dyDescent="0.45">
      <c r="AM240" s="11">
        <v>1.4810000000000001</v>
      </c>
      <c r="AX240" s="11">
        <v>1.8759999999999999</v>
      </c>
    </row>
    <row r="241" spans="39:50" x14ac:dyDescent="0.45">
      <c r="AM241" s="11">
        <v>1.43</v>
      </c>
      <c r="AX241" s="11">
        <v>1.859</v>
      </c>
    </row>
    <row r="242" spans="39:50" x14ac:dyDescent="0.45">
      <c r="AM242" s="11">
        <v>1.4350000000000001</v>
      </c>
      <c r="AX242" s="11">
        <v>1.8759999999999999</v>
      </c>
    </row>
    <row r="243" spans="39:50" x14ac:dyDescent="0.45">
      <c r="AM243" s="11">
        <v>1.419</v>
      </c>
      <c r="AX243" s="11">
        <v>1.8680000000000001</v>
      </c>
    </row>
    <row r="244" spans="39:50" x14ac:dyDescent="0.45">
      <c r="AM244" s="11">
        <v>1.4219999999999999</v>
      </c>
      <c r="AX244" s="11">
        <v>1.8440000000000001</v>
      </c>
    </row>
    <row r="245" spans="39:50" x14ac:dyDescent="0.45">
      <c r="AM245" s="11">
        <v>1.423</v>
      </c>
      <c r="AX245" s="11">
        <v>1.806</v>
      </c>
    </row>
    <row r="246" spans="39:50" x14ac:dyDescent="0.45">
      <c r="AM246" s="11">
        <v>1.417</v>
      </c>
      <c r="AX246" s="11">
        <v>1.7889999999999999</v>
      </c>
    </row>
    <row r="247" spans="39:50" x14ac:dyDescent="0.45">
      <c r="AM247" s="11">
        <v>1.3939999999999999</v>
      </c>
      <c r="AX247" s="11">
        <v>1.831</v>
      </c>
    </row>
    <row r="248" spans="39:50" x14ac:dyDescent="0.45">
      <c r="AM248" s="11">
        <v>1.39</v>
      </c>
      <c r="AX248" s="11">
        <v>1.8009999999999999</v>
      </c>
    </row>
    <row r="249" spans="39:50" x14ac:dyDescent="0.45">
      <c r="AM249" s="11">
        <v>2.0590000000000002</v>
      </c>
      <c r="AX249" s="11">
        <v>2.3199999999999998</v>
      </c>
    </row>
    <row r="250" spans="39:50" x14ac:dyDescent="0.45">
      <c r="AM250" s="11">
        <v>2.1739999999999999</v>
      </c>
      <c r="AX250" s="11">
        <v>2.2839999999999998</v>
      </c>
    </row>
    <row r="251" spans="39:50" x14ac:dyDescent="0.45">
      <c r="AM251" s="11">
        <v>2.2290000000000001</v>
      </c>
      <c r="AX251" s="11">
        <v>2.29</v>
      </c>
    </row>
    <row r="252" spans="39:50" x14ac:dyDescent="0.45">
      <c r="AM252" s="11">
        <v>2.1930000000000001</v>
      </c>
      <c r="AX252" s="11">
        <v>2.2829999999999999</v>
      </c>
    </row>
    <row r="253" spans="39:50" x14ac:dyDescent="0.45">
      <c r="AM253" s="11">
        <v>2.1560000000000001</v>
      </c>
      <c r="AX253" s="11">
        <v>2.2690000000000001</v>
      </c>
    </row>
    <row r="254" spans="39:50" x14ac:dyDescent="0.45">
      <c r="AM254" s="11">
        <v>2.1150000000000002</v>
      </c>
      <c r="AX254" s="11">
        <v>2.2559999999999998</v>
      </c>
    </row>
    <row r="255" spans="39:50" x14ac:dyDescent="0.45">
      <c r="AM255" s="11">
        <v>2.0939999999999999</v>
      </c>
      <c r="AX255" s="11">
        <v>2.2029999999999998</v>
      </c>
    </row>
    <row r="256" spans="39:50" x14ac:dyDescent="0.45">
      <c r="AM256" s="11">
        <v>2.0720000000000001</v>
      </c>
      <c r="AX256" s="11">
        <v>2.3109999999999999</v>
      </c>
    </row>
    <row r="257" spans="39:50" x14ac:dyDescent="0.45">
      <c r="AM257" s="11">
        <v>2.0790000000000002</v>
      </c>
      <c r="AX257" s="11">
        <v>2.3319999999999999</v>
      </c>
    </row>
    <row r="258" spans="39:50" x14ac:dyDescent="0.45">
      <c r="AM258" s="11">
        <v>2.0379999999999998</v>
      </c>
      <c r="AX258" s="11">
        <v>2.4009999999999998</v>
      </c>
    </row>
    <row r="259" spans="39:50" x14ac:dyDescent="0.45">
      <c r="AM259" s="11">
        <v>2.5449999999999999</v>
      </c>
      <c r="AX259" s="11">
        <v>2.7519999999999998</v>
      </c>
    </row>
    <row r="260" spans="39:50" x14ac:dyDescent="0.45">
      <c r="AM260" s="11">
        <v>2.4870000000000001</v>
      </c>
      <c r="AX260" s="11">
        <v>2.6949999999999998</v>
      </c>
    </row>
    <row r="261" spans="39:50" x14ac:dyDescent="0.45">
      <c r="AM261" s="11">
        <v>2.395</v>
      </c>
      <c r="AX261" s="11">
        <v>2.528</v>
      </c>
    </row>
    <row r="262" spans="39:50" x14ac:dyDescent="0.45">
      <c r="AM262" s="11">
        <v>2.431</v>
      </c>
      <c r="AX262" s="11">
        <v>2.5009999999999999</v>
      </c>
    </row>
    <row r="263" spans="39:50" x14ac:dyDescent="0.45">
      <c r="AM263" s="11">
        <v>2.3780000000000001</v>
      </c>
      <c r="AX263" s="11">
        <v>2.387</v>
      </c>
    </row>
    <row r="264" spans="39:50" x14ac:dyDescent="0.45">
      <c r="AM264" s="11">
        <v>2.3319999999999999</v>
      </c>
      <c r="AX264" s="11">
        <v>2.2349999999999999</v>
      </c>
    </row>
    <row r="265" spans="39:50" x14ac:dyDescent="0.45">
      <c r="AM265" s="11">
        <v>2.339</v>
      </c>
      <c r="AX265" s="11">
        <v>2.25</v>
      </c>
    </row>
    <row r="266" spans="39:50" x14ac:dyDescent="0.45">
      <c r="AM266" s="11">
        <v>2.33</v>
      </c>
      <c r="AX266" s="11">
        <v>2.2970000000000002</v>
      </c>
    </row>
    <row r="267" spans="39:50" x14ac:dyDescent="0.45">
      <c r="AM267" s="11">
        <v>2.2999999999999998</v>
      </c>
      <c r="AX267" s="11">
        <v>2.34</v>
      </c>
    </row>
    <row r="268" spans="39:50" x14ac:dyDescent="0.45">
      <c r="AM268" s="11">
        <v>2.2999999999999998</v>
      </c>
      <c r="AX268" s="11">
        <v>2.4630000000000001</v>
      </c>
    </row>
    <row r="269" spans="39:50" x14ac:dyDescent="0.45">
      <c r="AM269" s="11">
        <v>1.6180000000000001</v>
      </c>
    </row>
    <row r="270" spans="39:50" x14ac:dyDescent="0.45">
      <c r="AM270" s="11">
        <v>1.54</v>
      </c>
    </row>
    <row r="271" spans="39:50" x14ac:dyDescent="0.45">
      <c r="AM271" s="11">
        <v>1.611</v>
      </c>
    </row>
    <row r="272" spans="39:50" x14ac:dyDescent="0.45">
      <c r="AM272" s="11">
        <v>1.585</v>
      </c>
    </row>
    <row r="273" spans="39:39" x14ac:dyDescent="0.45">
      <c r="AM273" s="11">
        <v>1.579</v>
      </c>
    </row>
    <row r="274" spans="39:39" x14ac:dyDescent="0.45">
      <c r="AM274" s="11">
        <v>1.585</v>
      </c>
    </row>
    <row r="275" spans="39:39" x14ac:dyDescent="0.45">
      <c r="AM275" s="11">
        <v>1.635</v>
      </c>
    </row>
    <row r="276" spans="39:39" x14ac:dyDescent="0.45">
      <c r="AM276" s="11">
        <v>1.65</v>
      </c>
    </row>
    <row r="277" spans="39:39" x14ac:dyDescent="0.45">
      <c r="AM277" s="11">
        <v>1.6160000000000001</v>
      </c>
    </row>
    <row r="278" spans="39:39" x14ac:dyDescent="0.45">
      <c r="AM278" s="11">
        <v>1.5289999999999999</v>
      </c>
    </row>
    <row r="279" spans="39:39" x14ac:dyDescent="0.45">
      <c r="AM279" s="11">
        <v>1.2509999999999999</v>
      </c>
    </row>
    <row r="280" spans="39:39" x14ac:dyDescent="0.45">
      <c r="AM280" s="11">
        <v>1.2549999999999999</v>
      </c>
    </row>
    <row r="281" spans="39:39" x14ac:dyDescent="0.45">
      <c r="AM281" s="11">
        <v>1.276</v>
      </c>
    </row>
    <row r="282" spans="39:39" x14ac:dyDescent="0.45">
      <c r="AM282" s="11">
        <v>1.2909999999999999</v>
      </c>
    </row>
    <row r="283" spans="39:39" x14ac:dyDescent="0.45">
      <c r="AM283" s="11">
        <v>1.2709999999999999</v>
      </c>
    </row>
    <row r="284" spans="39:39" x14ac:dyDescent="0.45">
      <c r="AM284" s="11">
        <v>1.2629999999999999</v>
      </c>
    </row>
    <row r="285" spans="39:39" x14ac:dyDescent="0.45">
      <c r="AM285" s="11">
        <v>1.238</v>
      </c>
    </row>
    <row r="286" spans="39:39" x14ac:dyDescent="0.45">
      <c r="AM286" s="11">
        <v>1.216</v>
      </c>
    </row>
    <row r="287" spans="39:39" x14ac:dyDescent="0.45">
      <c r="AM287" s="11">
        <v>1.1879999999999999</v>
      </c>
    </row>
    <row r="288" spans="39:39" x14ac:dyDescent="0.45">
      <c r="AM288" s="11">
        <v>1.2210000000000001</v>
      </c>
    </row>
    <row r="289" spans="39:39" x14ac:dyDescent="0.45">
      <c r="AM289" s="11">
        <v>2.61</v>
      </c>
    </row>
    <row r="290" spans="39:39" x14ac:dyDescent="0.45">
      <c r="AM290" s="11">
        <v>2.58</v>
      </c>
    </row>
    <row r="291" spans="39:39" x14ac:dyDescent="0.45">
      <c r="AM291" s="11">
        <v>2.7120000000000002</v>
      </c>
    </row>
    <row r="292" spans="39:39" x14ac:dyDescent="0.45">
      <c r="AM292" s="11">
        <v>2.7440000000000002</v>
      </c>
    </row>
    <row r="293" spans="39:39" x14ac:dyDescent="0.45">
      <c r="AM293" s="11">
        <v>2.8639999999999999</v>
      </c>
    </row>
    <row r="294" spans="39:39" x14ac:dyDescent="0.45">
      <c r="AM294" s="11">
        <v>2.9359999999999999</v>
      </c>
    </row>
    <row r="295" spans="39:39" x14ac:dyDescent="0.45">
      <c r="AM295" s="11">
        <v>2.871</v>
      </c>
    </row>
    <row r="296" spans="39:39" x14ac:dyDescent="0.45">
      <c r="AM296" s="11">
        <v>2.871</v>
      </c>
    </row>
    <row r="297" spans="39:39" x14ac:dyDescent="0.45">
      <c r="AM297" s="11">
        <v>2.883</v>
      </c>
    </row>
    <row r="298" spans="39:39" x14ac:dyDescent="0.45">
      <c r="AM298" s="11">
        <v>2.8980000000000001</v>
      </c>
    </row>
  </sheetData>
  <autoFilter ref="A1:M164" xr:uid="{D155DAC7-CFAD-7A4A-A235-3D614B0367C3}">
    <sortState xmlns:xlrd2="http://schemas.microsoft.com/office/spreadsheetml/2017/richdata2" ref="A2:M164">
      <sortCondition ref="A1:A164"/>
    </sortState>
  </autoFilter>
  <pageMargins left="0.7" right="0.7" top="0.78740157499999996" bottom="0.78740157499999996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D368-6B77-DD4D-B0B3-8F1C7BB221BA}">
  <dimension ref="A1:E82"/>
  <sheetViews>
    <sheetView zoomScale="118" workbookViewId="0">
      <selection activeCell="C63" sqref="C63:C82"/>
    </sheetView>
  </sheetViews>
  <sheetFormatPr defaultColWidth="10.85546875" defaultRowHeight="15.9" x14ac:dyDescent="0.45"/>
  <cols>
    <col min="1" max="1" width="14.140625" customWidth="1"/>
    <col min="3" max="3" width="17.640625" style="20" customWidth="1"/>
  </cols>
  <sheetData>
    <row r="1" spans="1:3" x14ac:dyDescent="0.45">
      <c r="A1" s="109" t="s">
        <v>178</v>
      </c>
      <c r="B1" s="109"/>
      <c r="C1" s="109"/>
    </row>
    <row r="2" spans="1:3" x14ac:dyDescent="0.45">
      <c r="A2" t="s">
        <v>0</v>
      </c>
      <c r="B2" t="s">
        <v>2</v>
      </c>
      <c r="C2" s="20" t="s">
        <v>173</v>
      </c>
    </row>
    <row r="3" spans="1:3" x14ac:dyDescent="0.45">
      <c r="A3" t="s">
        <v>8</v>
      </c>
      <c r="B3">
        <v>2015</v>
      </c>
      <c r="C3" s="20">
        <v>1.6160000000000001</v>
      </c>
    </row>
    <row r="4" spans="1:3" x14ac:dyDescent="0.45">
      <c r="A4" t="s">
        <v>14</v>
      </c>
      <c r="B4">
        <v>2015</v>
      </c>
      <c r="C4" s="20">
        <v>3.5640000000000001</v>
      </c>
    </row>
    <row r="5" spans="1:3" x14ac:dyDescent="0.45">
      <c r="A5" t="s">
        <v>4</v>
      </c>
      <c r="B5">
        <v>2015</v>
      </c>
      <c r="C5" s="20">
        <v>1.6140000000000001</v>
      </c>
    </row>
    <row r="6" spans="1:3" x14ac:dyDescent="0.45">
      <c r="A6" t="s">
        <v>7</v>
      </c>
      <c r="B6">
        <v>2015</v>
      </c>
      <c r="C6" s="20">
        <v>2.8559999999999999</v>
      </c>
    </row>
    <row r="7" spans="1:3" x14ac:dyDescent="0.45">
      <c r="A7" t="s">
        <v>15</v>
      </c>
      <c r="B7">
        <v>2015</v>
      </c>
    </row>
    <row r="8" spans="1:3" x14ac:dyDescent="0.45">
      <c r="A8" t="s">
        <v>22</v>
      </c>
      <c r="B8">
        <v>2015</v>
      </c>
      <c r="C8" s="20">
        <v>3.31</v>
      </c>
    </row>
    <row r="9" spans="1:3" x14ac:dyDescent="0.45">
      <c r="A9" t="s">
        <v>5</v>
      </c>
      <c r="B9">
        <v>2015</v>
      </c>
      <c r="C9" s="20">
        <v>1.448</v>
      </c>
    </row>
    <row r="10" spans="1:3" x14ac:dyDescent="0.45">
      <c r="A10" t="s">
        <v>16</v>
      </c>
      <c r="B10">
        <v>2015</v>
      </c>
      <c r="C10" s="20">
        <v>2.6080000000000001</v>
      </c>
    </row>
    <row r="11" spans="1:3" x14ac:dyDescent="0.45">
      <c r="A11" t="s">
        <v>23</v>
      </c>
      <c r="B11">
        <v>2015</v>
      </c>
      <c r="C11" s="20">
        <v>3.5190000000000001</v>
      </c>
    </row>
    <row r="12" spans="1:3" x14ac:dyDescent="0.45">
      <c r="A12" t="s">
        <v>10</v>
      </c>
      <c r="B12">
        <v>2015</v>
      </c>
      <c r="C12" s="20">
        <v>2.6469999999999998</v>
      </c>
    </row>
    <row r="13" spans="1:3" x14ac:dyDescent="0.45">
      <c r="A13" t="s">
        <v>3</v>
      </c>
      <c r="B13">
        <v>2015</v>
      </c>
      <c r="C13" s="20">
        <v>1.5329999999999999</v>
      </c>
    </row>
    <row r="14" spans="1:3" x14ac:dyDescent="0.45">
      <c r="A14" t="s">
        <v>19</v>
      </c>
      <c r="B14">
        <v>2015</v>
      </c>
      <c r="C14" s="20">
        <v>3.8650000000000002</v>
      </c>
    </row>
    <row r="15" spans="1:3" x14ac:dyDescent="0.45">
      <c r="A15" t="s">
        <v>21</v>
      </c>
      <c r="B15">
        <v>2015</v>
      </c>
      <c r="C15" s="20">
        <v>3.8180000000000001</v>
      </c>
    </row>
    <row r="16" spans="1:3" x14ac:dyDescent="0.45">
      <c r="A16" t="s">
        <v>20</v>
      </c>
      <c r="B16">
        <v>2015</v>
      </c>
      <c r="C16" s="20">
        <v>3.2360000000000002</v>
      </c>
    </row>
    <row r="17" spans="1:3" x14ac:dyDescent="0.45">
      <c r="A17" t="s">
        <v>6</v>
      </c>
      <c r="B17">
        <v>2015</v>
      </c>
      <c r="C17" s="20">
        <v>1.829</v>
      </c>
    </row>
    <row r="18" spans="1:3" x14ac:dyDescent="0.45">
      <c r="A18" t="s">
        <v>17</v>
      </c>
      <c r="B18">
        <v>2015</v>
      </c>
      <c r="C18" s="20">
        <v>3.2370000000000001</v>
      </c>
    </row>
    <row r="19" spans="1:3" x14ac:dyDescent="0.45">
      <c r="A19" t="s">
        <v>11</v>
      </c>
      <c r="B19">
        <v>2015</v>
      </c>
      <c r="C19" s="20">
        <v>3.4140000000000001</v>
      </c>
    </row>
    <row r="20" spans="1:3" x14ac:dyDescent="0.45">
      <c r="A20" t="s">
        <v>12</v>
      </c>
      <c r="B20">
        <v>2015</v>
      </c>
      <c r="C20" s="20">
        <v>1.6240000000000001</v>
      </c>
    </row>
    <row r="21" spans="1:3" x14ac:dyDescent="0.45">
      <c r="A21" t="s">
        <v>13</v>
      </c>
      <c r="B21">
        <v>2015</v>
      </c>
      <c r="C21" s="20">
        <v>1.853</v>
      </c>
    </row>
    <row r="22" spans="1:3" x14ac:dyDescent="0.45">
      <c r="A22" t="s">
        <v>18</v>
      </c>
      <c r="B22">
        <v>2015</v>
      </c>
      <c r="C22" s="20">
        <v>3.9460000000000002</v>
      </c>
    </row>
    <row r="23" spans="1:3" x14ac:dyDescent="0.45">
      <c r="A23" t="s">
        <v>8</v>
      </c>
      <c r="B23">
        <v>2019</v>
      </c>
      <c r="C23" s="20">
        <v>1.51</v>
      </c>
    </row>
    <row r="24" spans="1:3" x14ac:dyDescent="0.45">
      <c r="A24" t="s">
        <v>14</v>
      </c>
      <c r="B24">
        <v>2019</v>
      </c>
      <c r="C24" s="20">
        <v>3.73</v>
      </c>
    </row>
    <row r="25" spans="1:3" x14ac:dyDescent="0.45">
      <c r="A25" t="s">
        <v>4</v>
      </c>
      <c r="B25">
        <v>2019</v>
      </c>
      <c r="C25" s="20">
        <v>1.41</v>
      </c>
    </row>
    <row r="26" spans="1:3" x14ac:dyDescent="0.45">
      <c r="A26" t="s">
        <v>7</v>
      </c>
      <c r="B26">
        <v>2019</v>
      </c>
      <c r="C26" s="20">
        <v>3.05</v>
      </c>
    </row>
    <row r="27" spans="1:3" x14ac:dyDescent="0.45">
      <c r="A27" t="s">
        <v>15</v>
      </c>
      <c r="B27">
        <v>2019</v>
      </c>
    </row>
    <row r="28" spans="1:3" x14ac:dyDescent="0.45">
      <c r="A28" t="s">
        <v>22</v>
      </c>
      <c r="B28">
        <v>2019</v>
      </c>
      <c r="C28" s="20">
        <v>3.25</v>
      </c>
    </row>
    <row r="29" spans="1:3" x14ac:dyDescent="0.45">
      <c r="A29" t="s">
        <v>5</v>
      </c>
      <c r="B29">
        <v>2019</v>
      </c>
      <c r="C29" s="20">
        <v>1.34</v>
      </c>
    </row>
    <row r="30" spans="1:3" x14ac:dyDescent="0.45">
      <c r="A30" t="s">
        <v>16</v>
      </c>
      <c r="B30">
        <v>2019</v>
      </c>
      <c r="C30" s="20">
        <v>2.56</v>
      </c>
    </row>
    <row r="31" spans="1:3" x14ac:dyDescent="0.45">
      <c r="A31" t="s">
        <v>23</v>
      </c>
      <c r="B31">
        <v>2019</v>
      </c>
      <c r="C31" s="20">
        <v>3.6</v>
      </c>
    </row>
    <row r="32" spans="1:3" x14ac:dyDescent="0.45">
      <c r="A32" t="s">
        <v>10</v>
      </c>
      <c r="B32">
        <v>2019</v>
      </c>
      <c r="C32" s="20">
        <v>2.37</v>
      </c>
    </row>
    <row r="33" spans="1:5" x14ac:dyDescent="0.45">
      <c r="A33" t="s">
        <v>3</v>
      </c>
      <c r="B33">
        <v>2019</v>
      </c>
      <c r="C33" s="20">
        <v>1.5</v>
      </c>
    </row>
    <row r="34" spans="1:5" x14ac:dyDescent="0.45">
      <c r="A34" t="s">
        <v>19</v>
      </c>
      <c r="B34">
        <v>2019</v>
      </c>
      <c r="C34" s="20">
        <v>3.9</v>
      </c>
    </row>
    <row r="35" spans="1:5" x14ac:dyDescent="0.45">
      <c r="A35" t="s">
        <v>21</v>
      </c>
      <c r="B35">
        <v>2019</v>
      </c>
      <c r="C35" s="20">
        <v>3.87</v>
      </c>
    </row>
    <row r="36" spans="1:5" x14ac:dyDescent="0.45">
      <c r="A36" t="s">
        <v>20</v>
      </c>
      <c r="B36">
        <v>2019</v>
      </c>
      <c r="C36" s="20">
        <v>3.4</v>
      </c>
    </row>
    <row r="37" spans="1:5" x14ac:dyDescent="0.45">
      <c r="A37" t="s">
        <v>6</v>
      </c>
      <c r="B37">
        <v>2019</v>
      </c>
      <c r="C37" s="20">
        <v>1.53</v>
      </c>
    </row>
    <row r="38" spans="1:5" x14ac:dyDescent="0.45">
      <c r="A38" t="s">
        <v>17</v>
      </c>
      <c r="B38">
        <v>2019</v>
      </c>
      <c r="C38" s="20">
        <v>3.18</v>
      </c>
    </row>
    <row r="39" spans="1:5" x14ac:dyDescent="0.45">
      <c r="A39" t="s">
        <v>11</v>
      </c>
      <c r="B39">
        <v>2019</v>
      </c>
      <c r="C39" s="20">
        <v>3.37</v>
      </c>
    </row>
    <row r="40" spans="1:5" x14ac:dyDescent="0.45">
      <c r="A40" t="s">
        <v>12</v>
      </c>
      <c r="B40">
        <v>2019</v>
      </c>
      <c r="C40" s="20">
        <v>1.59</v>
      </c>
    </row>
    <row r="41" spans="1:5" x14ac:dyDescent="0.45">
      <c r="A41" t="s">
        <v>13</v>
      </c>
      <c r="B41">
        <v>2019</v>
      </c>
      <c r="C41" s="20">
        <v>1.85</v>
      </c>
    </row>
    <row r="42" spans="1:5" x14ac:dyDescent="0.45">
      <c r="A42" t="s">
        <v>18</v>
      </c>
      <c r="B42">
        <v>2019</v>
      </c>
      <c r="C42" s="20">
        <v>4.04</v>
      </c>
    </row>
    <row r="43" spans="1:5" x14ac:dyDescent="0.45">
      <c r="A43" t="s">
        <v>8</v>
      </c>
      <c r="B43">
        <v>2017</v>
      </c>
      <c r="C43" s="20">
        <v>1.49</v>
      </c>
    </row>
    <row r="44" spans="1:5" x14ac:dyDescent="0.45">
      <c r="A44" t="s">
        <v>14</v>
      </c>
      <c r="B44">
        <v>2017</v>
      </c>
      <c r="C44" s="20">
        <v>3.62</v>
      </c>
    </row>
    <row r="45" spans="1:5" x14ac:dyDescent="0.45">
      <c r="A45" t="s">
        <v>4</v>
      </c>
      <c r="B45">
        <v>2017</v>
      </c>
      <c r="C45" s="20">
        <v>1.48</v>
      </c>
    </row>
    <row r="46" spans="1:5" x14ac:dyDescent="0.45">
      <c r="A46" t="s">
        <v>7</v>
      </c>
      <c r="B46">
        <v>2017</v>
      </c>
      <c r="C46" s="20">
        <v>2.93</v>
      </c>
    </row>
    <row r="47" spans="1:5" x14ac:dyDescent="0.45">
      <c r="A47" t="s">
        <v>15</v>
      </c>
      <c r="B47">
        <v>2017</v>
      </c>
      <c r="E47" s="20"/>
    </row>
    <row r="48" spans="1:5" x14ac:dyDescent="0.45">
      <c r="A48" t="s">
        <v>22</v>
      </c>
      <c r="B48">
        <v>2017</v>
      </c>
      <c r="C48" s="20">
        <v>3.28</v>
      </c>
    </row>
    <row r="49" spans="1:3" x14ac:dyDescent="0.45">
      <c r="A49" t="s">
        <v>5</v>
      </c>
      <c r="B49">
        <v>2017</v>
      </c>
      <c r="C49" s="20">
        <v>1.34</v>
      </c>
    </row>
    <row r="50" spans="1:3" x14ac:dyDescent="0.45">
      <c r="A50" t="s">
        <v>16</v>
      </c>
      <c r="B50">
        <v>2017</v>
      </c>
      <c r="C50" s="20">
        <v>2.56</v>
      </c>
    </row>
    <row r="51" spans="1:3" x14ac:dyDescent="0.45">
      <c r="A51" t="s">
        <v>23</v>
      </c>
      <c r="B51">
        <v>2017</v>
      </c>
      <c r="C51" s="20">
        <v>3.57</v>
      </c>
    </row>
    <row r="52" spans="1:3" x14ac:dyDescent="0.45">
      <c r="A52" t="s">
        <v>10</v>
      </c>
      <c r="B52">
        <v>2017</v>
      </c>
      <c r="C52" s="20">
        <v>2.57</v>
      </c>
    </row>
    <row r="53" spans="1:3" x14ac:dyDescent="0.45">
      <c r="A53" t="s">
        <v>3</v>
      </c>
      <c r="B53">
        <v>2017</v>
      </c>
      <c r="C53" s="20">
        <v>1.43</v>
      </c>
    </row>
    <row r="54" spans="1:3" x14ac:dyDescent="0.45">
      <c r="A54" t="s">
        <v>19</v>
      </c>
      <c r="B54">
        <v>2017</v>
      </c>
      <c r="C54" s="20">
        <v>3.86</v>
      </c>
    </row>
    <row r="55" spans="1:3" x14ac:dyDescent="0.45">
      <c r="A55" t="s">
        <v>21</v>
      </c>
      <c r="B55">
        <v>2017</v>
      </c>
      <c r="C55" s="20">
        <v>3.92</v>
      </c>
    </row>
    <row r="56" spans="1:3" x14ac:dyDescent="0.45">
      <c r="A56" t="s">
        <v>20</v>
      </c>
      <c r="B56">
        <v>2017</v>
      </c>
      <c r="C56" s="20">
        <v>3.25</v>
      </c>
    </row>
    <row r="57" spans="1:3" x14ac:dyDescent="0.45">
      <c r="A57" t="s">
        <v>6</v>
      </c>
      <c r="B57">
        <v>2017</v>
      </c>
      <c r="C57" s="20">
        <v>1.67</v>
      </c>
    </row>
    <row r="58" spans="1:3" x14ac:dyDescent="0.45">
      <c r="A58" t="s">
        <v>17</v>
      </c>
      <c r="B58">
        <v>2017</v>
      </c>
      <c r="C58" s="20">
        <v>3.18</v>
      </c>
    </row>
    <row r="59" spans="1:3" x14ac:dyDescent="0.45">
      <c r="A59" t="s">
        <v>11</v>
      </c>
      <c r="B59">
        <v>2017</v>
      </c>
      <c r="C59" s="20">
        <v>3.45</v>
      </c>
    </row>
    <row r="60" spans="1:3" x14ac:dyDescent="0.45">
      <c r="A60" t="s">
        <v>12</v>
      </c>
      <c r="B60">
        <v>2017</v>
      </c>
      <c r="C60" s="20">
        <v>1.48</v>
      </c>
    </row>
    <row r="61" spans="1:3" x14ac:dyDescent="0.45">
      <c r="A61" t="s">
        <v>13</v>
      </c>
      <c r="B61">
        <v>2017</v>
      </c>
      <c r="C61" s="20">
        <v>1.72</v>
      </c>
    </row>
    <row r="62" spans="1:3" x14ac:dyDescent="0.45">
      <c r="A62" t="s">
        <v>18</v>
      </c>
      <c r="B62">
        <v>2017</v>
      </c>
      <c r="C62" s="20">
        <v>4.04</v>
      </c>
    </row>
    <row r="63" spans="1:3" x14ac:dyDescent="0.45">
      <c r="A63" t="s">
        <v>8</v>
      </c>
      <c r="B63">
        <v>2018</v>
      </c>
      <c r="C63" s="20">
        <v>1.51</v>
      </c>
    </row>
    <row r="64" spans="1:3" x14ac:dyDescent="0.45">
      <c r="A64" t="s">
        <v>14</v>
      </c>
      <c r="B64">
        <v>2018</v>
      </c>
      <c r="C64" s="20">
        <v>3.56</v>
      </c>
    </row>
    <row r="65" spans="1:3" x14ac:dyDescent="0.45">
      <c r="A65" t="s">
        <v>4</v>
      </c>
      <c r="B65">
        <v>2018</v>
      </c>
      <c r="C65" s="20">
        <v>1.51</v>
      </c>
    </row>
    <row r="66" spans="1:3" x14ac:dyDescent="0.45">
      <c r="A66" t="s">
        <v>7</v>
      </c>
      <c r="B66">
        <v>2018</v>
      </c>
      <c r="C66" s="20">
        <v>2.96</v>
      </c>
    </row>
    <row r="67" spans="1:3" x14ac:dyDescent="0.45">
      <c r="A67" t="s">
        <v>15</v>
      </c>
      <c r="B67">
        <v>2018</v>
      </c>
    </row>
    <row r="68" spans="1:3" x14ac:dyDescent="0.45">
      <c r="A68" t="s">
        <v>22</v>
      </c>
      <c r="B68">
        <v>2018</v>
      </c>
      <c r="C68" s="20">
        <v>3.21</v>
      </c>
    </row>
    <row r="69" spans="1:3" x14ac:dyDescent="0.45">
      <c r="A69" t="s">
        <v>5</v>
      </c>
      <c r="B69">
        <v>2018</v>
      </c>
      <c r="C69" s="20">
        <v>1.4</v>
      </c>
    </row>
    <row r="70" spans="1:3" x14ac:dyDescent="0.45">
      <c r="A70" t="s">
        <v>16</v>
      </c>
      <c r="B70">
        <v>2018</v>
      </c>
      <c r="C70" s="20">
        <v>2.39</v>
      </c>
    </row>
    <row r="71" spans="1:3" x14ac:dyDescent="0.45">
      <c r="A71" t="s">
        <v>23</v>
      </c>
      <c r="B71">
        <v>2018</v>
      </c>
      <c r="C71" s="20">
        <v>3.56</v>
      </c>
    </row>
    <row r="72" spans="1:3" x14ac:dyDescent="0.45">
      <c r="A72" t="s">
        <v>10</v>
      </c>
      <c r="B72">
        <v>2018</v>
      </c>
      <c r="C72" s="20">
        <v>2.59</v>
      </c>
    </row>
    <row r="73" spans="1:3" x14ac:dyDescent="0.45">
      <c r="A73" t="s">
        <v>3</v>
      </c>
      <c r="B73">
        <v>2018</v>
      </c>
      <c r="C73" s="20">
        <v>1.44</v>
      </c>
    </row>
    <row r="74" spans="1:3" x14ac:dyDescent="0.45">
      <c r="A74" t="s">
        <v>19</v>
      </c>
      <c r="B74">
        <v>2018</v>
      </c>
      <c r="C74" s="20">
        <v>3.87</v>
      </c>
    </row>
    <row r="75" spans="1:3" x14ac:dyDescent="0.45">
      <c r="A75" t="s">
        <v>21</v>
      </c>
      <c r="B75">
        <v>2018</v>
      </c>
      <c r="C75" s="20">
        <v>3.9</v>
      </c>
    </row>
    <row r="76" spans="1:3" x14ac:dyDescent="0.45">
      <c r="A76" t="s">
        <v>20</v>
      </c>
      <c r="B76">
        <v>2018</v>
      </c>
      <c r="C76" s="20">
        <v>3.24</v>
      </c>
    </row>
    <row r="77" spans="1:3" x14ac:dyDescent="0.45">
      <c r="A77" t="s">
        <v>6</v>
      </c>
      <c r="B77">
        <v>2018</v>
      </c>
      <c r="C77" s="20">
        <v>1.67</v>
      </c>
    </row>
    <row r="78" spans="1:3" x14ac:dyDescent="0.45">
      <c r="A78" t="s">
        <v>17</v>
      </c>
      <c r="B78">
        <v>2018</v>
      </c>
      <c r="C78" s="20">
        <v>3.11</v>
      </c>
    </row>
    <row r="79" spans="1:3" x14ac:dyDescent="0.45">
      <c r="A79" t="s">
        <v>11</v>
      </c>
      <c r="B79">
        <v>2018</v>
      </c>
      <c r="C79" s="20">
        <v>3.35</v>
      </c>
    </row>
    <row r="80" spans="1:3" x14ac:dyDescent="0.45">
      <c r="A80" t="s">
        <v>12</v>
      </c>
      <c r="B80">
        <v>2018</v>
      </c>
      <c r="C80" s="20">
        <v>1.51</v>
      </c>
    </row>
    <row r="81" spans="1:3" x14ac:dyDescent="0.45">
      <c r="A81" t="s">
        <v>13</v>
      </c>
      <c r="B81">
        <v>2018</v>
      </c>
      <c r="C81" s="20">
        <v>1.75</v>
      </c>
    </row>
    <row r="82" spans="1:3" x14ac:dyDescent="0.45">
      <c r="A82" t="s">
        <v>18</v>
      </c>
      <c r="B82">
        <v>2018</v>
      </c>
      <c r="C82" s="20">
        <v>4.01</v>
      </c>
    </row>
  </sheetData>
  <autoFilter ref="A2:C82" xr:uid="{6992D6C1-DB03-944D-88F0-9AAB0C9E4164}"/>
  <mergeCells count="1">
    <mergeCell ref="A1:C1"/>
  </mergeCells>
  <pageMargins left="0.7" right="0.7" top="0.78740157499999996" bottom="0.78740157499999996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F125-F20D-8049-A000-EE475A496F7E}">
  <dimension ref="A1:D161"/>
  <sheetViews>
    <sheetView workbookViewId="0">
      <selection activeCell="F25" sqref="F25"/>
    </sheetView>
  </sheetViews>
  <sheetFormatPr defaultColWidth="10.85546875" defaultRowHeight="15.9" x14ac:dyDescent="0.45"/>
  <cols>
    <col min="1" max="1" width="24.140625" customWidth="1"/>
    <col min="2" max="2" width="21.640625" customWidth="1"/>
    <col min="3" max="3" width="24.85546875" customWidth="1"/>
  </cols>
  <sheetData>
    <row r="1" spans="1:4" x14ac:dyDescent="0.45">
      <c r="A1" s="5" t="s">
        <v>0</v>
      </c>
      <c r="B1" s="2" t="s">
        <v>25</v>
      </c>
      <c r="C1" s="4" t="s">
        <v>26</v>
      </c>
      <c r="D1" s="3" t="s">
        <v>2</v>
      </c>
    </row>
    <row r="2" spans="1:4" x14ac:dyDescent="0.45">
      <c r="A2" s="5" t="s">
        <v>8</v>
      </c>
      <c r="B2" s="2">
        <v>10</v>
      </c>
      <c r="C2" s="3">
        <v>7350</v>
      </c>
      <c r="D2" s="2">
        <v>2010</v>
      </c>
    </row>
    <row r="3" spans="1:4" x14ac:dyDescent="0.45">
      <c r="A3" s="5" t="s">
        <v>8</v>
      </c>
      <c r="B3" s="2">
        <v>10</v>
      </c>
      <c r="C3" s="3">
        <v>7350</v>
      </c>
      <c r="D3" s="2">
        <v>2011</v>
      </c>
    </row>
    <row r="4" spans="1:4" x14ac:dyDescent="0.45">
      <c r="A4" s="5" t="s">
        <v>8</v>
      </c>
      <c r="B4" s="2">
        <v>10</v>
      </c>
      <c r="C4" s="3">
        <v>7350</v>
      </c>
      <c r="D4" s="2">
        <v>2012</v>
      </c>
    </row>
    <row r="5" spans="1:4" x14ac:dyDescent="0.45">
      <c r="A5" s="5" t="s">
        <v>8</v>
      </c>
      <c r="B5" s="2">
        <v>10</v>
      </c>
      <c r="C5" s="2">
        <v>7.2839999999999998</v>
      </c>
      <c r="D5" s="2">
        <v>2015</v>
      </c>
    </row>
    <row r="6" spans="1:4" x14ac:dyDescent="0.45">
      <c r="A6" s="5" t="s">
        <v>8</v>
      </c>
      <c r="B6" s="2">
        <v>9</v>
      </c>
      <c r="C6" s="3">
        <v>7313</v>
      </c>
      <c r="D6" s="2">
        <v>2016</v>
      </c>
    </row>
    <row r="7" spans="1:4" x14ac:dyDescent="0.45">
      <c r="A7" s="6" t="s">
        <v>8</v>
      </c>
      <c r="B7" s="2">
        <v>10</v>
      </c>
      <c r="C7" s="4">
        <v>7.2839999198913601</v>
      </c>
      <c r="D7" s="7">
        <v>2017</v>
      </c>
    </row>
    <row r="8" spans="1:4" x14ac:dyDescent="0.45">
      <c r="A8" s="5" t="s">
        <v>8</v>
      </c>
      <c r="B8" s="2">
        <v>10</v>
      </c>
      <c r="C8" s="3">
        <v>7272</v>
      </c>
      <c r="D8" s="7">
        <v>2018</v>
      </c>
    </row>
    <row r="9" spans="1:4" x14ac:dyDescent="0.45">
      <c r="A9" s="5" t="s">
        <v>8</v>
      </c>
      <c r="B9" s="2">
        <v>11</v>
      </c>
      <c r="C9" s="2">
        <v>7.2279999999999998</v>
      </c>
      <c r="D9" s="2">
        <v>2019</v>
      </c>
    </row>
    <row r="10" spans="1:4" x14ac:dyDescent="0.45">
      <c r="A10" s="5" t="s">
        <v>14</v>
      </c>
      <c r="B10" s="2">
        <v>108</v>
      </c>
      <c r="C10" s="3">
        <v>4804</v>
      </c>
      <c r="D10" s="2">
        <v>2010</v>
      </c>
    </row>
    <row r="11" spans="1:4" x14ac:dyDescent="0.45">
      <c r="A11" s="5" t="s">
        <v>14</v>
      </c>
      <c r="B11" s="2">
        <v>108</v>
      </c>
      <c r="C11" s="3">
        <v>4804</v>
      </c>
      <c r="D11" s="2">
        <v>2011</v>
      </c>
    </row>
    <row r="12" spans="1:4" x14ac:dyDescent="0.45">
      <c r="A12" s="5" t="s">
        <v>14</v>
      </c>
      <c r="B12" s="2">
        <v>108</v>
      </c>
      <c r="C12" s="3">
        <v>4804</v>
      </c>
      <c r="D12" s="2">
        <v>2012</v>
      </c>
    </row>
    <row r="13" spans="1:4" x14ac:dyDescent="0.45">
      <c r="A13" s="5" t="s">
        <v>14</v>
      </c>
      <c r="B13" s="2">
        <v>109</v>
      </c>
      <c r="C13" s="2">
        <v>4.694</v>
      </c>
      <c r="D13" s="2">
        <v>2015</v>
      </c>
    </row>
    <row r="14" spans="1:4" x14ac:dyDescent="0.45">
      <c r="A14" s="5" t="s">
        <v>14</v>
      </c>
      <c r="B14" s="2">
        <v>110</v>
      </c>
      <c r="C14" s="3">
        <v>4643</v>
      </c>
      <c r="D14" s="2">
        <v>2016</v>
      </c>
    </row>
    <row r="15" spans="1:4" x14ac:dyDescent="0.45">
      <c r="A15" s="6" t="s">
        <v>14</v>
      </c>
      <c r="B15" s="2">
        <v>110</v>
      </c>
      <c r="C15" s="4">
        <v>4.6079998016357404</v>
      </c>
      <c r="D15" s="7">
        <v>2017</v>
      </c>
    </row>
    <row r="16" spans="1:4" x14ac:dyDescent="0.45">
      <c r="A16" s="5" t="s">
        <v>14</v>
      </c>
      <c r="B16" s="2">
        <v>115</v>
      </c>
      <c r="C16" s="3">
        <v>4500</v>
      </c>
      <c r="D16" s="7">
        <v>2018</v>
      </c>
    </row>
    <row r="17" spans="1:4" x14ac:dyDescent="0.45">
      <c r="A17" s="5" t="s">
        <v>14</v>
      </c>
      <c r="B17" s="2">
        <v>125</v>
      </c>
      <c r="C17" s="2">
        <v>4.4560000000000004</v>
      </c>
      <c r="D17" s="2">
        <v>2019</v>
      </c>
    </row>
    <row r="18" spans="1:4" x14ac:dyDescent="0.45">
      <c r="A18" s="5" t="s">
        <v>4</v>
      </c>
      <c r="B18" s="2">
        <v>6</v>
      </c>
      <c r="C18" s="3">
        <v>7477</v>
      </c>
      <c r="D18" s="2">
        <v>2010</v>
      </c>
    </row>
    <row r="19" spans="1:4" x14ac:dyDescent="0.45">
      <c r="A19" s="5" t="s">
        <v>4</v>
      </c>
      <c r="B19" s="2">
        <v>6</v>
      </c>
      <c r="C19" s="3">
        <v>7477</v>
      </c>
      <c r="D19" s="2">
        <v>2011</v>
      </c>
    </row>
    <row r="20" spans="1:4" x14ac:dyDescent="0.45">
      <c r="A20" s="5" t="s">
        <v>4</v>
      </c>
      <c r="B20" s="2">
        <v>6</v>
      </c>
      <c r="C20" s="3">
        <v>7477</v>
      </c>
      <c r="D20" s="2">
        <v>2012</v>
      </c>
    </row>
    <row r="21" spans="1:4" x14ac:dyDescent="0.45">
      <c r="A21" s="5" t="s">
        <v>4</v>
      </c>
      <c r="B21" s="2">
        <v>5</v>
      </c>
      <c r="C21" s="2">
        <v>7.4269999999999996</v>
      </c>
      <c r="D21" s="2">
        <v>2015</v>
      </c>
    </row>
    <row r="22" spans="1:4" x14ac:dyDescent="0.45">
      <c r="A22" s="5" t="s">
        <v>4</v>
      </c>
      <c r="B22" s="2">
        <v>6</v>
      </c>
      <c r="C22" s="3">
        <v>7404</v>
      </c>
      <c r="D22" s="2">
        <v>2016</v>
      </c>
    </row>
    <row r="23" spans="1:4" x14ac:dyDescent="0.45">
      <c r="A23" s="6" t="s">
        <v>4</v>
      </c>
      <c r="B23" s="2">
        <v>7</v>
      </c>
      <c r="C23" s="4">
        <v>7.31599998474121</v>
      </c>
      <c r="D23" s="7">
        <v>2017</v>
      </c>
    </row>
    <row r="24" spans="1:4" x14ac:dyDescent="0.45">
      <c r="A24" s="5" t="s">
        <v>4</v>
      </c>
      <c r="B24" s="2">
        <v>7</v>
      </c>
      <c r="C24" s="3">
        <v>7328</v>
      </c>
      <c r="D24" s="7">
        <v>2018</v>
      </c>
    </row>
    <row r="25" spans="1:4" x14ac:dyDescent="0.45">
      <c r="A25" s="5" t="s">
        <v>4</v>
      </c>
      <c r="B25" s="2">
        <v>9</v>
      </c>
      <c r="C25" s="2">
        <v>7.2779999999999996</v>
      </c>
      <c r="D25" s="2">
        <v>2019</v>
      </c>
    </row>
    <row r="26" spans="1:4" x14ac:dyDescent="0.45">
      <c r="A26" s="5" t="s">
        <v>7</v>
      </c>
      <c r="B26" s="2">
        <v>86</v>
      </c>
      <c r="C26" s="3">
        <v>5091</v>
      </c>
      <c r="D26" s="2">
        <v>2010</v>
      </c>
    </row>
    <row r="27" spans="1:4" x14ac:dyDescent="0.45">
      <c r="A27" s="5" t="s">
        <v>7</v>
      </c>
      <c r="B27" s="2">
        <v>86</v>
      </c>
      <c r="C27" s="3">
        <v>5091</v>
      </c>
      <c r="D27" s="2">
        <v>2011</v>
      </c>
    </row>
    <row r="28" spans="1:4" x14ac:dyDescent="0.45">
      <c r="A28" s="5" t="s">
        <v>7</v>
      </c>
      <c r="B28" s="2">
        <v>86</v>
      </c>
      <c r="C28" s="3">
        <v>5091</v>
      </c>
      <c r="D28" s="2">
        <v>2012</v>
      </c>
    </row>
    <row r="29" spans="1:4" x14ac:dyDescent="0.45">
      <c r="A29" s="5" t="s">
        <v>7</v>
      </c>
      <c r="B29" s="2">
        <v>114</v>
      </c>
      <c r="C29" s="2">
        <v>4.633</v>
      </c>
      <c r="D29" s="2">
        <v>2015</v>
      </c>
    </row>
    <row r="30" spans="1:4" x14ac:dyDescent="0.45">
      <c r="A30" s="5" t="s">
        <v>7</v>
      </c>
      <c r="B30" s="2">
        <v>124</v>
      </c>
      <c r="C30" s="3">
        <v>4276</v>
      </c>
      <c r="D30" s="2">
        <v>2016</v>
      </c>
    </row>
    <row r="31" spans="1:4" x14ac:dyDescent="0.45">
      <c r="A31" s="6" t="s">
        <v>7</v>
      </c>
      <c r="B31" s="2">
        <v>131</v>
      </c>
      <c r="C31" s="4">
        <v>4.1199998855590803</v>
      </c>
      <c r="D31" s="7">
        <v>2017</v>
      </c>
    </row>
    <row r="32" spans="1:4" x14ac:dyDescent="0.45">
      <c r="A32" s="5" t="s">
        <v>7</v>
      </c>
      <c r="B32" s="2">
        <v>108</v>
      </c>
      <c r="C32" s="3">
        <v>4657</v>
      </c>
      <c r="D32" s="7">
        <v>2018</v>
      </c>
    </row>
    <row r="33" spans="1:4" x14ac:dyDescent="0.45">
      <c r="A33" s="5" t="s">
        <v>7</v>
      </c>
      <c r="B33" s="2">
        <v>98</v>
      </c>
      <c r="C33" s="2">
        <v>4.9960000000000004</v>
      </c>
      <c r="D33" s="2">
        <v>2019</v>
      </c>
    </row>
    <row r="34" spans="1:4" x14ac:dyDescent="0.45">
      <c r="A34" s="5" t="s">
        <v>15</v>
      </c>
      <c r="B34" s="2">
        <v>64</v>
      </c>
      <c r="C34" s="3">
        <v>5523</v>
      </c>
      <c r="D34" s="2">
        <v>2010</v>
      </c>
    </row>
    <row r="35" spans="1:4" x14ac:dyDescent="0.45">
      <c r="A35" s="5" t="s">
        <v>15</v>
      </c>
      <c r="B35" s="2">
        <v>64</v>
      </c>
      <c r="C35" s="3">
        <v>5523</v>
      </c>
      <c r="D35" s="2">
        <v>2011</v>
      </c>
    </row>
    <row r="36" spans="1:4" x14ac:dyDescent="0.45">
      <c r="A36" s="5" t="s">
        <v>15</v>
      </c>
      <c r="B36" s="2">
        <v>64</v>
      </c>
      <c r="C36" s="3">
        <v>5523</v>
      </c>
      <c r="D36" s="2">
        <v>2012</v>
      </c>
    </row>
    <row r="37" spans="1:4" x14ac:dyDescent="0.45">
      <c r="A37" s="5" t="s">
        <v>15</v>
      </c>
      <c r="B37" s="2">
        <v>72</v>
      </c>
      <c r="C37" s="2">
        <v>5.4740000000000002</v>
      </c>
      <c r="D37" s="2">
        <v>2015</v>
      </c>
    </row>
    <row r="38" spans="1:4" x14ac:dyDescent="0.45">
      <c r="A38" s="5" t="s">
        <v>15</v>
      </c>
      <c r="B38" s="2">
        <v>75</v>
      </c>
      <c r="C38" s="3">
        <v>5458</v>
      </c>
      <c r="D38" s="2">
        <v>2016</v>
      </c>
    </row>
    <row r="39" spans="1:4" x14ac:dyDescent="0.45">
      <c r="A39" s="5" t="s">
        <v>15</v>
      </c>
      <c r="B39" s="2">
        <v>71</v>
      </c>
      <c r="C39" s="4">
        <v>5.4720001220703098</v>
      </c>
      <c r="D39" s="7">
        <v>2017</v>
      </c>
    </row>
    <row r="40" spans="1:4" x14ac:dyDescent="0.45">
      <c r="A40" s="5" t="s">
        <v>15</v>
      </c>
      <c r="B40" s="2">
        <v>76</v>
      </c>
      <c r="C40" s="3">
        <v>5430</v>
      </c>
      <c r="D40" s="7">
        <v>2018</v>
      </c>
    </row>
    <row r="41" spans="1:4" x14ac:dyDescent="0.45">
      <c r="A41" s="5" t="s">
        <v>15</v>
      </c>
      <c r="B41" s="2">
        <v>76</v>
      </c>
      <c r="C41" s="2">
        <v>5.43</v>
      </c>
      <c r="D41" s="2">
        <v>2019</v>
      </c>
    </row>
    <row r="42" spans="1:4" x14ac:dyDescent="0.45">
      <c r="A42" s="5" t="s">
        <v>22</v>
      </c>
      <c r="B42" s="2">
        <v>111</v>
      </c>
      <c r="C42" s="3">
        <v>4772</v>
      </c>
      <c r="D42" s="2">
        <v>2010</v>
      </c>
    </row>
    <row r="43" spans="1:4" x14ac:dyDescent="0.45">
      <c r="A43" s="5" t="s">
        <v>22</v>
      </c>
      <c r="B43" s="2">
        <v>111</v>
      </c>
      <c r="C43" s="3">
        <v>4772</v>
      </c>
      <c r="D43" s="2">
        <v>2011</v>
      </c>
    </row>
    <row r="44" spans="1:4" x14ac:dyDescent="0.45">
      <c r="A44" s="5" t="s">
        <v>22</v>
      </c>
      <c r="B44" s="2">
        <v>111</v>
      </c>
      <c r="C44" s="3">
        <v>4772</v>
      </c>
      <c r="D44" s="2">
        <v>2012</v>
      </c>
    </row>
    <row r="45" spans="1:4" x14ac:dyDescent="0.45">
      <c r="A45" s="5" t="s">
        <v>22</v>
      </c>
      <c r="B45" s="2">
        <v>117</v>
      </c>
      <c r="C45" s="2">
        <v>4.5650000000000004</v>
      </c>
      <c r="D45" s="2">
        <v>2015</v>
      </c>
    </row>
    <row r="46" spans="1:4" x14ac:dyDescent="0.45">
      <c r="A46" s="5" t="s">
        <v>22</v>
      </c>
      <c r="B46" s="2">
        <v>118</v>
      </c>
      <c r="C46" s="3">
        <v>4404</v>
      </c>
      <c r="D46" s="2">
        <v>2016</v>
      </c>
    </row>
    <row r="47" spans="1:4" x14ac:dyDescent="0.45">
      <c r="A47" s="6" t="s">
        <v>22</v>
      </c>
      <c r="B47" s="2">
        <v>122</v>
      </c>
      <c r="C47" s="4">
        <v>4.3150000572204599</v>
      </c>
      <c r="D47" s="7">
        <v>2017</v>
      </c>
    </row>
    <row r="48" spans="1:4" x14ac:dyDescent="0.45">
      <c r="A48" s="5" t="s">
        <v>22</v>
      </c>
      <c r="B48" s="2">
        <v>133</v>
      </c>
      <c r="C48" s="3">
        <v>4190</v>
      </c>
      <c r="D48" s="7">
        <v>2018</v>
      </c>
    </row>
    <row r="49" spans="1:4" x14ac:dyDescent="0.45">
      <c r="A49" s="5" t="s">
        <v>22</v>
      </c>
      <c r="B49" s="2">
        <v>140</v>
      </c>
      <c r="C49" s="2">
        <v>4.0149999999999997</v>
      </c>
      <c r="D49" s="2">
        <v>2019</v>
      </c>
    </row>
    <row r="50" spans="1:4" x14ac:dyDescent="0.45">
      <c r="A50" s="5" t="s">
        <v>5</v>
      </c>
      <c r="B50" s="2">
        <v>18</v>
      </c>
      <c r="C50" s="3">
        <v>7076</v>
      </c>
      <c r="D50" s="2">
        <v>2010</v>
      </c>
    </row>
    <row r="51" spans="1:4" x14ac:dyDescent="0.45">
      <c r="A51" s="5" t="s">
        <v>5</v>
      </c>
      <c r="B51" s="2">
        <v>18</v>
      </c>
      <c r="C51" s="3">
        <v>7076</v>
      </c>
      <c r="D51" s="2">
        <v>2011</v>
      </c>
    </row>
    <row r="52" spans="1:4" x14ac:dyDescent="0.45">
      <c r="A52" s="5" t="s">
        <v>5</v>
      </c>
      <c r="B52" s="2">
        <v>18</v>
      </c>
      <c r="C52" s="3">
        <v>7076</v>
      </c>
      <c r="D52" s="2">
        <v>2012</v>
      </c>
    </row>
    <row r="53" spans="1:4" x14ac:dyDescent="0.45">
      <c r="A53" s="5" t="s">
        <v>5</v>
      </c>
      <c r="B53" s="2">
        <v>18</v>
      </c>
      <c r="C53" s="2">
        <v>6.94</v>
      </c>
      <c r="D53" s="2">
        <v>2015</v>
      </c>
    </row>
    <row r="54" spans="1:4" x14ac:dyDescent="0.45">
      <c r="A54" s="5" t="s">
        <v>5</v>
      </c>
      <c r="B54" s="2">
        <v>19</v>
      </c>
      <c r="C54" s="3">
        <v>6907</v>
      </c>
      <c r="D54" s="2">
        <v>2016</v>
      </c>
    </row>
    <row r="55" spans="1:4" x14ac:dyDescent="0.45">
      <c r="A55" s="6" t="s">
        <v>5</v>
      </c>
      <c r="B55" s="2">
        <v>15</v>
      </c>
      <c r="C55" s="4">
        <v>6.9770002365112296</v>
      </c>
      <c r="D55" s="7">
        <v>2017</v>
      </c>
    </row>
    <row r="56" spans="1:4" x14ac:dyDescent="0.45">
      <c r="A56" s="5" t="s">
        <v>5</v>
      </c>
      <c r="B56" s="2">
        <v>14</v>
      </c>
      <c r="C56" s="3">
        <v>6977</v>
      </c>
      <c r="D56" s="7">
        <v>2018</v>
      </c>
    </row>
    <row r="57" spans="1:4" x14ac:dyDescent="0.45">
      <c r="A57" s="5" t="s">
        <v>5</v>
      </c>
      <c r="B57" s="2">
        <v>16</v>
      </c>
      <c r="C57" s="2">
        <v>7.0209999999999999</v>
      </c>
      <c r="D57" s="2">
        <v>2019</v>
      </c>
    </row>
    <row r="58" spans="1:4" x14ac:dyDescent="0.45">
      <c r="A58" s="5" t="s">
        <v>16</v>
      </c>
      <c r="B58" s="2">
        <v>75</v>
      </c>
      <c r="C58" s="3">
        <v>5374</v>
      </c>
      <c r="D58" s="2">
        <v>2010</v>
      </c>
    </row>
    <row r="59" spans="1:4" x14ac:dyDescent="0.45">
      <c r="A59" s="5" t="s">
        <v>16</v>
      </c>
      <c r="B59" s="2">
        <v>75</v>
      </c>
      <c r="C59" s="3">
        <v>5374</v>
      </c>
      <c r="D59" s="2">
        <v>2011</v>
      </c>
    </row>
    <row r="60" spans="1:4" x14ac:dyDescent="0.45">
      <c r="A60" s="5" t="s">
        <v>16</v>
      </c>
      <c r="B60" s="2">
        <v>75</v>
      </c>
      <c r="C60" s="3">
        <v>5374</v>
      </c>
      <c r="D60" s="2">
        <v>2012</v>
      </c>
    </row>
    <row r="61" spans="1:4" x14ac:dyDescent="0.45">
      <c r="A61" s="5" t="s">
        <v>16</v>
      </c>
      <c r="B61" s="2">
        <v>65</v>
      </c>
      <c r="C61" s="2">
        <v>5.7089999999999996</v>
      </c>
      <c r="D61" s="2">
        <v>2015</v>
      </c>
    </row>
    <row r="62" spans="1:4" x14ac:dyDescent="0.45">
      <c r="A62" s="5" t="s">
        <v>16</v>
      </c>
      <c r="B62" s="2">
        <v>73</v>
      </c>
      <c r="C62" s="2">
        <v>5.51</v>
      </c>
      <c r="D62" s="2">
        <v>2016</v>
      </c>
    </row>
    <row r="63" spans="1:4" x14ac:dyDescent="0.45">
      <c r="A63" s="6" t="s">
        <v>16</v>
      </c>
      <c r="B63" s="2">
        <v>76</v>
      </c>
      <c r="C63" s="4">
        <v>5.3109998703002903</v>
      </c>
      <c r="D63" s="7">
        <v>2017</v>
      </c>
    </row>
    <row r="64" spans="1:4" x14ac:dyDescent="0.45">
      <c r="A64" s="5" t="s">
        <v>16</v>
      </c>
      <c r="B64" s="2">
        <v>56</v>
      </c>
      <c r="C64" s="3">
        <v>5890</v>
      </c>
      <c r="D64" s="7">
        <v>2018</v>
      </c>
    </row>
    <row r="65" spans="1:4" x14ac:dyDescent="0.45">
      <c r="A65" s="5" t="s">
        <v>16</v>
      </c>
      <c r="B65" s="2">
        <v>56</v>
      </c>
      <c r="C65" s="2">
        <v>5.89</v>
      </c>
      <c r="D65" s="2">
        <v>2019</v>
      </c>
    </row>
    <row r="66" spans="1:4" x14ac:dyDescent="0.45">
      <c r="A66" s="5" t="s">
        <v>23</v>
      </c>
      <c r="B66" s="2">
        <v>123</v>
      </c>
      <c r="C66" s="3">
        <v>4403</v>
      </c>
      <c r="D66" s="2">
        <v>2010</v>
      </c>
    </row>
    <row r="67" spans="1:4" x14ac:dyDescent="0.45">
      <c r="A67" s="5" t="s">
        <v>23</v>
      </c>
      <c r="B67" s="2">
        <v>123</v>
      </c>
      <c r="C67" s="3">
        <v>4403</v>
      </c>
      <c r="D67" s="2">
        <v>2011</v>
      </c>
    </row>
    <row r="68" spans="1:4" x14ac:dyDescent="0.45">
      <c r="A68" s="5" t="s">
        <v>23</v>
      </c>
      <c r="B68" s="2">
        <v>123</v>
      </c>
      <c r="C68" s="3">
        <v>4403</v>
      </c>
      <c r="D68" s="2">
        <v>2012</v>
      </c>
    </row>
    <row r="69" spans="1:4" x14ac:dyDescent="0.45">
      <c r="A69" s="5" t="s">
        <v>23</v>
      </c>
      <c r="B69" s="2">
        <v>125</v>
      </c>
      <c r="C69" s="2">
        <v>4.4189999999999996</v>
      </c>
      <c r="D69" s="2">
        <v>2015</v>
      </c>
    </row>
    <row r="70" spans="1:4" x14ac:dyDescent="0.45">
      <c r="A70" s="5" t="s">
        <v>23</v>
      </c>
      <c r="B70" s="2">
        <v>122</v>
      </c>
      <c r="C70" s="3">
        <v>4356</v>
      </c>
      <c r="D70" s="2">
        <v>2016</v>
      </c>
    </row>
    <row r="71" spans="1:4" x14ac:dyDescent="0.45">
      <c r="A71" s="6" t="s">
        <v>23</v>
      </c>
      <c r="B71" s="2">
        <v>112</v>
      </c>
      <c r="C71" s="4">
        <v>4.55299997329712</v>
      </c>
      <c r="D71" s="7">
        <v>2017</v>
      </c>
    </row>
    <row r="72" spans="1:4" x14ac:dyDescent="0.45">
      <c r="A72" s="5" t="s">
        <v>23</v>
      </c>
      <c r="B72" s="2">
        <v>124</v>
      </c>
      <c r="C72" s="3">
        <v>4410</v>
      </c>
      <c r="D72" s="7">
        <v>2018</v>
      </c>
    </row>
    <row r="73" spans="1:4" x14ac:dyDescent="0.45">
      <c r="A73" s="5" t="s">
        <v>23</v>
      </c>
      <c r="B73" s="2">
        <v>121</v>
      </c>
      <c r="C73" s="2">
        <v>4.5090000000000003</v>
      </c>
      <c r="D73" s="2">
        <v>2019</v>
      </c>
    </row>
    <row r="74" spans="1:4" x14ac:dyDescent="0.45">
      <c r="A74" s="5" t="s">
        <v>10</v>
      </c>
      <c r="B74" s="2">
        <v>56</v>
      </c>
      <c r="C74" s="3">
        <v>5760</v>
      </c>
      <c r="D74" s="2">
        <v>2010</v>
      </c>
    </row>
    <row r="75" spans="1:4" x14ac:dyDescent="0.45">
      <c r="A75" s="5" t="s">
        <v>10</v>
      </c>
      <c r="B75" s="2">
        <v>56</v>
      </c>
      <c r="C75" s="3">
        <v>5760</v>
      </c>
      <c r="D75" s="2">
        <v>2011</v>
      </c>
    </row>
    <row r="76" spans="1:4" x14ac:dyDescent="0.45">
      <c r="A76" s="5" t="s">
        <v>10</v>
      </c>
      <c r="B76" s="2">
        <v>56</v>
      </c>
      <c r="C76" s="3">
        <v>5760</v>
      </c>
      <c r="D76" s="2">
        <v>2012</v>
      </c>
    </row>
    <row r="77" spans="1:4" x14ac:dyDescent="0.45">
      <c r="A77" s="5" t="s">
        <v>10</v>
      </c>
      <c r="B77" s="2">
        <v>61</v>
      </c>
      <c r="C77" s="2">
        <v>5.77</v>
      </c>
      <c r="D77" s="2">
        <v>2015</v>
      </c>
    </row>
    <row r="78" spans="1:4" x14ac:dyDescent="0.45">
      <c r="A78" s="5" t="s">
        <v>10</v>
      </c>
      <c r="B78" s="2">
        <v>47</v>
      </c>
      <c r="C78" s="3">
        <v>6005</v>
      </c>
      <c r="D78" s="2">
        <v>2016</v>
      </c>
    </row>
    <row r="79" spans="1:4" x14ac:dyDescent="0.45">
      <c r="A79" s="6" t="s">
        <v>10</v>
      </c>
      <c r="B79" s="2">
        <v>42</v>
      </c>
      <c r="C79" s="4">
        <v>6.0840001106262198</v>
      </c>
      <c r="D79" s="7">
        <v>2017</v>
      </c>
    </row>
    <row r="80" spans="1:4" x14ac:dyDescent="0.45">
      <c r="A80" s="5" t="s">
        <v>10</v>
      </c>
      <c r="B80" s="2">
        <v>35</v>
      </c>
      <c r="C80" s="3">
        <v>6322</v>
      </c>
      <c r="D80" s="7">
        <v>2018</v>
      </c>
    </row>
    <row r="81" spans="1:4" x14ac:dyDescent="0.45">
      <c r="A81" s="5" t="s">
        <v>10</v>
      </c>
      <c r="B81" s="2">
        <v>80</v>
      </c>
      <c r="C81" s="2">
        <v>5.3390000000000004</v>
      </c>
      <c r="D81" s="2">
        <v>2019</v>
      </c>
    </row>
    <row r="82" spans="1:4" x14ac:dyDescent="0.45">
      <c r="A82" s="5" t="s">
        <v>3</v>
      </c>
      <c r="B82" s="2">
        <v>13</v>
      </c>
      <c r="C82" s="3">
        <v>7221</v>
      </c>
      <c r="D82" s="2">
        <v>2010</v>
      </c>
    </row>
    <row r="83" spans="1:4" x14ac:dyDescent="0.45">
      <c r="A83" s="5" t="s">
        <v>3</v>
      </c>
      <c r="B83" s="2">
        <v>13</v>
      </c>
      <c r="C83" s="3">
        <v>7221</v>
      </c>
      <c r="D83" s="2">
        <v>2011</v>
      </c>
    </row>
    <row r="84" spans="1:4" x14ac:dyDescent="0.45">
      <c r="A84" s="5" t="s">
        <v>3</v>
      </c>
      <c r="B84" s="2">
        <v>13</v>
      </c>
      <c r="C84" s="3">
        <v>7221</v>
      </c>
      <c r="D84" s="2">
        <v>2012</v>
      </c>
    </row>
    <row r="85" spans="1:4" x14ac:dyDescent="0.45">
      <c r="A85" s="5" t="s">
        <v>3</v>
      </c>
      <c r="B85" s="2">
        <v>9</v>
      </c>
      <c r="C85" s="2">
        <v>7.2859999999999996</v>
      </c>
      <c r="D85" s="2">
        <v>2015</v>
      </c>
    </row>
    <row r="86" spans="1:4" x14ac:dyDescent="0.45">
      <c r="A86" s="5" t="s">
        <v>3</v>
      </c>
      <c r="B86" s="2">
        <v>8</v>
      </c>
      <c r="C86" s="3">
        <v>7334</v>
      </c>
      <c r="D86" s="2">
        <v>2016</v>
      </c>
    </row>
    <row r="87" spans="1:4" x14ac:dyDescent="0.45">
      <c r="A87" s="6" t="s">
        <v>3</v>
      </c>
      <c r="B87" s="2">
        <v>8</v>
      </c>
      <c r="C87" s="4">
        <v>7.3140001296997097</v>
      </c>
      <c r="D87" s="7">
        <v>2017</v>
      </c>
    </row>
    <row r="88" spans="1:4" x14ac:dyDescent="0.45">
      <c r="A88" s="5" t="s">
        <v>3</v>
      </c>
      <c r="B88" s="2">
        <v>8</v>
      </c>
      <c r="C88" s="3">
        <v>7324</v>
      </c>
      <c r="D88" s="7">
        <v>2018</v>
      </c>
    </row>
    <row r="89" spans="1:4" x14ac:dyDescent="0.45">
      <c r="A89" s="5" t="s">
        <v>3</v>
      </c>
      <c r="B89" s="2">
        <v>8</v>
      </c>
      <c r="C89" s="2">
        <v>7.3070000000000004</v>
      </c>
      <c r="D89" s="2">
        <v>2019</v>
      </c>
    </row>
    <row r="90" spans="1:4" x14ac:dyDescent="0.45">
      <c r="A90" s="5" t="s">
        <v>19</v>
      </c>
      <c r="B90" s="2">
        <v>82</v>
      </c>
      <c r="C90" s="3">
        <v>5248</v>
      </c>
      <c r="D90" s="2">
        <v>2010</v>
      </c>
    </row>
    <row r="91" spans="1:4" x14ac:dyDescent="0.45">
      <c r="A91" s="5" t="s">
        <v>19</v>
      </c>
      <c r="B91" s="2">
        <v>82</v>
      </c>
      <c r="C91" s="3">
        <v>5248</v>
      </c>
      <c r="D91" s="2">
        <v>2011</v>
      </c>
    </row>
    <row r="92" spans="1:4" x14ac:dyDescent="0.45">
      <c r="A92" s="5" t="s">
        <v>19</v>
      </c>
      <c r="B92" s="2">
        <v>82</v>
      </c>
      <c r="C92" s="3">
        <v>5248</v>
      </c>
      <c r="D92" s="2">
        <v>2012</v>
      </c>
    </row>
    <row r="93" spans="1:4" x14ac:dyDescent="0.45">
      <c r="A93" s="5" t="s">
        <v>19</v>
      </c>
      <c r="B93" s="2">
        <v>78</v>
      </c>
      <c r="C93" s="2">
        <v>5.2679999999999998</v>
      </c>
      <c r="D93" s="2">
        <v>2015</v>
      </c>
    </row>
    <row r="94" spans="1:4" x14ac:dyDescent="0.45">
      <c r="A94" s="5" t="s">
        <v>19</v>
      </c>
      <c r="B94" s="2">
        <v>103</v>
      </c>
      <c r="C94" s="3">
        <v>4875</v>
      </c>
      <c r="D94" s="2">
        <v>2016</v>
      </c>
    </row>
    <row r="95" spans="1:4" x14ac:dyDescent="0.45">
      <c r="A95" s="6" t="s">
        <v>19</v>
      </c>
      <c r="B95" s="2">
        <v>95</v>
      </c>
      <c r="C95" s="4">
        <v>5.0739998817443803</v>
      </c>
      <c r="D95" s="7">
        <v>2017</v>
      </c>
    </row>
    <row r="96" spans="1:4" x14ac:dyDescent="0.45">
      <c r="A96" s="5" t="s">
        <v>19</v>
      </c>
      <c r="B96" s="2">
        <v>91</v>
      </c>
      <c r="C96" s="3">
        <v>5155</v>
      </c>
      <c r="D96" s="7">
        <v>2018</v>
      </c>
    </row>
    <row r="97" spans="1:4" x14ac:dyDescent="0.45">
      <c r="A97" s="5" t="s">
        <v>19</v>
      </c>
      <c r="B97" s="2">
        <v>85</v>
      </c>
      <c r="C97" s="2">
        <v>5.2649999999999997</v>
      </c>
      <c r="D97" s="2">
        <v>2019</v>
      </c>
    </row>
    <row r="98" spans="1:4" x14ac:dyDescent="0.45">
      <c r="A98" s="5" t="s">
        <v>21</v>
      </c>
      <c r="B98" s="2">
        <v>81</v>
      </c>
      <c r="C98" s="3">
        <v>5292</v>
      </c>
      <c r="D98" s="2">
        <v>2010</v>
      </c>
    </row>
    <row r="99" spans="1:4" x14ac:dyDescent="0.45">
      <c r="A99" s="5" t="s">
        <v>21</v>
      </c>
      <c r="B99" s="2">
        <v>81</v>
      </c>
      <c r="C99" s="3">
        <v>5292</v>
      </c>
      <c r="D99" s="2">
        <v>2011</v>
      </c>
    </row>
    <row r="100" spans="1:4" x14ac:dyDescent="0.45">
      <c r="A100" s="5" t="s">
        <v>21</v>
      </c>
      <c r="B100" s="2">
        <v>81</v>
      </c>
      <c r="C100" s="3">
        <v>5292</v>
      </c>
      <c r="D100" s="2">
        <v>2012</v>
      </c>
    </row>
    <row r="101" spans="1:4" x14ac:dyDescent="0.45">
      <c r="A101" s="5" t="s">
        <v>21</v>
      </c>
      <c r="B101" s="2">
        <v>81</v>
      </c>
      <c r="C101" s="2">
        <v>5.194</v>
      </c>
      <c r="D101" s="2">
        <v>2015</v>
      </c>
    </row>
    <row r="102" spans="1:4" x14ac:dyDescent="0.45">
      <c r="A102" s="5" t="s">
        <v>21</v>
      </c>
      <c r="B102" s="2">
        <v>92</v>
      </c>
      <c r="C102" s="3">
        <v>5132</v>
      </c>
      <c r="D102" s="2">
        <v>2016</v>
      </c>
    </row>
    <row r="103" spans="1:4" x14ac:dyDescent="0.45">
      <c r="A103" s="6" t="s">
        <v>21</v>
      </c>
      <c r="B103" s="2">
        <v>80</v>
      </c>
      <c r="C103" s="4">
        <v>5.2690000534057599</v>
      </c>
      <c r="D103" s="7">
        <v>2017</v>
      </c>
    </row>
    <row r="104" spans="1:4" x14ac:dyDescent="0.45">
      <c r="A104" s="5" t="s">
        <v>21</v>
      </c>
      <c r="B104" s="2">
        <v>75</v>
      </c>
      <c r="C104" s="3">
        <v>5472</v>
      </c>
      <c r="D104" s="7">
        <v>2018</v>
      </c>
    </row>
    <row r="105" spans="1:4" x14ac:dyDescent="0.45">
      <c r="A105" s="5" t="s">
        <v>21</v>
      </c>
      <c r="B105" s="2">
        <v>67</v>
      </c>
      <c r="C105" s="2">
        <v>5.6529999999999996</v>
      </c>
      <c r="D105" s="2">
        <v>2019</v>
      </c>
    </row>
    <row r="106" spans="1:4" x14ac:dyDescent="0.45">
      <c r="A106" s="5" t="s">
        <v>20</v>
      </c>
      <c r="B106" s="2">
        <v>92</v>
      </c>
      <c r="C106" s="3">
        <v>4985</v>
      </c>
      <c r="D106" s="2">
        <v>2010</v>
      </c>
    </row>
    <row r="107" spans="1:4" x14ac:dyDescent="0.45">
      <c r="A107" s="5" t="s">
        <v>20</v>
      </c>
      <c r="B107" s="2">
        <v>92</v>
      </c>
      <c r="C107" s="3">
        <v>4985</v>
      </c>
      <c r="D107" s="2">
        <v>2011</v>
      </c>
    </row>
    <row r="108" spans="1:4" x14ac:dyDescent="0.45">
      <c r="A108" s="5" t="s">
        <v>20</v>
      </c>
      <c r="B108" s="2">
        <v>92</v>
      </c>
      <c r="C108" s="3">
        <v>4985</v>
      </c>
      <c r="D108" s="2">
        <v>2012</v>
      </c>
    </row>
    <row r="109" spans="1:4" x14ac:dyDescent="0.45">
      <c r="A109" s="5" t="s">
        <v>20</v>
      </c>
      <c r="B109" s="2">
        <v>90</v>
      </c>
      <c r="C109" s="2">
        <v>5.0730000000000004</v>
      </c>
      <c r="D109" s="2">
        <v>2015</v>
      </c>
    </row>
    <row r="110" spans="1:4" x14ac:dyDescent="0.45">
      <c r="A110" s="5" t="s">
        <v>20</v>
      </c>
      <c r="B110" s="2">
        <v>82</v>
      </c>
      <c r="C110" s="3">
        <v>5279</v>
      </c>
      <c r="D110" s="2">
        <v>2016</v>
      </c>
    </row>
    <row r="111" spans="1:4" x14ac:dyDescent="0.45">
      <c r="A111" s="6" t="s">
        <v>20</v>
      </c>
      <c r="B111" s="2">
        <v>72</v>
      </c>
      <c r="C111" s="4">
        <v>5.4299998283386204</v>
      </c>
      <c r="D111" s="7">
        <v>2017</v>
      </c>
    </row>
    <row r="112" spans="1:4" x14ac:dyDescent="0.45">
      <c r="A112" s="5" t="s">
        <v>20</v>
      </c>
      <c r="B112" s="2">
        <v>71</v>
      </c>
      <c r="C112" s="3">
        <v>5524</v>
      </c>
      <c r="D112" s="7">
        <v>2018</v>
      </c>
    </row>
    <row r="113" spans="1:4" x14ac:dyDescent="0.45">
      <c r="A113" s="5" t="s">
        <v>20</v>
      </c>
      <c r="B113" s="2">
        <v>69</v>
      </c>
      <c r="C113" s="2">
        <v>5.6310000000000002</v>
      </c>
      <c r="D113" s="2">
        <v>2019</v>
      </c>
    </row>
    <row r="114" spans="1:4" x14ac:dyDescent="0.45">
      <c r="A114" s="5" t="s">
        <v>6</v>
      </c>
      <c r="B114" s="2">
        <v>30</v>
      </c>
      <c r="C114" s="3">
        <v>6546</v>
      </c>
      <c r="D114" s="2">
        <v>2010</v>
      </c>
    </row>
    <row r="115" spans="1:4" x14ac:dyDescent="0.45">
      <c r="A115" s="5" t="s">
        <v>6</v>
      </c>
      <c r="B115" s="2">
        <v>30</v>
      </c>
      <c r="C115" s="3">
        <v>6546</v>
      </c>
      <c r="D115" s="2">
        <v>2011</v>
      </c>
    </row>
    <row r="116" spans="1:4" x14ac:dyDescent="0.45">
      <c r="A116" s="5" t="s">
        <v>6</v>
      </c>
      <c r="B116" s="2">
        <v>30</v>
      </c>
      <c r="C116" s="3">
        <v>6546</v>
      </c>
      <c r="D116" s="2">
        <v>2012</v>
      </c>
    </row>
    <row r="117" spans="1:4" x14ac:dyDescent="0.45">
      <c r="A117" s="5" t="s">
        <v>6</v>
      </c>
      <c r="B117" s="2">
        <v>24</v>
      </c>
      <c r="C117" s="2">
        <v>6.798</v>
      </c>
      <c r="D117" s="2">
        <v>2015</v>
      </c>
    </row>
    <row r="118" spans="1:4" x14ac:dyDescent="0.45">
      <c r="A118" s="5" t="s">
        <v>6</v>
      </c>
      <c r="B118" s="2">
        <v>22</v>
      </c>
      <c r="C118" s="3">
        <v>6739</v>
      </c>
      <c r="D118" s="2">
        <v>2016</v>
      </c>
    </row>
    <row r="119" spans="1:4" x14ac:dyDescent="0.45">
      <c r="A119" s="6" t="s">
        <v>6</v>
      </c>
      <c r="B119" s="2">
        <v>26</v>
      </c>
      <c r="C119" s="4">
        <v>6.57200002670288</v>
      </c>
      <c r="D119" s="7">
        <v>2017</v>
      </c>
    </row>
    <row r="120" spans="1:4" x14ac:dyDescent="0.45">
      <c r="A120" s="5" t="s">
        <v>6</v>
      </c>
      <c r="B120" s="2">
        <v>34</v>
      </c>
      <c r="C120" s="3">
        <v>6343</v>
      </c>
      <c r="D120" s="7">
        <v>2018</v>
      </c>
    </row>
    <row r="121" spans="1:4" x14ac:dyDescent="0.45">
      <c r="A121" s="5" t="s">
        <v>6</v>
      </c>
      <c r="B121" s="2">
        <v>34</v>
      </c>
      <c r="C121" s="2">
        <v>6.2619999999999996</v>
      </c>
      <c r="D121" s="2">
        <v>2019</v>
      </c>
    </row>
    <row r="122" spans="1:4" x14ac:dyDescent="0.45">
      <c r="A122" s="5" t="s">
        <v>17</v>
      </c>
      <c r="B122" s="2">
        <v>137</v>
      </c>
      <c r="C122" s="3">
        <v>4151</v>
      </c>
      <c r="D122" s="2">
        <v>2010</v>
      </c>
    </row>
    <row r="123" spans="1:4" x14ac:dyDescent="0.45">
      <c r="A123" s="5" t="s">
        <v>17</v>
      </c>
      <c r="B123" s="2">
        <v>137</v>
      </c>
      <c r="C123" s="3">
        <v>4151</v>
      </c>
      <c r="D123" s="2">
        <v>2011</v>
      </c>
    </row>
    <row r="124" spans="1:4" x14ac:dyDescent="0.45">
      <c r="A124" s="5" t="s">
        <v>17</v>
      </c>
      <c r="B124" s="2">
        <v>137</v>
      </c>
      <c r="C124" s="3">
        <v>4151</v>
      </c>
      <c r="D124" s="2">
        <v>2012</v>
      </c>
    </row>
    <row r="125" spans="1:4" x14ac:dyDescent="0.45">
      <c r="A125" s="5" t="s">
        <v>17</v>
      </c>
      <c r="B125" s="2">
        <v>132</v>
      </c>
      <c r="C125" s="2">
        <v>4.2709999999999999</v>
      </c>
      <c r="D125" s="2">
        <v>2015</v>
      </c>
    </row>
    <row r="126" spans="1:4" x14ac:dyDescent="0.45">
      <c r="A126" s="5" t="s">
        <v>17</v>
      </c>
      <c r="B126" s="2">
        <v>117</v>
      </c>
      <c r="C126" s="3">
        <v>4415</v>
      </c>
      <c r="D126" s="2">
        <v>2016</v>
      </c>
    </row>
    <row r="127" spans="1:4" x14ac:dyDescent="0.45">
      <c r="A127" s="6" t="s">
        <v>17</v>
      </c>
      <c r="B127" s="2">
        <v>120</v>
      </c>
      <c r="C127" s="4">
        <v>4.4400000572204599</v>
      </c>
      <c r="D127" s="7">
        <v>2017</v>
      </c>
    </row>
    <row r="128" spans="1:4" x14ac:dyDescent="0.45">
      <c r="A128" s="5" t="s">
        <v>17</v>
      </c>
      <c r="B128" s="2">
        <v>116</v>
      </c>
      <c r="C128" s="3">
        <v>4471</v>
      </c>
      <c r="D128" s="7">
        <v>2018</v>
      </c>
    </row>
    <row r="129" spans="1:4" x14ac:dyDescent="0.45">
      <c r="A129" s="5" t="s">
        <v>17</v>
      </c>
      <c r="B129" s="2">
        <v>130</v>
      </c>
      <c r="C129" s="2">
        <v>4.3659999999999997</v>
      </c>
      <c r="D129" s="2">
        <v>2019</v>
      </c>
    </row>
    <row r="130" spans="1:4" x14ac:dyDescent="0.45">
      <c r="A130" s="5" t="s">
        <v>11</v>
      </c>
      <c r="B130" s="2">
        <v>151</v>
      </c>
      <c r="C130" s="3">
        <v>3770</v>
      </c>
      <c r="D130" s="2">
        <v>2010</v>
      </c>
    </row>
    <row r="131" spans="1:4" x14ac:dyDescent="0.45">
      <c r="A131" s="5" t="s">
        <v>11</v>
      </c>
      <c r="B131" s="2">
        <v>151</v>
      </c>
      <c r="C131" s="3">
        <v>3770</v>
      </c>
      <c r="D131" s="2">
        <v>2011</v>
      </c>
    </row>
    <row r="132" spans="1:4" x14ac:dyDescent="0.45">
      <c r="A132" s="5" t="s">
        <v>11</v>
      </c>
      <c r="B132" s="2">
        <v>151</v>
      </c>
      <c r="C132" s="3">
        <v>3770</v>
      </c>
      <c r="D132" s="2">
        <v>2012</v>
      </c>
    </row>
    <row r="133" spans="1:4" x14ac:dyDescent="0.45">
      <c r="A133" s="5" t="s">
        <v>11</v>
      </c>
      <c r="B133" s="2">
        <v>146</v>
      </c>
      <c r="C133" s="2">
        <v>3.7810000000000001</v>
      </c>
      <c r="D133" s="2">
        <v>2015</v>
      </c>
    </row>
    <row r="134" spans="1:4" x14ac:dyDescent="0.45">
      <c r="A134" s="5" t="s">
        <v>11</v>
      </c>
      <c r="B134" s="2">
        <v>149</v>
      </c>
      <c r="C134" s="3">
        <v>3666</v>
      </c>
      <c r="D134" s="2">
        <v>2016</v>
      </c>
    </row>
    <row r="135" spans="1:4" x14ac:dyDescent="0.45">
      <c r="A135" s="6" t="s">
        <v>11</v>
      </c>
      <c r="B135" s="2">
        <v>153</v>
      </c>
      <c r="C135" s="4">
        <v>3.34899997711182</v>
      </c>
      <c r="D135" s="7">
        <v>2017</v>
      </c>
    </row>
    <row r="136" spans="1:4" x14ac:dyDescent="0.45">
      <c r="A136" s="5" t="s">
        <v>11</v>
      </c>
      <c r="B136" s="2">
        <v>153</v>
      </c>
      <c r="C136" s="3">
        <v>3303</v>
      </c>
      <c r="D136" s="7">
        <v>2018</v>
      </c>
    </row>
    <row r="137" spans="1:4" x14ac:dyDescent="0.45">
      <c r="A137" s="5" t="s">
        <v>11</v>
      </c>
      <c r="B137" s="2">
        <v>153</v>
      </c>
      <c r="C137" s="2">
        <v>3.2309999999999999</v>
      </c>
      <c r="D137" s="2">
        <v>2019</v>
      </c>
    </row>
    <row r="138" spans="1:4" x14ac:dyDescent="0.45">
      <c r="A138" s="5" t="s">
        <v>12</v>
      </c>
      <c r="B138" s="2">
        <v>22</v>
      </c>
      <c r="C138" s="3">
        <v>6883</v>
      </c>
      <c r="D138" s="2">
        <v>2010</v>
      </c>
    </row>
    <row r="139" spans="1:4" x14ac:dyDescent="0.45">
      <c r="A139" s="5" t="s">
        <v>12</v>
      </c>
      <c r="B139" s="2">
        <v>22</v>
      </c>
      <c r="C139" s="3">
        <v>6883</v>
      </c>
      <c r="D139" s="2">
        <v>2011</v>
      </c>
    </row>
    <row r="140" spans="1:4" x14ac:dyDescent="0.45">
      <c r="A140" s="5" t="s">
        <v>12</v>
      </c>
      <c r="B140" s="2">
        <v>22</v>
      </c>
      <c r="C140" s="3">
        <v>6883</v>
      </c>
      <c r="D140" s="2">
        <v>2012</v>
      </c>
    </row>
    <row r="141" spans="1:4" x14ac:dyDescent="0.45">
      <c r="A141" s="5" t="s">
        <v>12</v>
      </c>
      <c r="B141" s="2">
        <v>21</v>
      </c>
      <c r="C141" s="2">
        <v>6.867</v>
      </c>
      <c r="D141" s="2">
        <v>2015</v>
      </c>
    </row>
    <row r="142" spans="1:4" x14ac:dyDescent="0.45">
      <c r="A142" s="5" t="s">
        <v>12</v>
      </c>
      <c r="B142" s="2">
        <v>23</v>
      </c>
      <c r="C142" s="3">
        <v>6725</v>
      </c>
      <c r="D142" s="2">
        <v>2016</v>
      </c>
    </row>
    <row r="143" spans="1:4" x14ac:dyDescent="0.45">
      <c r="A143" s="6" t="s">
        <v>12</v>
      </c>
      <c r="B143" s="2">
        <v>19</v>
      </c>
      <c r="C143" s="4">
        <v>6.7140002250671396</v>
      </c>
      <c r="D143" s="7">
        <v>2017</v>
      </c>
    </row>
    <row r="144" spans="1:4" x14ac:dyDescent="0.45">
      <c r="A144" s="5" t="s">
        <v>12</v>
      </c>
      <c r="B144" s="2">
        <v>11</v>
      </c>
      <c r="C144" s="3">
        <v>7190</v>
      </c>
      <c r="D144" s="7">
        <v>2018</v>
      </c>
    </row>
    <row r="145" spans="1:4" x14ac:dyDescent="0.45">
      <c r="A145" s="5" t="s">
        <v>12</v>
      </c>
      <c r="B145" s="2">
        <v>15</v>
      </c>
      <c r="C145" s="2">
        <v>7.0540000000000003</v>
      </c>
      <c r="D145" s="2">
        <v>2019</v>
      </c>
    </row>
    <row r="146" spans="1:4" x14ac:dyDescent="0.45">
      <c r="A146" s="5" t="s">
        <v>13</v>
      </c>
      <c r="B146" s="2">
        <v>17</v>
      </c>
      <c r="C146" s="3">
        <v>7082</v>
      </c>
      <c r="D146" s="2">
        <v>2010</v>
      </c>
    </row>
    <row r="147" spans="1:4" x14ac:dyDescent="0.45">
      <c r="A147" s="5" t="s">
        <v>13</v>
      </c>
      <c r="B147" s="2">
        <v>17</v>
      </c>
      <c r="C147" s="3">
        <v>7082</v>
      </c>
      <c r="D147" s="2">
        <v>2011</v>
      </c>
    </row>
    <row r="148" spans="1:4" x14ac:dyDescent="0.45">
      <c r="A148" s="5" t="s">
        <v>13</v>
      </c>
      <c r="B148" s="2">
        <v>17</v>
      </c>
      <c r="C148" s="3">
        <v>7082</v>
      </c>
      <c r="D148" s="2">
        <v>2012</v>
      </c>
    </row>
    <row r="149" spans="1:4" x14ac:dyDescent="0.45">
      <c r="A149" s="5" t="s">
        <v>13</v>
      </c>
      <c r="B149" s="2">
        <v>15</v>
      </c>
      <c r="C149" s="2">
        <v>7.1189999999999998</v>
      </c>
      <c r="D149" s="2">
        <v>2015</v>
      </c>
    </row>
    <row r="150" spans="1:4" x14ac:dyDescent="0.45">
      <c r="A150" s="5" t="s">
        <v>13</v>
      </c>
      <c r="B150" s="2">
        <v>13</v>
      </c>
      <c r="C150" s="3">
        <v>7104</v>
      </c>
      <c r="D150" s="2">
        <v>2016</v>
      </c>
    </row>
    <row r="151" spans="1:4" x14ac:dyDescent="0.45">
      <c r="A151" s="6" t="s">
        <v>13</v>
      </c>
      <c r="B151" s="2">
        <v>14</v>
      </c>
      <c r="C151" s="4">
        <v>6.9930000305175799</v>
      </c>
      <c r="D151" s="7">
        <v>2017</v>
      </c>
    </row>
    <row r="152" spans="1:4" x14ac:dyDescent="0.45">
      <c r="A152" s="5" t="s">
        <v>13</v>
      </c>
      <c r="B152" s="2">
        <v>18</v>
      </c>
      <c r="C152" s="3">
        <v>6886</v>
      </c>
      <c r="D152" s="7">
        <v>2018</v>
      </c>
    </row>
    <row r="153" spans="1:4" x14ac:dyDescent="0.45">
      <c r="A153" s="5" t="s">
        <v>13</v>
      </c>
      <c r="B153" s="2">
        <v>19</v>
      </c>
      <c r="C153" s="2">
        <v>6.8920000000000003</v>
      </c>
      <c r="D153" s="2">
        <v>2019</v>
      </c>
    </row>
    <row r="154" spans="1:4" x14ac:dyDescent="0.45">
      <c r="A154" s="5" t="s">
        <v>18</v>
      </c>
      <c r="B154" s="2">
        <v>103</v>
      </c>
      <c r="C154" s="3">
        <v>4827</v>
      </c>
      <c r="D154" s="2">
        <v>2010</v>
      </c>
    </row>
    <row r="155" spans="1:4" x14ac:dyDescent="0.45">
      <c r="A155" s="5" t="s">
        <v>18</v>
      </c>
      <c r="B155" s="2">
        <v>103</v>
      </c>
      <c r="C155" s="3">
        <v>4827</v>
      </c>
      <c r="D155" s="2">
        <v>2011</v>
      </c>
    </row>
    <row r="156" spans="1:4" x14ac:dyDescent="0.45">
      <c r="A156" s="5" t="s">
        <v>18</v>
      </c>
      <c r="B156" s="2">
        <v>103</v>
      </c>
      <c r="C156" s="3">
        <v>4827</v>
      </c>
      <c r="D156" s="2">
        <v>2012</v>
      </c>
    </row>
    <row r="157" spans="1:4" x14ac:dyDescent="0.45">
      <c r="A157" s="5" t="s">
        <v>18</v>
      </c>
      <c r="B157" s="2">
        <v>115</v>
      </c>
      <c r="C157" s="2">
        <v>4.6100000000000003</v>
      </c>
      <c r="D157" s="2">
        <v>2015</v>
      </c>
    </row>
    <row r="158" spans="1:4" x14ac:dyDescent="0.45">
      <c r="A158" s="5" t="s">
        <v>18</v>
      </c>
      <c r="B158" s="2">
        <v>131</v>
      </c>
      <c r="C158" s="3">
        <v>4193</v>
      </c>
      <c r="D158" s="2">
        <v>2016</v>
      </c>
    </row>
    <row r="159" spans="1:4" x14ac:dyDescent="0.45">
      <c r="A159" s="6" t="s">
        <v>18</v>
      </c>
      <c r="B159" s="2">
        <v>138</v>
      </c>
      <c r="C159" s="4">
        <v>3.875</v>
      </c>
      <c r="D159" s="7">
        <v>2017</v>
      </c>
    </row>
    <row r="160" spans="1:4" x14ac:dyDescent="0.45">
      <c r="A160" s="5" t="s">
        <v>18</v>
      </c>
      <c r="B160" s="2">
        <v>144</v>
      </c>
      <c r="C160" s="3">
        <v>3692</v>
      </c>
      <c r="D160" s="7">
        <v>2018</v>
      </c>
    </row>
    <row r="161" spans="1:4" x14ac:dyDescent="0.45">
      <c r="A161" s="5" t="s">
        <v>18</v>
      </c>
      <c r="B161" s="2">
        <v>146</v>
      </c>
      <c r="C161" s="2">
        <v>3.6629999999999998</v>
      </c>
      <c r="D161" s="2">
        <v>2019</v>
      </c>
    </row>
  </sheetData>
  <pageMargins left="0.7" right="0.7" top="0.78740157499999996" bottom="0.78740157499999996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DBEE-AA86-F843-A1D3-3F639F9BB082}">
  <dimension ref="A1"/>
  <sheetViews>
    <sheetView workbookViewId="0"/>
  </sheetViews>
  <sheetFormatPr defaultColWidth="10.85546875" defaultRowHeight="15.9" x14ac:dyDescent="0.45"/>
  <sheetData/>
  <pageMargins left="0.7" right="0.7" top="0.78740157499999996" bottom="0.78740157499999996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60B0-E7D9-1D4B-9930-E5921741B06E}">
  <dimension ref="A1:H39"/>
  <sheetViews>
    <sheetView workbookViewId="0">
      <selection activeCell="H7" sqref="H7:H39"/>
    </sheetView>
  </sheetViews>
  <sheetFormatPr defaultColWidth="10.85546875" defaultRowHeight="15.9" x14ac:dyDescent="0.45"/>
  <sheetData>
    <row r="1" spans="1:8" x14ac:dyDescent="0.45">
      <c r="B1">
        <v>2010</v>
      </c>
      <c r="C1">
        <v>2013</v>
      </c>
      <c r="D1">
        <v>2015</v>
      </c>
      <c r="E1">
        <v>2016</v>
      </c>
      <c r="F1">
        <v>2017</v>
      </c>
      <c r="G1">
        <v>2018</v>
      </c>
    </row>
    <row r="2" spans="1:8" x14ac:dyDescent="0.45">
      <c r="A2" t="s">
        <v>3</v>
      </c>
      <c r="B2" s="1">
        <v>0.89900000000000002</v>
      </c>
      <c r="C2" s="1">
        <v>0.90700000000000003</v>
      </c>
      <c r="D2" s="1">
        <v>0.91400000000000003</v>
      </c>
      <c r="E2" s="1">
        <v>0.91700000000000004</v>
      </c>
      <c r="F2" s="1">
        <v>0.92</v>
      </c>
      <c r="G2" s="1">
        <v>0.92100000000000004</v>
      </c>
    </row>
    <row r="3" spans="1:8" x14ac:dyDescent="0.45">
      <c r="A3" t="s">
        <v>4</v>
      </c>
      <c r="B3" s="1">
        <v>0.89500000000000002</v>
      </c>
      <c r="C3" s="1">
        <v>0.91</v>
      </c>
      <c r="D3" s="1">
        <v>0.91700000000000004</v>
      </c>
      <c r="E3" s="1">
        <v>0.92</v>
      </c>
      <c r="F3" s="1">
        <v>0.92100000000000004</v>
      </c>
      <c r="G3" s="1">
        <v>0.92200000000000004</v>
      </c>
    </row>
    <row r="4" spans="1:8" x14ac:dyDescent="0.45">
      <c r="A4" t="s">
        <v>6</v>
      </c>
      <c r="B4" s="1">
        <v>0.90900000000000003</v>
      </c>
      <c r="C4" s="1">
        <v>0.92300000000000004</v>
      </c>
      <c r="D4" s="1">
        <v>0.92900000000000005</v>
      </c>
      <c r="E4" s="1">
        <v>0.93300000000000005</v>
      </c>
      <c r="F4" s="1">
        <v>0.93400000000000005</v>
      </c>
      <c r="G4" s="1">
        <v>0.93500000000000005</v>
      </c>
    </row>
    <row r="5" spans="1:8" x14ac:dyDescent="0.45">
      <c r="A5" t="s">
        <v>7</v>
      </c>
      <c r="B5" s="1">
        <v>0.55400000000000005</v>
      </c>
      <c r="C5" s="1">
        <v>0.57799999999999996</v>
      </c>
      <c r="D5" s="1">
        <v>0.58499999999999996</v>
      </c>
      <c r="E5" s="1">
        <v>0.58699999999999997</v>
      </c>
      <c r="F5" s="1">
        <v>0.59099999999999997</v>
      </c>
      <c r="G5" s="1">
        <v>0.59599999999999997</v>
      </c>
    </row>
    <row r="6" spans="1:8" x14ac:dyDescent="0.45">
      <c r="A6" t="s">
        <v>8</v>
      </c>
      <c r="B6" s="1">
        <v>0.92600000000000005</v>
      </c>
      <c r="C6" s="1">
        <v>0.92600000000000005</v>
      </c>
      <c r="D6" s="1">
        <v>0.93300000000000005</v>
      </c>
      <c r="E6" s="1">
        <v>0.93500000000000005</v>
      </c>
      <c r="F6" s="1">
        <v>0.93700000000000006</v>
      </c>
      <c r="G6" s="1">
        <v>0.93799999999999994</v>
      </c>
    </row>
    <row r="7" spans="1:8" x14ac:dyDescent="0.45">
      <c r="A7" t="s">
        <v>10</v>
      </c>
      <c r="B7" s="1">
        <v>0.77300000000000002</v>
      </c>
      <c r="C7" s="1">
        <v>0.78700000000000003</v>
      </c>
      <c r="D7" s="1">
        <v>0.79700000000000004</v>
      </c>
      <c r="E7" s="1">
        <v>0.80100000000000005</v>
      </c>
      <c r="F7" s="1">
        <v>0.80200000000000005</v>
      </c>
      <c r="G7" s="1">
        <v>0.80400000000000005</v>
      </c>
      <c r="H7" t="s">
        <v>3</v>
      </c>
    </row>
    <row r="8" spans="1:8" x14ac:dyDescent="0.45">
      <c r="A8" t="s">
        <v>11</v>
      </c>
      <c r="B8" s="1">
        <v>0.48699999999999999</v>
      </c>
      <c r="C8" s="1">
        <v>0.503</v>
      </c>
      <c r="D8" s="1">
        <v>0.51900000000000002</v>
      </c>
      <c r="E8" s="1">
        <v>0.51800000000000002</v>
      </c>
      <c r="F8" s="1">
        <v>0.52200000000000002</v>
      </c>
      <c r="G8" s="1">
        <v>0.52800000000000002</v>
      </c>
      <c r="H8" t="s">
        <v>4</v>
      </c>
    </row>
    <row r="9" spans="1:8" x14ac:dyDescent="0.45">
      <c r="A9" t="s">
        <v>12</v>
      </c>
      <c r="B9" s="1">
        <v>0.90500000000000003</v>
      </c>
      <c r="C9" s="1">
        <v>0.91400000000000003</v>
      </c>
      <c r="D9" s="1">
        <v>0.91600000000000004</v>
      </c>
      <c r="E9" s="1">
        <v>0.91800000000000004</v>
      </c>
      <c r="F9" s="1">
        <v>0.91900000000000004</v>
      </c>
      <c r="G9" s="1">
        <v>0.92</v>
      </c>
      <c r="H9" t="s">
        <v>5</v>
      </c>
    </row>
    <row r="10" spans="1:8" x14ac:dyDescent="0.45">
      <c r="A10" t="s">
        <v>24</v>
      </c>
      <c r="B10" s="1">
        <v>0.91100000000000003</v>
      </c>
      <c r="C10" s="1">
        <v>0.91400000000000003</v>
      </c>
      <c r="D10" s="1">
        <v>0.91700000000000004</v>
      </c>
      <c r="E10" s="1">
        <v>0.91900000000000004</v>
      </c>
      <c r="F10" s="1">
        <v>0.91900000000000004</v>
      </c>
      <c r="G10" s="1">
        <v>0.92</v>
      </c>
      <c r="H10" t="s">
        <v>6</v>
      </c>
    </row>
    <row r="11" spans="1:8" x14ac:dyDescent="0.45">
      <c r="A11" t="s">
        <v>14</v>
      </c>
      <c r="B11" s="1">
        <v>0.54900000000000004</v>
      </c>
      <c r="C11" s="1">
        <v>0.57199999999999995</v>
      </c>
      <c r="D11" s="1">
        <v>0.58799999999999997</v>
      </c>
      <c r="E11" s="1">
        <v>0.59899999999999998</v>
      </c>
      <c r="F11" s="1">
        <v>0.60899999999999999</v>
      </c>
      <c r="G11" s="1">
        <v>0.61399999999999999</v>
      </c>
      <c r="H11" t="s">
        <v>7</v>
      </c>
    </row>
    <row r="12" spans="1:8" x14ac:dyDescent="0.45">
      <c r="A12" t="s">
        <v>15</v>
      </c>
      <c r="B12" s="1">
        <v>0.90100000000000002</v>
      </c>
      <c r="C12" s="1">
        <v>0.91600000000000004</v>
      </c>
      <c r="D12" s="1">
        <v>0.92700000000000005</v>
      </c>
      <c r="E12" s="1">
        <v>0.93100000000000005</v>
      </c>
      <c r="F12" s="1">
        <v>0.93600000000000005</v>
      </c>
      <c r="G12" s="1">
        <v>0.93899999999999995</v>
      </c>
      <c r="H12" t="s">
        <v>8</v>
      </c>
    </row>
    <row r="13" spans="1:8" x14ac:dyDescent="0.45">
      <c r="A13" t="s">
        <v>16</v>
      </c>
      <c r="B13" s="1">
        <v>0.72299999999999998</v>
      </c>
      <c r="C13" s="1">
        <v>0.72</v>
      </c>
      <c r="D13" s="1">
        <v>0.72199999999999998</v>
      </c>
      <c r="E13" s="1">
        <v>0.72199999999999998</v>
      </c>
      <c r="F13" s="1">
        <v>0.72499999999999998</v>
      </c>
      <c r="G13" s="1">
        <v>0.72599999999999998</v>
      </c>
      <c r="H13" t="s">
        <v>10</v>
      </c>
    </row>
    <row r="14" spans="1:8" x14ac:dyDescent="0.45">
      <c r="A14" t="s">
        <v>17</v>
      </c>
      <c r="B14" s="1">
        <v>0.75</v>
      </c>
      <c r="C14" s="1">
        <v>0.76500000000000001</v>
      </c>
      <c r="D14" s="1">
        <v>0.77200000000000002</v>
      </c>
      <c r="E14" s="1">
        <v>0.77400000000000002</v>
      </c>
      <c r="F14" s="1">
        <v>0.77600000000000002</v>
      </c>
      <c r="G14" s="1">
        <v>0.78</v>
      </c>
      <c r="H14" t="s">
        <v>11</v>
      </c>
    </row>
    <row r="15" spans="1:8" x14ac:dyDescent="0.45">
      <c r="A15" t="s">
        <v>18</v>
      </c>
      <c r="B15" s="1">
        <v>0.47199999999999998</v>
      </c>
      <c r="C15" s="1">
        <v>0.52700000000000002</v>
      </c>
      <c r="D15" s="1">
        <v>0.54300000000000004</v>
      </c>
      <c r="E15" s="1">
        <v>0.54900000000000004</v>
      </c>
      <c r="F15" s="1">
        <v>0.55300000000000005</v>
      </c>
      <c r="G15" s="1">
        <v>0.56299999999999994</v>
      </c>
      <c r="H15" t="s">
        <v>12</v>
      </c>
    </row>
    <row r="16" spans="1:8" x14ac:dyDescent="0.45">
      <c r="A16" t="s">
        <v>19</v>
      </c>
      <c r="B16" s="1">
        <v>0.48399999999999999</v>
      </c>
      <c r="C16" s="1">
        <v>0.52</v>
      </c>
      <c r="D16" s="1">
        <v>0.52700000000000002</v>
      </c>
      <c r="E16" s="1">
        <v>0.52800000000000002</v>
      </c>
      <c r="F16" s="1">
        <v>0.53300000000000003</v>
      </c>
      <c r="G16" s="1">
        <v>0.53400000000000003</v>
      </c>
    </row>
    <row r="17" spans="1:8" x14ac:dyDescent="0.45">
      <c r="A17" t="s">
        <v>20</v>
      </c>
      <c r="B17" s="1">
        <v>0.67182327154804544</v>
      </c>
      <c r="C17" s="1">
        <v>0.69236856466718422</v>
      </c>
      <c r="D17" s="1">
        <v>0.701819341338067</v>
      </c>
      <c r="E17" s="1">
        <v>0.70444485949310054</v>
      </c>
      <c r="F17" s="1">
        <v>0.70892206500118937</v>
      </c>
      <c r="G17" s="1">
        <v>0.71186020690244722</v>
      </c>
    </row>
    <row r="18" spans="1:8" x14ac:dyDescent="0.45">
      <c r="A18" t="s">
        <v>21</v>
      </c>
      <c r="B18" s="1">
        <v>0.52400000000000002</v>
      </c>
      <c r="C18" s="1">
        <v>0.53700000000000003</v>
      </c>
      <c r="D18" s="1">
        <v>0.55000000000000004</v>
      </c>
      <c r="E18" s="1">
        <v>0.55600000000000005</v>
      </c>
      <c r="F18" s="1">
        <v>0.55800000000000005</v>
      </c>
      <c r="G18" s="1">
        <v>0.56000000000000005</v>
      </c>
    </row>
    <row r="19" spans="1:8" x14ac:dyDescent="0.45">
      <c r="A19" t="s">
        <v>22</v>
      </c>
      <c r="B19" s="1">
        <v>0.581375145442387</v>
      </c>
      <c r="C19" s="1">
        <v>0.60711229435803049</v>
      </c>
      <c r="D19" s="1">
        <v>0.62705405014659732</v>
      </c>
      <c r="E19" s="1">
        <v>0.63733414127518861</v>
      </c>
      <c r="F19" s="1">
        <v>0.64285085675396525</v>
      </c>
      <c r="G19" s="1">
        <v>0.64690109992265643</v>
      </c>
    </row>
    <row r="20" spans="1:8" x14ac:dyDescent="0.45">
      <c r="A20" t="s">
        <v>23</v>
      </c>
      <c r="B20" s="1">
        <v>0.53300000000000003</v>
      </c>
      <c r="C20" s="1">
        <v>0.55100000000000005</v>
      </c>
      <c r="D20" s="1">
        <v>0.56200000000000006</v>
      </c>
      <c r="E20" s="1">
        <v>0.56799999999999995</v>
      </c>
      <c r="F20" s="1">
        <v>0.57399999999999995</v>
      </c>
      <c r="G20" s="1">
        <v>0.57899999999999996</v>
      </c>
    </row>
    <row r="25" spans="1:8" x14ac:dyDescent="0.45">
      <c r="H25" t="s">
        <v>13</v>
      </c>
    </row>
    <row r="26" spans="1:8" x14ac:dyDescent="0.45">
      <c r="H26" t="s">
        <v>14</v>
      </c>
    </row>
    <row r="27" spans="1:8" x14ac:dyDescent="0.45">
      <c r="H27" t="s">
        <v>15</v>
      </c>
    </row>
    <row r="28" spans="1:8" x14ac:dyDescent="0.45">
      <c r="H28" t="s">
        <v>16</v>
      </c>
    </row>
    <row r="29" spans="1:8" x14ac:dyDescent="0.45">
      <c r="H29" t="s">
        <v>17</v>
      </c>
    </row>
    <row r="34" spans="8:8" x14ac:dyDescent="0.45">
      <c r="H34" t="s">
        <v>18</v>
      </c>
    </row>
    <row r="35" spans="8:8" x14ac:dyDescent="0.45">
      <c r="H35" t="s">
        <v>19</v>
      </c>
    </row>
    <row r="36" spans="8:8" x14ac:dyDescent="0.45">
      <c r="H36" t="s">
        <v>20</v>
      </c>
    </row>
    <row r="37" spans="8:8" x14ac:dyDescent="0.45">
      <c r="H37" t="s">
        <v>21</v>
      </c>
    </row>
    <row r="38" spans="8:8" x14ac:dyDescent="0.45">
      <c r="H38" t="s">
        <v>22</v>
      </c>
    </row>
    <row r="39" spans="8:8" x14ac:dyDescent="0.45">
      <c r="H39" t="s">
        <v>23</v>
      </c>
    </row>
  </sheetData>
  <pageMargins left="0.7" right="0.7" top="0.78740157499999996" bottom="0.78740157499999996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8BA5-B271-BA41-B097-5106D9CB4A3E}">
  <dimension ref="A1:E6"/>
  <sheetViews>
    <sheetView workbookViewId="0">
      <selection activeCell="A3" sqref="A3"/>
    </sheetView>
  </sheetViews>
  <sheetFormatPr defaultColWidth="10.85546875" defaultRowHeight="15.9" x14ac:dyDescent="0.45"/>
  <sheetData>
    <row r="1" spans="1:5" x14ac:dyDescent="0.45">
      <c r="A1" s="110" t="s">
        <v>174</v>
      </c>
      <c r="B1" s="110"/>
      <c r="C1" s="110"/>
      <c r="D1" s="110"/>
      <c r="E1" s="110"/>
    </row>
    <row r="2" spans="1:5" ht="74.05" customHeight="1" x14ac:dyDescent="0.45">
      <c r="A2">
        <v>1</v>
      </c>
      <c r="B2" s="111" t="s">
        <v>177</v>
      </c>
      <c r="C2" s="111"/>
      <c r="D2" s="111"/>
      <c r="E2" s="111"/>
    </row>
    <row r="3" spans="1:5" ht="74.05" customHeight="1" x14ac:dyDescent="0.45">
      <c r="A3">
        <v>2</v>
      </c>
      <c r="B3" s="111" t="s">
        <v>185</v>
      </c>
      <c r="C3" s="111"/>
      <c r="D3" s="111"/>
      <c r="E3" s="111"/>
    </row>
    <row r="4" spans="1:5" ht="94" customHeight="1" x14ac:dyDescent="0.45">
      <c r="A4">
        <v>3</v>
      </c>
      <c r="B4" s="112" t="s">
        <v>179</v>
      </c>
      <c r="C4" s="112"/>
      <c r="D4" s="112"/>
      <c r="E4" s="112"/>
    </row>
    <row r="5" spans="1:5" x14ac:dyDescent="0.45">
      <c r="A5">
        <v>4</v>
      </c>
      <c r="B5" s="112" t="s">
        <v>176</v>
      </c>
      <c r="C5" s="112"/>
      <c r="D5" s="112"/>
      <c r="E5" s="112"/>
    </row>
    <row r="6" spans="1:5" x14ac:dyDescent="0.45">
      <c r="A6">
        <v>5</v>
      </c>
      <c r="B6" s="111" t="s">
        <v>180</v>
      </c>
      <c r="C6" s="111"/>
      <c r="D6" s="111"/>
      <c r="E6" s="111"/>
    </row>
  </sheetData>
  <sortState xmlns:xlrd2="http://schemas.microsoft.com/office/spreadsheetml/2017/richdata2" ref="P5:P37">
    <sortCondition ref="P5:P37"/>
  </sortState>
  <mergeCells count="6">
    <mergeCell ref="A1:E1"/>
    <mergeCell ref="B2:E2"/>
    <mergeCell ref="B4:E4"/>
    <mergeCell ref="B5:E5"/>
    <mergeCell ref="B6:E6"/>
    <mergeCell ref="B3:E3"/>
  </mergeCells>
  <pageMargins left="0.7" right="0.7" top="0.78740157499999996" bottom="0.78740157499999996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Dataset</vt:lpstr>
      <vt:lpstr>Sheet1</vt:lpstr>
      <vt:lpstr>Sheet2</vt:lpstr>
      <vt:lpstr>GPI</vt:lpstr>
      <vt:lpstr>PPI</vt:lpstr>
      <vt:lpstr>World Happiness Happiness</vt:lpstr>
      <vt:lpstr>Fragile State Index</vt:lpstr>
      <vt:lpstr>HDI</vt:lpstr>
      <vt:lpstr>Notes</vt:lpstr>
      <vt:lpstr>LS Scaled</vt:lpstr>
      <vt:lpstr>TABLES for ms</vt:lpstr>
      <vt:lpstr>Dataset!Print_Area</vt:lpstr>
      <vt:lpstr>'LS Scaled'!Print_Area</vt:lpstr>
      <vt:lpstr>'TABLES for ms'!Print_Area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Stüber</dc:creator>
  <cp:lastModifiedBy>WTP</cp:lastModifiedBy>
  <cp:lastPrinted>2022-08-04T16:56:17Z</cp:lastPrinted>
  <dcterms:created xsi:type="dcterms:W3CDTF">2020-10-13T13:24:51Z</dcterms:created>
  <dcterms:modified xsi:type="dcterms:W3CDTF">2022-08-12T07:59:06Z</dcterms:modified>
</cp:coreProperties>
</file>