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15" windowHeight="14595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I142" i="1" l="1"/>
  <c r="I141" i="1"/>
  <c r="I140" i="1"/>
  <c r="I139" i="1"/>
  <c r="I138" i="1"/>
  <c r="I137" i="1"/>
  <c r="I136" i="1"/>
  <c r="I135" i="1"/>
  <c r="I134" i="1"/>
  <c r="I133" i="1"/>
  <c r="I132" i="1"/>
  <c r="I131" i="1"/>
  <c r="J131" i="1" s="1"/>
  <c r="I130" i="1"/>
  <c r="I129" i="1"/>
  <c r="I128" i="1"/>
  <c r="I127" i="1"/>
  <c r="I126" i="1"/>
  <c r="I125" i="1"/>
  <c r="I124" i="1"/>
  <c r="I123" i="1"/>
  <c r="I118" i="1"/>
  <c r="I117" i="1"/>
  <c r="I116" i="1"/>
  <c r="I115" i="1"/>
  <c r="J115" i="1" s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J99" i="1" s="1"/>
  <c r="L99" i="1" s="1"/>
  <c r="I94" i="1"/>
  <c r="I93" i="1"/>
  <c r="I92" i="1"/>
  <c r="I91" i="1"/>
  <c r="I90" i="1"/>
  <c r="I89" i="1"/>
  <c r="I88" i="1"/>
  <c r="I87" i="1"/>
  <c r="I86" i="1"/>
  <c r="I85" i="1"/>
  <c r="I84" i="1"/>
  <c r="I83" i="1"/>
  <c r="J83" i="1" s="1"/>
  <c r="I82" i="1"/>
  <c r="I81" i="1"/>
  <c r="I80" i="1"/>
  <c r="I79" i="1"/>
  <c r="I78" i="1"/>
  <c r="I77" i="1"/>
  <c r="I76" i="1"/>
  <c r="I75" i="1"/>
  <c r="I70" i="1"/>
  <c r="I69" i="1"/>
  <c r="I68" i="1"/>
  <c r="I67" i="1"/>
  <c r="J67" i="1" s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J51" i="1" s="1"/>
  <c r="L51" i="1" s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J31" i="1" s="1"/>
  <c r="I30" i="1"/>
  <c r="I29" i="1"/>
  <c r="I28" i="1"/>
  <c r="I27" i="1"/>
  <c r="J59" i="1"/>
  <c r="J75" i="1"/>
  <c r="L75" i="1" s="1"/>
  <c r="J91" i="1"/>
  <c r="J107" i="1"/>
  <c r="J123" i="1"/>
  <c r="L123" i="1" s="1"/>
  <c r="J139" i="1"/>
  <c r="I22" i="1"/>
  <c r="I20" i="1"/>
  <c r="I21" i="1"/>
  <c r="I19" i="1"/>
  <c r="I16" i="1"/>
  <c r="I17" i="1"/>
  <c r="I18" i="1"/>
  <c r="I15" i="1"/>
  <c r="I12" i="1"/>
  <c r="I13" i="1"/>
  <c r="I14" i="1"/>
  <c r="I11" i="1"/>
  <c r="I8" i="1"/>
  <c r="I9" i="1"/>
  <c r="I10" i="1"/>
  <c r="I7" i="1"/>
  <c r="I4" i="1"/>
  <c r="I5" i="1"/>
  <c r="I6" i="1"/>
  <c r="I3" i="1"/>
  <c r="J27" i="1" l="1"/>
  <c r="L27" i="1" s="1"/>
  <c r="L31" i="1" s="1"/>
  <c r="J35" i="1"/>
  <c r="J39" i="1"/>
  <c r="J43" i="1"/>
  <c r="J55" i="1"/>
  <c r="J79" i="1"/>
  <c r="J87" i="1"/>
  <c r="J103" i="1"/>
  <c r="J111" i="1"/>
  <c r="J127" i="1"/>
  <c r="J135" i="1"/>
  <c r="L55" i="1"/>
  <c r="L59" i="1" s="1"/>
  <c r="L79" i="1"/>
  <c r="L83" i="1" s="1"/>
  <c r="L103" i="1"/>
  <c r="L107" i="1" s="1"/>
  <c r="L127" i="1"/>
  <c r="L131" i="1" s="1"/>
  <c r="J63" i="1"/>
  <c r="J3" i="1"/>
  <c r="J7" i="1"/>
  <c r="J11" i="1"/>
  <c r="J15" i="1"/>
  <c r="J19" i="1"/>
  <c r="M27" i="1"/>
  <c r="M51" i="1"/>
  <c r="M75" i="1"/>
  <c r="M79" i="1"/>
  <c r="M99" i="1"/>
  <c r="M103" i="1"/>
  <c r="M123" i="1"/>
  <c r="M127" i="1"/>
  <c r="K7" i="1"/>
  <c r="K11" i="1"/>
  <c r="K15" i="1"/>
  <c r="K19" i="1"/>
  <c r="K139" i="1"/>
  <c r="K135" i="1"/>
  <c r="K131" i="1"/>
  <c r="K127" i="1"/>
  <c r="K123" i="1"/>
  <c r="K115" i="1"/>
  <c r="K111" i="1"/>
  <c r="K107" i="1"/>
  <c r="K103" i="1"/>
  <c r="K99" i="1"/>
  <c r="K91" i="1"/>
  <c r="K87" i="1"/>
  <c r="K83" i="1"/>
  <c r="K79" i="1"/>
  <c r="K75" i="1"/>
  <c r="K67" i="1"/>
  <c r="K63" i="1"/>
  <c r="K59" i="1"/>
  <c r="K55" i="1"/>
  <c r="K51" i="1"/>
  <c r="K43" i="1"/>
  <c r="K39" i="1"/>
  <c r="K35" i="1"/>
  <c r="K31" i="1"/>
  <c r="K27" i="1"/>
  <c r="K3" i="1"/>
  <c r="H146" i="1"/>
  <c r="I146" i="1" s="1"/>
  <c r="H145" i="1"/>
  <c r="I145" i="1" s="1"/>
  <c r="H144" i="1"/>
  <c r="I144" i="1" s="1"/>
  <c r="H143" i="1"/>
  <c r="I143" i="1" s="1"/>
  <c r="H122" i="1"/>
  <c r="I122" i="1" s="1"/>
  <c r="H121" i="1"/>
  <c r="I121" i="1" s="1"/>
  <c r="H120" i="1"/>
  <c r="I120" i="1" s="1"/>
  <c r="H119" i="1"/>
  <c r="I119" i="1" s="1"/>
  <c r="H98" i="1"/>
  <c r="I98" i="1" s="1"/>
  <c r="H97" i="1"/>
  <c r="I97" i="1" s="1"/>
  <c r="H96" i="1"/>
  <c r="I96" i="1" s="1"/>
  <c r="H95" i="1"/>
  <c r="I95" i="1" s="1"/>
  <c r="H74" i="1"/>
  <c r="I74" i="1" s="1"/>
  <c r="H73" i="1"/>
  <c r="I73" i="1" s="1"/>
  <c r="H72" i="1"/>
  <c r="I72" i="1" s="1"/>
  <c r="H71" i="1"/>
  <c r="I71" i="1" s="1"/>
  <c r="H50" i="1"/>
  <c r="I50" i="1" s="1"/>
  <c r="H49" i="1"/>
  <c r="I49" i="1" s="1"/>
  <c r="H48" i="1"/>
  <c r="I48" i="1" s="1"/>
  <c r="H47" i="1"/>
  <c r="I47" i="1" s="1"/>
  <c r="H26" i="1"/>
  <c r="I26" i="1" s="1"/>
  <c r="H25" i="1"/>
  <c r="I25" i="1" s="1"/>
  <c r="H24" i="1"/>
  <c r="I24" i="1" s="1"/>
  <c r="H23" i="1"/>
  <c r="I23" i="1" s="1"/>
  <c r="L35" i="1" l="1"/>
  <c r="M31" i="1"/>
  <c r="M55" i="1"/>
  <c r="L135" i="1"/>
  <c r="M131" i="1"/>
  <c r="L87" i="1"/>
  <c r="M83" i="1"/>
  <c r="L111" i="1"/>
  <c r="M107" i="1"/>
  <c r="L63" i="1"/>
  <c r="L67" i="1" s="1"/>
  <c r="M59" i="1"/>
  <c r="L3" i="1"/>
  <c r="M3" i="1" s="1"/>
  <c r="J23" i="1"/>
  <c r="J47" i="1"/>
  <c r="J71" i="1"/>
  <c r="J95" i="1"/>
  <c r="J119" i="1"/>
  <c r="J143" i="1"/>
  <c r="K71" i="1"/>
  <c r="K119" i="1"/>
  <c r="K23" i="1"/>
  <c r="K47" i="1"/>
  <c r="K95" i="1"/>
  <c r="K143" i="1"/>
  <c r="L39" i="1" l="1"/>
  <c r="M35" i="1"/>
  <c r="L115" i="1"/>
  <c r="M111" i="1"/>
  <c r="L91" i="1"/>
  <c r="M87" i="1"/>
  <c r="M63" i="1"/>
  <c r="L7" i="1"/>
  <c r="L71" i="1"/>
  <c r="M71" i="1" s="1"/>
  <c r="M67" i="1"/>
  <c r="L139" i="1"/>
  <c r="M135" i="1"/>
  <c r="L43" i="1" l="1"/>
  <c r="M39" i="1"/>
  <c r="L95" i="1"/>
  <c r="M95" i="1" s="1"/>
  <c r="M91" i="1"/>
  <c r="L119" i="1"/>
  <c r="M119" i="1" s="1"/>
  <c r="M115" i="1"/>
  <c r="L143" i="1"/>
  <c r="M143" i="1" s="1"/>
  <c r="M139" i="1"/>
  <c r="M7" i="1"/>
  <c r="L11" i="1"/>
  <c r="M43" i="1" l="1"/>
  <c r="L47" i="1"/>
  <c r="M47" i="1" s="1"/>
  <c r="L15" i="1"/>
  <c r="M11" i="1"/>
  <c r="L19" i="1" l="1"/>
  <c r="M15" i="1"/>
  <c r="L23" i="1" l="1"/>
  <c r="M23" i="1" s="1"/>
  <c r="M19" i="1"/>
</calcChain>
</file>

<file path=xl/sharedStrings.xml><?xml version="1.0" encoding="utf-8"?>
<sst xmlns="http://schemas.openxmlformats.org/spreadsheetml/2006/main" count="223" uniqueCount="63">
  <si>
    <t>Job</t>
  </si>
  <si>
    <t>Level</t>
  </si>
  <si>
    <t>Bezeichnung</t>
  </si>
  <si>
    <t>Beschreibungstext</t>
  </si>
  <si>
    <t>Aufleveln nach EXP.</t>
  </si>
  <si>
    <t>Fähigkeitenbonus beim aufleveln</t>
  </si>
  <si>
    <t>Programmierer</t>
  </si>
  <si>
    <t>Bit-ter</t>
  </si>
  <si>
    <t>Null-Eins-Setzer</t>
  </si>
  <si>
    <t>Tastenhauer</t>
  </si>
  <si>
    <t>Coder</t>
  </si>
  <si>
    <t>Tron</t>
  </si>
  <si>
    <t>Master Programmierer</t>
  </si>
  <si>
    <t>Total Grafik:</t>
  </si>
  <si>
    <t>Total Spezial:</t>
  </si>
  <si>
    <t>Designer</t>
  </si>
  <si>
    <t>Bleistift Anspitzer</t>
  </si>
  <si>
    <t>Graffiti Grafiker</t>
  </si>
  <si>
    <t>Pixelschubser</t>
  </si>
  <si>
    <t>Farbabstimmer</t>
  </si>
  <si>
    <t>Weltenerschaffer</t>
  </si>
  <si>
    <t>Picassos Nachkomme</t>
  </si>
  <si>
    <t>Musiker</t>
  </si>
  <si>
    <t>Blockflötenspieler</t>
  </si>
  <si>
    <t>Notenblattwender</t>
  </si>
  <si>
    <t>Hobby-Pianist</t>
  </si>
  <si>
    <t>Geräuschemacher</t>
  </si>
  <si>
    <t>Komponist</t>
  </si>
  <si>
    <t>Spielende Legende</t>
  </si>
  <si>
    <t>Allrounder</t>
  </si>
  <si>
    <t>Bit für Alles</t>
  </si>
  <si>
    <t>Supporter</t>
  </si>
  <si>
    <t>Statist</t>
  </si>
  <si>
    <t>Teamkoordinator</t>
  </si>
  <si>
    <t>Drehbuchautor</t>
  </si>
  <si>
    <t>Master Director</t>
  </si>
  <si>
    <t>HardwareSpezialist</t>
  </si>
  <si>
    <t>Ersatzteillager</t>
  </si>
  <si>
    <t>Bastler</t>
  </si>
  <si>
    <t>Halbleiter</t>
  </si>
  <si>
    <t>Gatter-Hersteller</t>
  </si>
  <si>
    <t>Platinendesigner</t>
  </si>
  <si>
    <t>Einstein der Hardware</t>
  </si>
  <si>
    <t>Tester</t>
  </si>
  <si>
    <t>A bug’s life-Fan</t>
  </si>
  <si>
    <t>VW-Käfer-Liebhaber</t>
  </si>
  <si>
    <t>Insektenzerstörer</t>
  </si>
  <si>
    <t>Käfersammler</t>
  </si>
  <si>
    <t>Spührhund</t>
  </si>
  <si>
    <t>Sherlock Holmes</t>
  </si>
  <si>
    <t>Jahreslohn</t>
  </si>
  <si>
    <t>Mindestlohnberechnung pro Monat</t>
  </si>
  <si>
    <t>Fähigkeitspunkte verrechnet mit Talent</t>
  </si>
  <si>
    <t>grafiktalent</t>
  </si>
  <si>
    <t>spezialTalent</t>
  </si>
  <si>
    <t>Totalanzahlfähigkeitspunkte mitTalentverrechnung (zur Berechnung vom Mindeslohn)</t>
  </si>
  <si>
    <t xml:space="preserve">Totalanzahlfähigkeitspunkte </t>
  </si>
  <si>
    <t>Talent</t>
  </si>
  <si>
    <t>codetalent</t>
  </si>
  <si>
    <t>Total code:</t>
  </si>
  <si>
    <t>Schreibenstalent</t>
  </si>
  <si>
    <t>Total Schreiben: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</si>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</sst>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7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1" fillId="0" borderId="6" xfId="0" applyFont="1" applyBorder="1" applyAlignment="1">
      <alignment vertical="center" wrapText="1"/>
    </xf>
    <xf numFmtId="0" fontId="0" fillId="0" borderId="0" xfId="0" applyFill="1"/>
    <xf numFmtId="0" fontId="1" fillId="0" borderId="7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0" fillId="0" borderId="0" xfId="0" applyBorder="1"/>
    <xf numFmtId="0" fontId="1" fillId="0" borderId="7" xfId="0" applyFont="1" applyFill="1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1" fillId="0" borderId="23" xfId="0" applyFont="1" applyBorder="1" applyAlignment="1">
      <alignment vertical="center" wrapText="1"/>
    </xf>
    <xf numFmtId="0" fontId="0" fillId="0" borderId="2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26" xfId="0" applyFont="1" applyFill="1" applyBorder="1" applyAlignment="1">
      <alignment vertical="center" wrapText="1"/>
    </xf>
    <xf numFmtId="0" fontId="1" fillId="0" borderId="23" xfId="0" applyFont="1" applyFill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0" fillId="2" borderId="28" xfId="0" applyFill="1" applyBorder="1" applyAlignment="1">
      <alignment horizontal="center"/>
    </xf>
    <xf numFmtId="0" fontId="1" fillId="0" borderId="28" xfId="0" applyFont="1" applyBorder="1" applyAlignment="1">
      <alignment vertical="center" wrapText="1"/>
    </xf>
    <xf numFmtId="0" fontId="0" fillId="2" borderId="27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0"/>
  <sheetViews>
    <sheetView tabSelected="1" workbookViewId="0">
      <selection activeCell="F150" sqref="F150"/>
    </sheetView>
  </sheetViews>
  <sheetFormatPr baseColWidth="10" defaultRowHeight="15" x14ac:dyDescent="0.25"/>
  <cols>
    <col min="2" max="2" width="13.28515625" customWidth="1"/>
    <col min="4" max="4" width="12.5703125" customWidth="1"/>
    <col min="5" max="5" width="13.85546875" customWidth="1"/>
    <col min="8" max="8" width="11.42578125" style="4"/>
    <col min="9" max="9" width="21.85546875" style="4" customWidth="1"/>
    <col min="11" max="11" width="15" customWidth="1"/>
    <col min="13" max="13" width="16.140625" bestFit="1" customWidth="1"/>
  </cols>
  <sheetData>
    <row r="1" spans="1:15" ht="20.25" customHeight="1" x14ac:dyDescent="0.25">
      <c r="A1" s="31" t="s">
        <v>62</v>
      </c>
      <c r="B1" s="31" t="s">
        <v>0</v>
      </c>
      <c r="C1" s="31" t="s">
        <v>1</v>
      </c>
      <c r="D1" s="31" t="s">
        <v>2</v>
      </c>
      <c r="E1" s="31" t="s">
        <v>3</v>
      </c>
      <c r="F1" s="31" t="s">
        <v>4</v>
      </c>
      <c r="G1" s="31"/>
      <c r="H1" s="31" t="s">
        <v>5</v>
      </c>
      <c r="I1" s="50" t="s">
        <v>52</v>
      </c>
      <c r="J1" s="31" t="s">
        <v>55</v>
      </c>
      <c r="K1" s="31" t="s">
        <v>56</v>
      </c>
      <c r="L1" s="33" t="s">
        <v>51</v>
      </c>
      <c r="M1" s="33" t="s">
        <v>50</v>
      </c>
      <c r="N1" s="46" t="s">
        <v>57</v>
      </c>
      <c r="O1" s="47"/>
    </row>
    <row r="2" spans="1:15" ht="15.75" thickBot="1" x14ac:dyDescent="0.3">
      <c r="A2" s="32"/>
      <c r="B2" s="32"/>
      <c r="C2" s="32"/>
      <c r="D2" s="32"/>
      <c r="E2" s="32"/>
      <c r="F2" s="32"/>
      <c r="G2" s="32"/>
      <c r="H2" s="32"/>
      <c r="I2" s="51"/>
      <c r="J2" s="32"/>
      <c r="K2" s="32"/>
      <c r="L2" s="34"/>
      <c r="M2" s="34"/>
      <c r="N2" s="48"/>
      <c r="O2" s="49"/>
    </row>
    <row r="3" spans="1:15" ht="15.75" thickTop="1" x14ac:dyDescent="0.25">
      <c r="A3" s="35">
        <v>1</v>
      </c>
      <c r="B3" s="35" t="s">
        <v>6</v>
      </c>
      <c r="C3" s="35">
        <v>1</v>
      </c>
      <c r="D3" s="35" t="s">
        <v>7</v>
      </c>
      <c r="E3" s="35"/>
      <c r="F3" s="38">
        <v>100</v>
      </c>
      <c r="G3" s="38"/>
      <c r="H3" s="1">
        <v>5</v>
      </c>
      <c r="I3" s="8">
        <f>(10/C$3)*O3*H3+H3</f>
        <v>55</v>
      </c>
      <c r="J3" s="35">
        <f>ROUND(SUM(I3:I6),0)</f>
        <v>222</v>
      </c>
      <c r="K3" s="35">
        <f>SUM(H3:H6)</f>
        <v>22</v>
      </c>
      <c r="L3" s="41">
        <f>ROUND(J3/10*C3,0)</f>
        <v>22</v>
      </c>
      <c r="M3" s="41">
        <f>L3*12</f>
        <v>264</v>
      </c>
      <c r="N3" s="21" t="s">
        <v>58</v>
      </c>
      <c r="O3" s="13">
        <v>1</v>
      </c>
    </row>
    <row r="4" spans="1:15" x14ac:dyDescent="0.25">
      <c r="A4" s="36"/>
      <c r="B4" s="36"/>
      <c r="C4" s="36"/>
      <c r="D4" s="36"/>
      <c r="E4" s="36"/>
      <c r="F4" s="39"/>
      <c r="G4" s="39"/>
      <c r="H4" s="1">
        <v>10</v>
      </c>
      <c r="I4" s="8">
        <f>(10/C$3)*O4*H4+H4</f>
        <v>110</v>
      </c>
      <c r="J4" s="36"/>
      <c r="K4" s="36"/>
      <c r="L4" s="42"/>
      <c r="M4" s="42"/>
      <c r="N4" s="22" t="s">
        <v>60</v>
      </c>
      <c r="O4" s="15">
        <v>1</v>
      </c>
    </row>
    <row r="5" spans="1:15" x14ac:dyDescent="0.25">
      <c r="A5" s="36"/>
      <c r="B5" s="36"/>
      <c r="C5" s="36"/>
      <c r="D5" s="36"/>
      <c r="E5" s="36"/>
      <c r="F5" s="39"/>
      <c r="G5" s="39"/>
      <c r="H5" s="1">
        <v>2</v>
      </c>
      <c r="I5" s="8">
        <f>(10/C$3)*O5*H5+H5</f>
        <v>2</v>
      </c>
      <c r="J5" s="36"/>
      <c r="K5" s="36"/>
      <c r="L5" s="42"/>
      <c r="M5" s="42"/>
      <c r="N5" s="22" t="s">
        <v>53</v>
      </c>
      <c r="O5" s="15">
        <v>0</v>
      </c>
    </row>
    <row r="6" spans="1:15" ht="15.75" thickBot="1" x14ac:dyDescent="0.3">
      <c r="A6" s="37"/>
      <c r="B6" s="37"/>
      <c r="C6" s="37"/>
      <c r="D6" s="37"/>
      <c r="E6" s="37"/>
      <c r="F6" s="40"/>
      <c r="G6" s="39"/>
      <c r="H6" s="18">
        <v>5</v>
      </c>
      <c r="I6" s="24">
        <f>(10/C$3)*O6*H6+H6</f>
        <v>55</v>
      </c>
      <c r="J6" s="37"/>
      <c r="K6" s="37"/>
      <c r="L6" s="43"/>
      <c r="M6" s="43"/>
      <c r="N6" s="23" t="s">
        <v>54</v>
      </c>
      <c r="O6" s="17">
        <v>1</v>
      </c>
    </row>
    <row r="7" spans="1:15" ht="15.75" thickTop="1" x14ac:dyDescent="0.25">
      <c r="A7" s="31"/>
      <c r="B7" s="31"/>
      <c r="C7" s="31">
        <v>2</v>
      </c>
      <c r="D7" s="31" t="s">
        <v>8</v>
      </c>
      <c r="E7" s="31"/>
      <c r="F7" s="44">
        <v>1000</v>
      </c>
      <c r="G7" s="39"/>
      <c r="H7" s="1">
        <v>10</v>
      </c>
      <c r="I7" s="8">
        <f>(10/C$7)*O7*H7+H7</f>
        <v>60</v>
      </c>
      <c r="J7" s="35">
        <f t="shared" ref="J7" si="0">ROUND(SUM(I7:I10),0)</f>
        <v>132</v>
      </c>
      <c r="K7" s="35">
        <f t="shared" ref="K7" si="1">SUM(H7:H10)</f>
        <v>22</v>
      </c>
      <c r="L7" s="35">
        <f>ROUND(J7/10*C7,0)+L3</f>
        <v>48</v>
      </c>
      <c r="M7" s="41">
        <f t="shared" ref="M7" si="2">L7*12</f>
        <v>576</v>
      </c>
      <c r="N7" s="21" t="s">
        <v>58</v>
      </c>
      <c r="O7" s="13">
        <v>1</v>
      </c>
    </row>
    <row r="8" spans="1:15" x14ac:dyDescent="0.25">
      <c r="A8" s="36"/>
      <c r="B8" s="36"/>
      <c r="C8" s="36"/>
      <c r="D8" s="36"/>
      <c r="E8" s="36"/>
      <c r="F8" s="39"/>
      <c r="G8" s="39"/>
      <c r="H8" s="1">
        <v>2</v>
      </c>
      <c r="I8" s="8">
        <f>(10/C$7)*O8*H8+H8</f>
        <v>12</v>
      </c>
      <c r="J8" s="36"/>
      <c r="K8" s="36"/>
      <c r="L8" s="36"/>
      <c r="M8" s="42"/>
      <c r="N8" s="22" t="s">
        <v>60</v>
      </c>
      <c r="O8" s="15">
        <v>1</v>
      </c>
    </row>
    <row r="9" spans="1:15" x14ac:dyDescent="0.25">
      <c r="A9" s="36"/>
      <c r="B9" s="36"/>
      <c r="C9" s="36"/>
      <c r="D9" s="36"/>
      <c r="E9" s="36"/>
      <c r="F9" s="39"/>
      <c r="G9" s="39"/>
      <c r="H9" s="1">
        <v>0</v>
      </c>
      <c r="I9" s="8">
        <f>(10/C$7)*O9*H9+H9</f>
        <v>0</v>
      </c>
      <c r="J9" s="36"/>
      <c r="K9" s="36"/>
      <c r="L9" s="36"/>
      <c r="M9" s="42"/>
      <c r="N9" s="22" t="s">
        <v>53</v>
      </c>
      <c r="O9" s="15">
        <v>0</v>
      </c>
    </row>
    <row r="10" spans="1:15" ht="15.75" thickBot="1" x14ac:dyDescent="0.3">
      <c r="A10" s="37"/>
      <c r="B10" s="37"/>
      <c r="C10" s="37"/>
      <c r="D10" s="37"/>
      <c r="E10" s="37"/>
      <c r="F10" s="40"/>
      <c r="G10" s="39"/>
      <c r="H10" s="3">
        <v>10</v>
      </c>
      <c r="I10" s="25">
        <f>(10/C$7)*O10*H10+H10</f>
        <v>60</v>
      </c>
      <c r="J10" s="37"/>
      <c r="K10" s="37"/>
      <c r="L10" s="32"/>
      <c r="M10" s="43"/>
      <c r="N10" s="23" t="s">
        <v>54</v>
      </c>
      <c r="O10" s="17">
        <v>1</v>
      </c>
    </row>
    <row r="11" spans="1:15" ht="15.75" thickTop="1" x14ac:dyDescent="0.25">
      <c r="A11" s="31"/>
      <c r="B11" s="31"/>
      <c r="C11" s="31">
        <v>3</v>
      </c>
      <c r="D11" s="31" t="s">
        <v>9</v>
      </c>
      <c r="E11" s="31"/>
      <c r="F11" s="44">
        <v>3000</v>
      </c>
      <c r="G11" s="39"/>
      <c r="H11" s="1">
        <v>30</v>
      </c>
      <c r="I11" s="8">
        <f>(10/C$11)*O11*H11+H11</f>
        <v>130</v>
      </c>
      <c r="J11" s="35">
        <f t="shared" ref="J11" si="3">ROUND(SUM(I11:I14),0)</f>
        <v>420</v>
      </c>
      <c r="K11" s="35">
        <f t="shared" ref="K11" si="4">SUM(H11:H14)</f>
        <v>120</v>
      </c>
      <c r="L11" s="35">
        <f t="shared" ref="L11" si="5">ROUND(J11/10*C11,0)+L7</f>
        <v>174</v>
      </c>
      <c r="M11" s="41">
        <f t="shared" ref="M11" si="6">L11*12</f>
        <v>2088</v>
      </c>
      <c r="N11" s="21" t="s">
        <v>58</v>
      </c>
      <c r="O11" s="13">
        <v>1</v>
      </c>
    </row>
    <row r="12" spans="1:15" x14ac:dyDescent="0.25">
      <c r="A12" s="36"/>
      <c r="B12" s="36"/>
      <c r="C12" s="36"/>
      <c r="D12" s="36"/>
      <c r="E12" s="36"/>
      <c r="F12" s="39"/>
      <c r="G12" s="39"/>
      <c r="H12" s="1">
        <v>30</v>
      </c>
      <c r="I12" s="8">
        <f>(10/C$11)*O12*H12+H12</f>
        <v>130</v>
      </c>
      <c r="J12" s="36"/>
      <c r="K12" s="36"/>
      <c r="L12" s="36"/>
      <c r="M12" s="42"/>
      <c r="N12" s="22" t="s">
        <v>60</v>
      </c>
      <c r="O12" s="15">
        <v>1</v>
      </c>
    </row>
    <row r="13" spans="1:15" x14ac:dyDescent="0.25">
      <c r="A13" s="36"/>
      <c r="B13" s="36"/>
      <c r="C13" s="36"/>
      <c r="D13" s="36"/>
      <c r="E13" s="36"/>
      <c r="F13" s="39"/>
      <c r="G13" s="39"/>
      <c r="H13" s="1">
        <v>30</v>
      </c>
      <c r="I13" s="8">
        <f>(10/C$11)*O13*H13+H13</f>
        <v>30</v>
      </c>
      <c r="J13" s="36"/>
      <c r="K13" s="36"/>
      <c r="L13" s="36"/>
      <c r="M13" s="42"/>
      <c r="N13" s="22" t="s">
        <v>53</v>
      </c>
      <c r="O13" s="15">
        <v>0</v>
      </c>
    </row>
    <row r="14" spans="1:15" ht="15.75" thickBot="1" x14ac:dyDescent="0.3">
      <c r="A14" s="37"/>
      <c r="B14" s="37"/>
      <c r="C14" s="37"/>
      <c r="D14" s="37"/>
      <c r="E14" s="37"/>
      <c r="F14" s="40"/>
      <c r="G14" s="39"/>
      <c r="H14" s="3">
        <v>30</v>
      </c>
      <c r="I14" s="25">
        <f>(10/C$11)*O14*H14+H14</f>
        <v>130</v>
      </c>
      <c r="J14" s="37"/>
      <c r="K14" s="37"/>
      <c r="L14" s="32"/>
      <c r="M14" s="43"/>
      <c r="N14" s="23" t="s">
        <v>54</v>
      </c>
      <c r="O14" s="17">
        <v>1</v>
      </c>
    </row>
    <row r="15" spans="1:15" ht="15.75" thickTop="1" x14ac:dyDescent="0.25">
      <c r="A15" s="31"/>
      <c r="B15" s="31"/>
      <c r="C15" s="31">
        <v>4</v>
      </c>
      <c r="D15" s="31" t="s">
        <v>10</v>
      </c>
      <c r="E15" s="31"/>
      <c r="F15" s="44">
        <v>6000</v>
      </c>
      <c r="G15" s="39"/>
      <c r="H15" s="26">
        <v>15</v>
      </c>
      <c r="I15" s="8">
        <f>(10/C$15)*O15*H15+H15</f>
        <v>52.5</v>
      </c>
      <c r="J15" s="35">
        <f t="shared" ref="J15" si="7">ROUND(SUM(I15:I18),0)</f>
        <v>168</v>
      </c>
      <c r="K15" s="35">
        <f t="shared" ref="K15" si="8">SUM(H15:H18)</f>
        <v>55</v>
      </c>
      <c r="L15" s="35">
        <f t="shared" ref="L15" si="9">ROUND(J15/10*C15,0)+L11</f>
        <v>241</v>
      </c>
      <c r="M15" s="41">
        <f t="shared" ref="M15" si="10">L15*12</f>
        <v>2892</v>
      </c>
      <c r="N15" s="21" t="s">
        <v>58</v>
      </c>
      <c r="O15" s="13">
        <v>1</v>
      </c>
    </row>
    <row r="16" spans="1:15" x14ac:dyDescent="0.25">
      <c r="A16" s="36"/>
      <c r="B16" s="36"/>
      <c r="C16" s="36"/>
      <c r="D16" s="36"/>
      <c r="E16" s="36"/>
      <c r="F16" s="39"/>
      <c r="G16" s="39"/>
      <c r="H16" s="1">
        <v>15</v>
      </c>
      <c r="I16" s="8">
        <f>(10/C$15)*O16*H16+H16</f>
        <v>52.5</v>
      </c>
      <c r="J16" s="36"/>
      <c r="K16" s="36"/>
      <c r="L16" s="36"/>
      <c r="M16" s="42"/>
      <c r="N16" s="22" t="s">
        <v>60</v>
      </c>
      <c r="O16" s="15">
        <v>1</v>
      </c>
    </row>
    <row r="17" spans="1:15" x14ac:dyDescent="0.25">
      <c r="A17" s="36"/>
      <c r="B17" s="36"/>
      <c r="C17" s="36"/>
      <c r="D17" s="36"/>
      <c r="E17" s="36"/>
      <c r="F17" s="39"/>
      <c r="G17" s="39"/>
      <c r="H17" s="1">
        <v>10</v>
      </c>
      <c r="I17" s="8">
        <f>(10/C$15)*O17*H17+H17</f>
        <v>10</v>
      </c>
      <c r="J17" s="36"/>
      <c r="K17" s="36"/>
      <c r="L17" s="36"/>
      <c r="M17" s="42"/>
      <c r="N17" s="22" t="s">
        <v>53</v>
      </c>
      <c r="O17" s="15">
        <v>0</v>
      </c>
    </row>
    <row r="18" spans="1:15" ht="15.75" thickBot="1" x14ac:dyDescent="0.3">
      <c r="A18" s="37"/>
      <c r="B18" s="37"/>
      <c r="C18" s="37"/>
      <c r="D18" s="37"/>
      <c r="E18" s="37"/>
      <c r="F18" s="40"/>
      <c r="G18" s="39"/>
      <c r="H18" s="3">
        <v>15</v>
      </c>
      <c r="I18" s="25">
        <f>(10/C$15)*O18*H18+H18</f>
        <v>52.5</v>
      </c>
      <c r="J18" s="37"/>
      <c r="K18" s="37"/>
      <c r="L18" s="32"/>
      <c r="M18" s="43"/>
      <c r="N18" s="23" t="s">
        <v>54</v>
      </c>
      <c r="O18" s="17">
        <v>1</v>
      </c>
    </row>
    <row r="19" spans="1:15" ht="15.75" thickTop="1" x14ac:dyDescent="0.25">
      <c r="A19" s="31"/>
      <c r="B19" s="31"/>
      <c r="C19" s="31">
        <v>5</v>
      </c>
      <c r="D19" s="31" t="s">
        <v>11</v>
      </c>
      <c r="E19" s="31"/>
      <c r="F19" s="44">
        <v>15000</v>
      </c>
      <c r="G19" s="39"/>
      <c r="H19" s="1">
        <v>30</v>
      </c>
      <c r="I19" s="8">
        <f>(10/C$19)*O19*H19+H19</f>
        <v>90</v>
      </c>
      <c r="J19" s="35">
        <f t="shared" ref="J19" si="11">ROUND(SUM(I19:I22),0)</f>
        <v>245</v>
      </c>
      <c r="K19" s="35">
        <f t="shared" ref="K19" si="12">SUM(H19:H22)</f>
        <v>95</v>
      </c>
      <c r="L19" s="35">
        <f t="shared" ref="L19" si="13">ROUND(J19/10*C19,0)+L15</f>
        <v>364</v>
      </c>
      <c r="M19" s="41">
        <f t="shared" ref="M19" si="14">L19*12</f>
        <v>4368</v>
      </c>
      <c r="N19" s="21" t="s">
        <v>58</v>
      </c>
      <c r="O19" s="13">
        <v>1</v>
      </c>
    </row>
    <row r="20" spans="1:15" x14ac:dyDescent="0.25">
      <c r="A20" s="36"/>
      <c r="B20" s="36"/>
      <c r="C20" s="36"/>
      <c r="D20" s="36"/>
      <c r="E20" s="36"/>
      <c r="F20" s="39"/>
      <c r="G20" s="39"/>
      <c r="H20" s="1">
        <v>15</v>
      </c>
      <c r="I20" s="8">
        <f>(10/C$19)*O20*H20+H20</f>
        <v>45</v>
      </c>
      <c r="J20" s="36"/>
      <c r="K20" s="36"/>
      <c r="L20" s="36"/>
      <c r="M20" s="42"/>
      <c r="N20" s="22" t="s">
        <v>60</v>
      </c>
      <c r="O20" s="15">
        <v>1</v>
      </c>
    </row>
    <row r="21" spans="1:15" x14ac:dyDescent="0.25">
      <c r="A21" s="36"/>
      <c r="B21" s="36"/>
      <c r="C21" s="36"/>
      <c r="D21" s="36"/>
      <c r="E21" s="36"/>
      <c r="F21" s="39"/>
      <c r="G21" s="39"/>
      <c r="H21" s="1">
        <v>20</v>
      </c>
      <c r="I21" s="8">
        <f>(10/C$19)*O21*H21+H21</f>
        <v>20</v>
      </c>
      <c r="J21" s="36"/>
      <c r="K21" s="36"/>
      <c r="L21" s="36"/>
      <c r="M21" s="42"/>
      <c r="N21" s="22" t="s">
        <v>53</v>
      </c>
      <c r="O21" s="15">
        <v>0</v>
      </c>
    </row>
    <row r="22" spans="1:15" ht="15.75" thickBot="1" x14ac:dyDescent="0.3">
      <c r="A22" s="37"/>
      <c r="B22" s="37"/>
      <c r="C22" s="37"/>
      <c r="D22" s="37"/>
      <c r="E22" s="37"/>
      <c r="F22" s="40"/>
      <c r="G22" s="39"/>
      <c r="H22" s="3">
        <v>30</v>
      </c>
      <c r="I22" s="25">
        <f>(10/C$19)*O22*H22+H22</f>
        <v>90</v>
      </c>
      <c r="J22" s="37"/>
      <c r="K22" s="37"/>
      <c r="L22" s="32"/>
      <c r="M22" s="43"/>
      <c r="N22" s="23" t="s">
        <v>54</v>
      </c>
      <c r="O22" s="17">
        <v>1</v>
      </c>
    </row>
    <row r="23" spans="1:15" ht="15.75" thickTop="1" x14ac:dyDescent="0.25">
      <c r="A23" s="31"/>
      <c r="B23" s="31"/>
      <c r="C23" s="31">
        <v>6</v>
      </c>
      <c r="D23" s="31" t="s">
        <v>12</v>
      </c>
      <c r="E23" s="31"/>
      <c r="F23" s="44">
        <v>-1</v>
      </c>
      <c r="G23" s="5" t="s">
        <v>59</v>
      </c>
      <c r="H23" s="29">
        <f>SUM(H3,H7,H11,H15,H19)</f>
        <v>90</v>
      </c>
      <c r="I23" s="8">
        <f>(10/C$23)*O23*H23+H23</f>
        <v>240</v>
      </c>
      <c r="J23" s="35">
        <f t="shared" ref="J23" si="15">ROUND(SUM(I23:I26),0)</f>
        <v>734</v>
      </c>
      <c r="K23" s="35">
        <f t="shared" ref="K23" si="16">SUM(H23:H26)</f>
        <v>314</v>
      </c>
      <c r="L23" s="35">
        <f t="shared" ref="L23" si="17">ROUND(J23/10*C23,0)+L19</f>
        <v>804</v>
      </c>
      <c r="M23" s="41">
        <f t="shared" ref="M23" si="18">L23*12</f>
        <v>9648</v>
      </c>
      <c r="N23" s="21" t="s">
        <v>58</v>
      </c>
      <c r="O23" s="13">
        <v>1</v>
      </c>
    </row>
    <row r="24" spans="1:15" x14ac:dyDescent="0.25">
      <c r="A24" s="36"/>
      <c r="B24" s="36"/>
      <c r="C24" s="36"/>
      <c r="D24" s="36"/>
      <c r="E24" s="36"/>
      <c r="F24" s="39"/>
      <c r="G24" s="5" t="s">
        <v>61</v>
      </c>
      <c r="H24" s="27">
        <f>SUM(H4,H8,H12,H16,H20)</f>
        <v>72</v>
      </c>
      <c r="I24" s="8">
        <f>(10/C$23)*O24*H24+H24</f>
        <v>192</v>
      </c>
      <c r="J24" s="36"/>
      <c r="K24" s="36"/>
      <c r="L24" s="36"/>
      <c r="M24" s="42"/>
      <c r="N24" s="22" t="s">
        <v>60</v>
      </c>
      <c r="O24" s="15">
        <v>1</v>
      </c>
    </row>
    <row r="25" spans="1:15" x14ac:dyDescent="0.25">
      <c r="A25" s="36"/>
      <c r="B25" s="36"/>
      <c r="C25" s="36"/>
      <c r="D25" s="36"/>
      <c r="E25" s="36"/>
      <c r="F25" s="39"/>
      <c r="G25" s="5" t="s">
        <v>13</v>
      </c>
      <c r="H25" s="27">
        <f>SUM(H5,H9,H13,H17,H21)</f>
        <v>62</v>
      </c>
      <c r="I25" s="8">
        <f>(10/C$23)*O25*H25+H25</f>
        <v>62</v>
      </c>
      <c r="J25" s="36"/>
      <c r="K25" s="36"/>
      <c r="L25" s="36"/>
      <c r="M25" s="42"/>
      <c r="N25" s="22" t="s">
        <v>53</v>
      </c>
      <c r="O25" s="15">
        <v>0</v>
      </c>
    </row>
    <row r="26" spans="1:15" ht="15.75" thickBot="1" x14ac:dyDescent="0.3">
      <c r="A26" s="32"/>
      <c r="B26" s="32"/>
      <c r="C26" s="32"/>
      <c r="D26" s="32"/>
      <c r="E26" s="32"/>
      <c r="F26" s="45"/>
      <c r="G26" s="6" t="s">
        <v>14</v>
      </c>
      <c r="H26" s="30">
        <f>SUM(H6,H10,H14,H18,H22)</f>
        <v>90</v>
      </c>
      <c r="I26" s="24">
        <f>(10/C$23)*O26*H26+H26</f>
        <v>240</v>
      </c>
      <c r="J26" s="37"/>
      <c r="K26" s="37"/>
      <c r="L26" s="32"/>
      <c r="M26" s="43"/>
      <c r="N26" s="23" t="s">
        <v>54</v>
      </c>
      <c r="O26" s="17">
        <v>1</v>
      </c>
    </row>
    <row r="27" spans="1:15" ht="15.75" thickTop="1" x14ac:dyDescent="0.25">
      <c r="A27" s="35">
        <v>2</v>
      </c>
      <c r="B27" s="35" t="s">
        <v>15</v>
      </c>
      <c r="C27" s="35">
        <v>1</v>
      </c>
      <c r="D27" s="35" t="s">
        <v>16</v>
      </c>
      <c r="E27" s="35"/>
      <c r="F27" s="38">
        <v>150</v>
      </c>
      <c r="G27" s="1"/>
      <c r="H27" s="28">
        <v>2</v>
      </c>
      <c r="I27" s="8">
        <f>(10/C$3)*O27*H27+H27</f>
        <v>2</v>
      </c>
      <c r="J27" s="35">
        <f t="shared" ref="J27:J47" si="19">ROUND(SUM(I27:I30),0)</f>
        <v>279</v>
      </c>
      <c r="K27" s="35">
        <f>SUM(H27:H30)</f>
        <v>29</v>
      </c>
      <c r="L27" s="35">
        <f t="shared" ref="L27" si="20">ROUND(J27/10*C27,0)</f>
        <v>28</v>
      </c>
      <c r="M27" s="41">
        <f t="shared" ref="M27" si="21">L27*12</f>
        <v>336</v>
      </c>
      <c r="N27" s="21" t="s">
        <v>58</v>
      </c>
      <c r="O27" s="19">
        <v>0</v>
      </c>
    </row>
    <row r="28" spans="1:15" x14ac:dyDescent="0.25">
      <c r="A28" s="36"/>
      <c r="B28" s="36"/>
      <c r="C28" s="36"/>
      <c r="D28" s="36"/>
      <c r="E28" s="36"/>
      <c r="F28" s="39"/>
      <c r="G28" s="1"/>
      <c r="H28" s="1">
        <v>15</v>
      </c>
      <c r="I28" s="8">
        <f>(10/C$3)*O28*H28+H28</f>
        <v>165</v>
      </c>
      <c r="J28" s="36"/>
      <c r="K28" s="36"/>
      <c r="L28" s="36"/>
      <c r="M28" s="42"/>
      <c r="N28" s="22" t="s">
        <v>60</v>
      </c>
      <c r="O28" s="20">
        <v>1</v>
      </c>
    </row>
    <row r="29" spans="1:15" x14ac:dyDescent="0.25">
      <c r="A29" s="36"/>
      <c r="B29" s="36"/>
      <c r="C29" s="36"/>
      <c r="D29" s="36"/>
      <c r="E29" s="36"/>
      <c r="F29" s="39"/>
      <c r="G29" s="2"/>
      <c r="H29" s="1">
        <v>10</v>
      </c>
      <c r="I29" s="8">
        <f>(10/C$3)*O29*H29+H29</f>
        <v>110</v>
      </c>
      <c r="J29" s="36"/>
      <c r="K29" s="36"/>
      <c r="L29" s="36"/>
      <c r="M29" s="42"/>
      <c r="N29" s="22" t="s">
        <v>53</v>
      </c>
      <c r="O29" s="20">
        <v>1</v>
      </c>
    </row>
    <row r="30" spans="1:15" ht="15.75" thickBot="1" x14ac:dyDescent="0.3">
      <c r="A30" s="37"/>
      <c r="B30" s="37"/>
      <c r="C30" s="37"/>
      <c r="D30" s="37"/>
      <c r="E30" s="37"/>
      <c r="F30" s="40"/>
      <c r="G30" s="2"/>
      <c r="H30" s="3">
        <v>2</v>
      </c>
      <c r="I30" s="24">
        <f>(10/C$3)*O30*H30+H30</f>
        <v>2</v>
      </c>
      <c r="J30" s="37"/>
      <c r="K30" s="37"/>
      <c r="L30" s="32"/>
      <c r="M30" s="43"/>
      <c r="N30" s="16" t="s">
        <v>54</v>
      </c>
      <c r="O30" s="11">
        <v>0</v>
      </c>
    </row>
    <row r="31" spans="1:15" ht="15.75" thickTop="1" x14ac:dyDescent="0.25">
      <c r="A31" s="31"/>
      <c r="B31" s="31"/>
      <c r="C31" s="31">
        <v>2</v>
      </c>
      <c r="D31" s="31" t="s">
        <v>17</v>
      </c>
      <c r="E31" s="31"/>
      <c r="F31" s="44">
        <v>2000</v>
      </c>
      <c r="G31" s="2"/>
      <c r="H31" s="1">
        <v>1</v>
      </c>
      <c r="I31" s="8">
        <f>(10/C$7)*O31*H31+H31</f>
        <v>1</v>
      </c>
      <c r="J31" s="35">
        <f t="shared" si="19"/>
        <v>153</v>
      </c>
      <c r="K31" s="35">
        <f>SUM(H31:H34)</f>
        <v>28</v>
      </c>
      <c r="L31" s="35">
        <f>ROUND(J31/10*C31,0)+L27</f>
        <v>59</v>
      </c>
      <c r="M31" s="41">
        <f t="shared" ref="M31" si="22">L31*12</f>
        <v>708</v>
      </c>
      <c r="N31" s="12" t="s">
        <v>58</v>
      </c>
      <c r="O31" s="9">
        <v>0</v>
      </c>
    </row>
    <row r="32" spans="1:15" x14ac:dyDescent="0.25">
      <c r="A32" s="36"/>
      <c r="B32" s="36"/>
      <c r="C32" s="36"/>
      <c r="D32" s="36"/>
      <c r="E32" s="36"/>
      <c r="F32" s="39"/>
      <c r="G32" s="2"/>
      <c r="H32" s="1">
        <v>20</v>
      </c>
      <c r="I32" s="8">
        <f>(10/C$7)*O32*H32+H32</f>
        <v>120</v>
      </c>
      <c r="J32" s="36"/>
      <c r="K32" s="36"/>
      <c r="L32" s="36"/>
      <c r="M32" s="42"/>
      <c r="N32" s="14" t="s">
        <v>60</v>
      </c>
      <c r="O32" s="10">
        <v>1</v>
      </c>
    </row>
    <row r="33" spans="1:15" x14ac:dyDescent="0.25">
      <c r="A33" s="36"/>
      <c r="B33" s="36"/>
      <c r="C33" s="36"/>
      <c r="D33" s="36"/>
      <c r="E33" s="36"/>
      <c r="F33" s="39"/>
      <c r="G33" s="2"/>
      <c r="H33" s="1">
        <v>5</v>
      </c>
      <c r="I33" s="8">
        <f>(10/C$7)*O33*H33+H33</f>
        <v>30</v>
      </c>
      <c r="J33" s="36"/>
      <c r="K33" s="36"/>
      <c r="L33" s="36"/>
      <c r="M33" s="42"/>
      <c r="N33" s="14" t="s">
        <v>53</v>
      </c>
      <c r="O33" s="10">
        <v>1</v>
      </c>
    </row>
    <row r="34" spans="1:15" ht="15.75" thickBot="1" x14ac:dyDescent="0.3">
      <c r="A34" s="37"/>
      <c r="B34" s="37"/>
      <c r="C34" s="37"/>
      <c r="D34" s="37"/>
      <c r="E34" s="37"/>
      <c r="F34" s="40"/>
      <c r="G34" s="2"/>
      <c r="H34" s="3">
        <v>2</v>
      </c>
      <c r="I34" s="25">
        <f>(10/C$7)*O34*H34+H34</f>
        <v>2</v>
      </c>
      <c r="J34" s="37"/>
      <c r="K34" s="37"/>
      <c r="L34" s="32"/>
      <c r="M34" s="43"/>
      <c r="N34" s="16" t="s">
        <v>54</v>
      </c>
      <c r="O34" s="11">
        <v>0</v>
      </c>
    </row>
    <row r="35" spans="1:15" ht="15.75" thickTop="1" x14ac:dyDescent="0.25">
      <c r="A35" s="31"/>
      <c r="B35" s="31"/>
      <c r="C35" s="31">
        <v>3</v>
      </c>
      <c r="D35" s="31" t="s">
        <v>18</v>
      </c>
      <c r="E35" s="31"/>
      <c r="F35" s="44">
        <v>3500</v>
      </c>
      <c r="G35" s="2"/>
      <c r="H35" s="1">
        <v>35</v>
      </c>
      <c r="I35" s="8">
        <f>(10/C$11)*O35*H35+H35</f>
        <v>35</v>
      </c>
      <c r="J35" s="35">
        <f t="shared" si="19"/>
        <v>132</v>
      </c>
      <c r="K35" s="35">
        <f>SUM(H35:H38)</f>
        <v>65</v>
      </c>
      <c r="L35" s="35">
        <f t="shared" ref="L35" si="23">ROUND(J35/10*C35,0)+L31</f>
        <v>99</v>
      </c>
      <c r="M35" s="41">
        <f t="shared" ref="M35" si="24">L35*12</f>
        <v>1188</v>
      </c>
      <c r="N35" s="12" t="s">
        <v>58</v>
      </c>
      <c r="O35" s="9">
        <v>0</v>
      </c>
    </row>
    <row r="36" spans="1:15" x14ac:dyDescent="0.25">
      <c r="A36" s="36"/>
      <c r="B36" s="36"/>
      <c r="C36" s="36"/>
      <c r="D36" s="36"/>
      <c r="E36" s="36"/>
      <c r="F36" s="39"/>
      <c r="G36" s="2"/>
      <c r="H36" s="1">
        <v>0</v>
      </c>
      <c r="I36" s="8">
        <f>(10/C$11)*O36*H36+H36</f>
        <v>0</v>
      </c>
      <c r="J36" s="36"/>
      <c r="K36" s="36"/>
      <c r="L36" s="36"/>
      <c r="M36" s="42"/>
      <c r="N36" s="14" t="s">
        <v>60</v>
      </c>
      <c r="O36" s="10">
        <v>1</v>
      </c>
    </row>
    <row r="37" spans="1:15" x14ac:dyDescent="0.25">
      <c r="A37" s="36"/>
      <c r="B37" s="36"/>
      <c r="C37" s="36"/>
      <c r="D37" s="36"/>
      <c r="E37" s="36"/>
      <c r="F37" s="39"/>
      <c r="G37" s="2"/>
      <c r="H37" s="1">
        <v>20</v>
      </c>
      <c r="I37" s="8">
        <f>(10/C$11)*O37*H37+H37</f>
        <v>86.666666666666671</v>
      </c>
      <c r="J37" s="36"/>
      <c r="K37" s="36"/>
      <c r="L37" s="36"/>
      <c r="M37" s="42"/>
      <c r="N37" s="14" t="s">
        <v>53</v>
      </c>
      <c r="O37" s="10">
        <v>1</v>
      </c>
    </row>
    <row r="38" spans="1:15" ht="15.75" thickBot="1" x14ac:dyDescent="0.3">
      <c r="A38" s="37"/>
      <c r="B38" s="37"/>
      <c r="C38" s="37"/>
      <c r="D38" s="37"/>
      <c r="E38" s="37"/>
      <c r="F38" s="40"/>
      <c r="G38" s="2"/>
      <c r="H38" s="3">
        <v>10</v>
      </c>
      <c r="I38" s="25">
        <f>(10/C$11)*O38*H38+H38</f>
        <v>10</v>
      </c>
      <c r="J38" s="37"/>
      <c r="K38" s="37"/>
      <c r="L38" s="32"/>
      <c r="M38" s="43"/>
      <c r="N38" s="16" t="s">
        <v>54</v>
      </c>
      <c r="O38" s="11">
        <v>0</v>
      </c>
    </row>
    <row r="39" spans="1:15" ht="15.75" thickTop="1" x14ac:dyDescent="0.25">
      <c r="A39" s="31"/>
      <c r="B39" s="31"/>
      <c r="C39" s="31">
        <v>4</v>
      </c>
      <c r="D39" s="31" t="s">
        <v>19</v>
      </c>
      <c r="E39" s="31"/>
      <c r="F39" s="44">
        <v>6000</v>
      </c>
      <c r="G39" s="2"/>
      <c r="H39" s="1">
        <v>10</v>
      </c>
      <c r="I39" s="8">
        <f>(10/C$15)*O39*H39+H39</f>
        <v>10</v>
      </c>
      <c r="J39" s="35">
        <f t="shared" si="19"/>
        <v>103</v>
      </c>
      <c r="K39" s="35">
        <f>SUM(H39:H42)</f>
        <v>40</v>
      </c>
      <c r="L39" s="35">
        <f t="shared" ref="L39" si="25">ROUND(J39/10*C39,0)+L35</f>
        <v>140</v>
      </c>
      <c r="M39" s="41">
        <f t="shared" ref="M39" si="26">L39*12</f>
        <v>1680</v>
      </c>
      <c r="N39" s="12" t="s">
        <v>58</v>
      </c>
      <c r="O39" s="9">
        <v>0</v>
      </c>
    </row>
    <row r="40" spans="1:15" x14ac:dyDescent="0.25">
      <c r="A40" s="36"/>
      <c r="B40" s="36"/>
      <c r="C40" s="36"/>
      <c r="D40" s="36"/>
      <c r="E40" s="36"/>
      <c r="F40" s="39"/>
      <c r="G40" s="2"/>
      <c r="H40" s="1">
        <v>10</v>
      </c>
      <c r="I40" s="8">
        <f>(10/C$15)*O40*H40+H40</f>
        <v>35</v>
      </c>
      <c r="J40" s="36"/>
      <c r="K40" s="36"/>
      <c r="L40" s="36"/>
      <c r="M40" s="42"/>
      <c r="N40" s="14" t="s">
        <v>60</v>
      </c>
      <c r="O40" s="10">
        <v>1</v>
      </c>
    </row>
    <row r="41" spans="1:15" x14ac:dyDescent="0.25">
      <c r="A41" s="36"/>
      <c r="B41" s="36"/>
      <c r="C41" s="36"/>
      <c r="D41" s="36"/>
      <c r="E41" s="36"/>
      <c r="F41" s="39"/>
      <c r="G41" s="2"/>
      <c r="H41" s="1">
        <v>15</v>
      </c>
      <c r="I41" s="8">
        <f>(10/C$15)*O41*H41+H41</f>
        <v>52.5</v>
      </c>
      <c r="J41" s="36"/>
      <c r="K41" s="36"/>
      <c r="L41" s="36"/>
      <c r="M41" s="42"/>
      <c r="N41" s="14" t="s">
        <v>53</v>
      </c>
      <c r="O41" s="10">
        <v>1</v>
      </c>
    </row>
    <row r="42" spans="1:15" ht="15.75" thickBot="1" x14ac:dyDescent="0.3">
      <c r="A42" s="37"/>
      <c r="B42" s="37"/>
      <c r="C42" s="37"/>
      <c r="D42" s="37"/>
      <c r="E42" s="37"/>
      <c r="F42" s="40"/>
      <c r="G42" s="2"/>
      <c r="H42" s="3">
        <v>5</v>
      </c>
      <c r="I42" s="25">
        <f>(10/C$15)*O42*H42+H42</f>
        <v>5</v>
      </c>
      <c r="J42" s="37"/>
      <c r="K42" s="37"/>
      <c r="L42" s="32"/>
      <c r="M42" s="43"/>
      <c r="N42" s="16" t="s">
        <v>54</v>
      </c>
      <c r="O42" s="11">
        <v>0</v>
      </c>
    </row>
    <row r="43" spans="1:15" ht="15.75" thickTop="1" x14ac:dyDescent="0.25">
      <c r="A43" s="31"/>
      <c r="B43" s="31"/>
      <c r="C43" s="31">
        <v>5</v>
      </c>
      <c r="D43" s="31" t="s">
        <v>20</v>
      </c>
      <c r="E43" s="31"/>
      <c r="F43" s="44">
        <v>18000</v>
      </c>
      <c r="G43" s="2"/>
      <c r="H43" s="1">
        <v>30</v>
      </c>
      <c r="I43" s="8">
        <f>(10/C$19)*O43*H43+H43</f>
        <v>30</v>
      </c>
      <c r="J43" s="35">
        <f t="shared" si="19"/>
        <v>225</v>
      </c>
      <c r="K43" s="35">
        <f>SUM(H43:H46)</f>
        <v>105</v>
      </c>
      <c r="L43" s="35">
        <f t="shared" ref="L43" si="27">ROUND(J43/10*C43,0)+L39</f>
        <v>253</v>
      </c>
      <c r="M43" s="41">
        <f t="shared" ref="M43" si="28">L43*12</f>
        <v>3036</v>
      </c>
      <c r="N43" s="12" t="s">
        <v>58</v>
      </c>
      <c r="O43" s="9">
        <v>0</v>
      </c>
    </row>
    <row r="44" spans="1:15" x14ac:dyDescent="0.25">
      <c r="A44" s="36"/>
      <c r="B44" s="36"/>
      <c r="C44" s="36"/>
      <c r="D44" s="36"/>
      <c r="E44" s="36"/>
      <c r="F44" s="39"/>
      <c r="G44" s="2"/>
      <c r="H44" s="1">
        <v>20</v>
      </c>
      <c r="I44" s="8">
        <f>(10/C$19)*O44*H44+H44</f>
        <v>60</v>
      </c>
      <c r="J44" s="36"/>
      <c r="K44" s="36"/>
      <c r="L44" s="36"/>
      <c r="M44" s="42"/>
      <c r="N44" s="14" t="s">
        <v>60</v>
      </c>
      <c r="O44" s="10">
        <v>1</v>
      </c>
    </row>
    <row r="45" spans="1:15" x14ac:dyDescent="0.25">
      <c r="A45" s="36"/>
      <c r="B45" s="36"/>
      <c r="C45" s="36"/>
      <c r="D45" s="36"/>
      <c r="E45" s="36"/>
      <c r="F45" s="39"/>
      <c r="G45" s="2"/>
      <c r="H45" s="1">
        <v>40</v>
      </c>
      <c r="I45" s="8">
        <f>(10/C$19)*O45*H45+H45</f>
        <v>120</v>
      </c>
      <c r="J45" s="36"/>
      <c r="K45" s="36"/>
      <c r="L45" s="36"/>
      <c r="M45" s="42"/>
      <c r="N45" s="14" t="s">
        <v>53</v>
      </c>
      <c r="O45" s="10">
        <v>1</v>
      </c>
    </row>
    <row r="46" spans="1:15" ht="15.75" thickBot="1" x14ac:dyDescent="0.3">
      <c r="A46" s="37"/>
      <c r="B46" s="37"/>
      <c r="C46" s="37"/>
      <c r="D46" s="37"/>
      <c r="E46" s="37"/>
      <c r="F46" s="40"/>
      <c r="G46" s="2"/>
      <c r="H46" s="3">
        <v>15</v>
      </c>
      <c r="I46" s="25">
        <f>(10/C$19)*O46*H46+H46</f>
        <v>15</v>
      </c>
      <c r="J46" s="37"/>
      <c r="K46" s="37"/>
      <c r="L46" s="32"/>
      <c r="M46" s="43"/>
      <c r="N46" s="16" t="s">
        <v>54</v>
      </c>
      <c r="O46" s="11">
        <v>0</v>
      </c>
    </row>
    <row r="47" spans="1:15" ht="15.75" thickTop="1" x14ac:dyDescent="0.25">
      <c r="A47" s="31"/>
      <c r="B47" s="31"/>
      <c r="C47" s="31">
        <v>6</v>
      </c>
      <c r="D47" s="31" t="s">
        <v>21</v>
      </c>
      <c r="E47" s="31"/>
      <c r="F47" s="44">
        <v>-1</v>
      </c>
      <c r="G47" s="5" t="s">
        <v>59</v>
      </c>
      <c r="H47" s="29">
        <f>SUM(H27,H31,H35,H39,H43)</f>
        <v>78</v>
      </c>
      <c r="I47" s="8">
        <f>(10/C$23)*O47*H47+H47</f>
        <v>78</v>
      </c>
      <c r="J47" s="35">
        <f t="shared" si="19"/>
        <v>525</v>
      </c>
      <c r="K47" s="35">
        <f>SUM(H47:H50)</f>
        <v>267</v>
      </c>
      <c r="L47" s="35">
        <f>ROUND(J47/10*C47,0)+L43</f>
        <v>568</v>
      </c>
      <c r="M47" s="41">
        <f t="shared" ref="M47" si="29">L47*12</f>
        <v>6816</v>
      </c>
      <c r="N47" s="12" t="s">
        <v>58</v>
      </c>
      <c r="O47" s="9">
        <v>0</v>
      </c>
    </row>
    <row r="48" spans="1:15" x14ac:dyDescent="0.25">
      <c r="A48" s="36"/>
      <c r="B48" s="36"/>
      <c r="C48" s="36"/>
      <c r="D48" s="36"/>
      <c r="E48" s="36"/>
      <c r="F48" s="39"/>
      <c r="G48" s="5" t="s">
        <v>61</v>
      </c>
      <c r="H48" s="27">
        <f>SUM(H28,H32,H36,H40,H44)</f>
        <v>65</v>
      </c>
      <c r="I48" s="8">
        <f>(10/C$23)*O48*H48+H48</f>
        <v>173.33333333333334</v>
      </c>
      <c r="J48" s="36"/>
      <c r="K48" s="36"/>
      <c r="L48" s="36"/>
      <c r="M48" s="42"/>
      <c r="N48" s="14" t="s">
        <v>60</v>
      </c>
      <c r="O48" s="10">
        <v>1</v>
      </c>
    </row>
    <row r="49" spans="1:15" x14ac:dyDescent="0.25">
      <c r="A49" s="36"/>
      <c r="B49" s="36"/>
      <c r="C49" s="36"/>
      <c r="D49" s="36"/>
      <c r="E49" s="36"/>
      <c r="F49" s="39"/>
      <c r="G49" s="5" t="s">
        <v>13</v>
      </c>
      <c r="H49" s="27">
        <f>SUM(H29,H33,H37,H41,H45)</f>
        <v>90</v>
      </c>
      <c r="I49" s="8">
        <f>(10/C$23)*O49*H49+H49</f>
        <v>240</v>
      </c>
      <c r="J49" s="36"/>
      <c r="K49" s="36"/>
      <c r="L49" s="36"/>
      <c r="M49" s="42"/>
      <c r="N49" s="14" t="s">
        <v>53</v>
      </c>
      <c r="O49" s="10">
        <v>1</v>
      </c>
    </row>
    <row r="50" spans="1:15" ht="15.75" thickBot="1" x14ac:dyDescent="0.3">
      <c r="A50" s="32"/>
      <c r="B50" s="32"/>
      <c r="C50" s="32"/>
      <c r="D50" s="32"/>
      <c r="E50" s="32"/>
      <c r="F50" s="45"/>
      <c r="G50" s="6" t="s">
        <v>14</v>
      </c>
      <c r="H50" s="30">
        <f>SUM(H30,H34,H38,H42,H46)</f>
        <v>34</v>
      </c>
      <c r="I50" s="24">
        <f>(10/C$23)*O50*H50+H50</f>
        <v>34</v>
      </c>
      <c r="J50" s="37"/>
      <c r="K50" s="37"/>
      <c r="L50" s="32"/>
      <c r="M50" s="43"/>
      <c r="N50" s="16" t="s">
        <v>54</v>
      </c>
      <c r="O50" s="11">
        <v>0</v>
      </c>
    </row>
    <row r="51" spans="1:15" ht="15.75" thickTop="1" x14ac:dyDescent="0.25">
      <c r="A51" s="35">
        <v>3</v>
      </c>
      <c r="B51" s="35" t="s">
        <v>22</v>
      </c>
      <c r="C51" s="35">
        <v>1</v>
      </c>
      <c r="D51" s="35" t="s">
        <v>23</v>
      </c>
      <c r="E51" s="35"/>
      <c r="F51" s="38"/>
      <c r="G51" s="1"/>
      <c r="H51" s="1">
        <v>5</v>
      </c>
      <c r="I51" s="8">
        <f>(10/C$3)*O51*H51+H51</f>
        <v>5</v>
      </c>
      <c r="J51" s="35">
        <f t="shared" ref="J51:J111" si="30">ROUND(SUM(I51:I54),0)</f>
        <v>390</v>
      </c>
      <c r="K51" s="35">
        <f>SUM(H51:H54)</f>
        <v>40</v>
      </c>
      <c r="L51" s="35">
        <f t="shared" ref="L51:L75" si="31">ROUND(J51/10*C51,0)</f>
        <v>39</v>
      </c>
      <c r="M51" s="41">
        <f t="shared" ref="M51" si="32">L51*12</f>
        <v>468</v>
      </c>
      <c r="N51" s="12" t="s">
        <v>58</v>
      </c>
      <c r="O51" s="9">
        <v>0</v>
      </c>
    </row>
    <row r="52" spans="1:15" x14ac:dyDescent="0.25">
      <c r="A52" s="36"/>
      <c r="B52" s="36"/>
      <c r="C52" s="36"/>
      <c r="D52" s="36"/>
      <c r="E52" s="36"/>
      <c r="F52" s="39"/>
      <c r="G52" s="1"/>
      <c r="H52" s="1">
        <v>15</v>
      </c>
      <c r="I52" s="8">
        <f>(10/C$3)*O52*H52+H52</f>
        <v>165</v>
      </c>
      <c r="J52" s="36"/>
      <c r="K52" s="36"/>
      <c r="L52" s="36"/>
      <c r="M52" s="42"/>
      <c r="N52" s="14" t="s">
        <v>60</v>
      </c>
      <c r="O52" s="10">
        <v>1</v>
      </c>
    </row>
    <row r="53" spans="1:15" x14ac:dyDescent="0.25">
      <c r="A53" s="36"/>
      <c r="B53" s="36"/>
      <c r="C53" s="36"/>
      <c r="D53" s="36"/>
      <c r="E53" s="36"/>
      <c r="F53" s="39"/>
      <c r="G53" s="2"/>
      <c r="H53" s="1">
        <v>0</v>
      </c>
      <c r="I53" s="8">
        <f>(10/C$3)*O53*H53+H53</f>
        <v>0</v>
      </c>
      <c r="J53" s="36"/>
      <c r="K53" s="36"/>
      <c r="L53" s="36"/>
      <c r="M53" s="42"/>
      <c r="N53" s="14" t="s">
        <v>53</v>
      </c>
      <c r="O53" s="10">
        <v>0</v>
      </c>
    </row>
    <row r="54" spans="1:15" ht="15.75" thickBot="1" x14ac:dyDescent="0.3">
      <c r="A54" s="37"/>
      <c r="B54" s="37"/>
      <c r="C54" s="37"/>
      <c r="D54" s="37"/>
      <c r="E54" s="37"/>
      <c r="F54" s="40"/>
      <c r="G54" s="2"/>
      <c r="H54" s="3">
        <v>20</v>
      </c>
      <c r="I54" s="24">
        <f>(10/C$3)*O54*H54+H54</f>
        <v>220</v>
      </c>
      <c r="J54" s="37"/>
      <c r="K54" s="37"/>
      <c r="L54" s="32"/>
      <c r="M54" s="43"/>
      <c r="N54" s="16" t="s">
        <v>54</v>
      </c>
      <c r="O54" s="11">
        <v>1</v>
      </c>
    </row>
    <row r="55" spans="1:15" ht="15.75" thickTop="1" x14ac:dyDescent="0.25">
      <c r="A55" s="31"/>
      <c r="B55" s="31"/>
      <c r="C55" s="31">
        <v>2</v>
      </c>
      <c r="D55" s="31" t="s">
        <v>24</v>
      </c>
      <c r="E55" s="31"/>
      <c r="F55" s="44"/>
      <c r="G55" s="2"/>
      <c r="H55" s="1">
        <v>10</v>
      </c>
      <c r="I55" s="8">
        <f>(10/C$7)*O55*H55+H55</f>
        <v>10</v>
      </c>
      <c r="J55" s="35">
        <f t="shared" si="30"/>
        <v>110</v>
      </c>
      <c r="K55" s="35">
        <f>SUM(H55:H58)</f>
        <v>35</v>
      </c>
      <c r="L55" s="35">
        <f>ROUND(J55/10*C55,0)+L51</f>
        <v>61</v>
      </c>
      <c r="M55" s="41">
        <f t="shared" ref="M55" si="33">L55*12</f>
        <v>732</v>
      </c>
      <c r="N55" s="12" t="s">
        <v>58</v>
      </c>
      <c r="O55" s="9">
        <v>0</v>
      </c>
    </row>
    <row r="56" spans="1:15" x14ac:dyDescent="0.25">
      <c r="A56" s="36"/>
      <c r="B56" s="36"/>
      <c r="C56" s="36"/>
      <c r="D56" s="36"/>
      <c r="E56" s="36"/>
      <c r="F56" s="39"/>
      <c r="G56" s="2"/>
      <c r="H56" s="1">
        <v>5</v>
      </c>
      <c r="I56" s="8">
        <f>(10/C$7)*O56*H56+H56</f>
        <v>30</v>
      </c>
      <c r="J56" s="36"/>
      <c r="K56" s="36"/>
      <c r="L56" s="36"/>
      <c r="M56" s="42"/>
      <c r="N56" s="14" t="s">
        <v>60</v>
      </c>
      <c r="O56" s="10">
        <v>1</v>
      </c>
    </row>
    <row r="57" spans="1:15" x14ac:dyDescent="0.25">
      <c r="A57" s="36"/>
      <c r="B57" s="36"/>
      <c r="C57" s="36"/>
      <c r="D57" s="36"/>
      <c r="E57" s="36"/>
      <c r="F57" s="39"/>
      <c r="G57" s="2"/>
      <c r="H57" s="1">
        <v>10</v>
      </c>
      <c r="I57" s="8">
        <f>(10/C$7)*O57*H57+H57</f>
        <v>10</v>
      </c>
      <c r="J57" s="36"/>
      <c r="K57" s="36"/>
      <c r="L57" s="36"/>
      <c r="M57" s="42"/>
      <c r="N57" s="14" t="s">
        <v>53</v>
      </c>
      <c r="O57" s="10">
        <v>0</v>
      </c>
    </row>
    <row r="58" spans="1:15" ht="15.75" thickBot="1" x14ac:dyDescent="0.3">
      <c r="A58" s="37"/>
      <c r="B58" s="37"/>
      <c r="C58" s="37"/>
      <c r="D58" s="37"/>
      <c r="E58" s="37"/>
      <c r="F58" s="40"/>
      <c r="G58" s="2"/>
      <c r="H58" s="3">
        <v>10</v>
      </c>
      <c r="I58" s="25">
        <f>(10/C$7)*O58*H58+H58</f>
        <v>60</v>
      </c>
      <c r="J58" s="37"/>
      <c r="K58" s="37"/>
      <c r="L58" s="32"/>
      <c r="M58" s="43"/>
      <c r="N58" s="16" t="s">
        <v>54</v>
      </c>
      <c r="O58" s="11">
        <v>1</v>
      </c>
    </row>
    <row r="59" spans="1:15" ht="15.75" thickTop="1" x14ac:dyDescent="0.25">
      <c r="A59" s="31"/>
      <c r="B59" s="31"/>
      <c r="C59" s="31">
        <v>3</v>
      </c>
      <c r="D59" s="31" t="s">
        <v>25</v>
      </c>
      <c r="E59" s="31"/>
      <c r="F59" s="44"/>
      <c r="G59" s="2"/>
      <c r="H59" s="1">
        <v>5</v>
      </c>
      <c r="I59" s="8">
        <f>(10/C$11)*O59*H59+H59</f>
        <v>5</v>
      </c>
      <c r="J59" s="35">
        <f t="shared" si="30"/>
        <v>228</v>
      </c>
      <c r="K59" s="35">
        <f>SUM(H59:H62)</f>
        <v>61</v>
      </c>
      <c r="L59" s="35">
        <f t="shared" ref="L59" si="34">ROUND(J59/10*C59,0)+L55</f>
        <v>129</v>
      </c>
      <c r="M59" s="41">
        <f t="shared" ref="M59" si="35">L59*12</f>
        <v>1548</v>
      </c>
      <c r="N59" s="12" t="s">
        <v>58</v>
      </c>
      <c r="O59" s="9">
        <v>0</v>
      </c>
    </row>
    <row r="60" spans="1:15" x14ac:dyDescent="0.25">
      <c r="A60" s="36"/>
      <c r="B60" s="36"/>
      <c r="C60" s="36"/>
      <c r="D60" s="36"/>
      <c r="E60" s="36"/>
      <c r="F60" s="39"/>
      <c r="G60" s="2"/>
      <c r="H60" s="1">
        <v>10</v>
      </c>
      <c r="I60" s="8">
        <f>(10/C$11)*O60*H60+H60</f>
        <v>43.333333333333336</v>
      </c>
      <c r="J60" s="36"/>
      <c r="K60" s="36"/>
      <c r="L60" s="36"/>
      <c r="M60" s="42"/>
      <c r="N60" s="14" t="s">
        <v>60</v>
      </c>
      <c r="O60" s="10">
        <v>1</v>
      </c>
    </row>
    <row r="61" spans="1:15" x14ac:dyDescent="0.25">
      <c r="A61" s="36"/>
      <c r="B61" s="36"/>
      <c r="C61" s="36"/>
      <c r="D61" s="36"/>
      <c r="E61" s="36"/>
      <c r="F61" s="39"/>
      <c r="G61" s="2"/>
      <c r="H61" s="1">
        <v>6</v>
      </c>
      <c r="I61" s="8">
        <f>(10/C$11)*O61*H61+H61</f>
        <v>6</v>
      </c>
      <c r="J61" s="36"/>
      <c r="K61" s="36"/>
      <c r="L61" s="36"/>
      <c r="M61" s="42"/>
      <c r="N61" s="14" t="s">
        <v>53</v>
      </c>
      <c r="O61" s="10">
        <v>0</v>
      </c>
    </row>
    <row r="62" spans="1:15" ht="15.75" thickBot="1" x14ac:dyDescent="0.3">
      <c r="A62" s="37"/>
      <c r="B62" s="37"/>
      <c r="C62" s="37"/>
      <c r="D62" s="37"/>
      <c r="E62" s="37"/>
      <c r="F62" s="40"/>
      <c r="G62" s="2"/>
      <c r="H62" s="3">
        <v>40</v>
      </c>
      <c r="I62" s="25">
        <f>(10/C$11)*O62*H62+H62</f>
        <v>173.33333333333334</v>
      </c>
      <c r="J62" s="37"/>
      <c r="K62" s="37"/>
      <c r="L62" s="32"/>
      <c r="M62" s="43"/>
      <c r="N62" s="16" t="s">
        <v>54</v>
      </c>
      <c r="O62" s="11">
        <v>1</v>
      </c>
    </row>
    <row r="63" spans="1:15" ht="15.75" thickTop="1" x14ac:dyDescent="0.25">
      <c r="A63" s="31"/>
      <c r="B63" s="31"/>
      <c r="C63" s="31">
        <v>4</v>
      </c>
      <c r="D63" s="31" t="s">
        <v>26</v>
      </c>
      <c r="E63" s="31"/>
      <c r="F63" s="44"/>
      <c r="G63" s="2"/>
      <c r="H63" s="1">
        <v>15</v>
      </c>
      <c r="I63" s="8">
        <f>(10/C$15)*O63*H63+H63</f>
        <v>15</v>
      </c>
      <c r="J63" s="35">
        <f t="shared" si="30"/>
        <v>138</v>
      </c>
      <c r="K63" s="35">
        <f>SUM(H63:H66)</f>
        <v>50</v>
      </c>
      <c r="L63" s="35">
        <f t="shared" ref="L63" si="36">ROUND(J63/10*C63,0)+L59</f>
        <v>184</v>
      </c>
      <c r="M63" s="41">
        <f t="shared" ref="M63" si="37">L63*12</f>
        <v>2208</v>
      </c>
      <c r="N63" s="12" t="s">
        <v>58</v>
      </c>
      <c r="O63" s="9">
        <v>0</v>
      </c>
    </row>
    <row r="64" spans="1:15" x14ac:dyDescent="0.25">
      <c r="A64" s="36"/>
      <c r="B64" s="36"/>
      <c r="C64" s="36"/>
      <c r="D64" s="36"/>
      <c r="E64" s="36"/>
      <c r="F64" s="39"/>
      <c r="G64" s="2"/>
      <c r="H64" s="1">
        <v>20</v>
      </c>
      <c r="I64" s="8">
        <f>(10/C$15)*O64*H64+H64</f>
        <v>70</v>
      </c>
      <c r="J64" s="36"/>
      <c r="K64" s="36"/>
      <c r="L64" s="36"/>
      <c r="M64" s="42"/>
      <c r="N64" s="14" t="s">
        <v>60</v>
      </c>
      <c r="O64" s="10">
        <v>1</v>
      </c>
    </row>
    <row r="65" spans="1:15" x14ac:dyDescent="0.25">
      <c r="A65" s="36"/>
      <c r="B65" s="36"/>
      <c r="C65" s="36"/>
      <c r="D65" s="36"/>
      <c r="E65" s="36"/>
      <c r="F65" s="39"/>
      <c r="G65" s="2"/>
      <c r="H65" s="1">
        <v>0</v>
      </c>
      <c r="I65" s="8">
        <f>(10/C$15)*O65*H65+H65</f>
        <v>0</v>
      </c>
      <c r="J65" s="36"/>
      <c r="K65" s="36"/>
      <c r="L65" s="36"/>
      <c r="M65" s="42"/>
      <c r="N65" s="14" t="s">
        <v>53</v>
      </c>
      <c r="O65" s="10">
        <v>0</v>
      </c>
    </row>
    <row r="66" spans="1:15" ht="15.75" thickBot="1" x14ac:dyDescent="0.3">
      <c r="A66" s="37"/>
      <c r="B66" s="37"/>
      <c r="C66" s="37"/>
      <c r="D66" s="37"/>
      <c r="E66" s="37"/>
      <c r="F66" s="40"/>
      <c r="G66" s="2"/>
      <c r="H66" s="3">
        <v>15</v>
      </c>
      <c r="I66" s="25">
        <f>(10/C$15)*O66*H66+H66</f>
        <v>52.5</v>
      </c>
      <c r="J66" s="37"/>
      <c r="K66" s="37"/>
      <c r="L66" s="32"/>
      <c r="M66" s="43"/>
      <c r="N66" s="16" t="s">
        <v>54</v>
      </c>
      <c r="O66" s="11">
        <v>1</v>
      </c>
    </row>
    <row r="67" spans="1:15" ht="15.75" thickTop="1" x14ac:dyDescent="0.25">
      <c r="A67" s="31"/>
      <c r="B67" s="31"/>
      <c r="C67" s="31">
        <v>5</v>
      </c>
      <c r="D67" s="31" t="s">
        <v>27</v>
      </c>
      <c r="E67" s="31"/>
      <c r="F67" s="44"/>
      <c r="G67" s="2"/>
      <c r="H67" s="1">
        <v>20</v>
      </c>
      <c r="I67" s="8">
        <f>(10/C$19)*O67*H67+H67</f>
        <v>20</v>
      </c>
      <c r="J67" s="35">
        <f t="shared" si="30"/>
        <v>190</v>
      </c>
      <c r="K67" s="35">
        <f>SUM(H67:H70)</f>
        <v>90</v>
      </c>
      <c r="L67" s="35">
        <f t="shared" ref="L67" si="38">ROUND(J67/10*C67,0)+L63</f>
        <v>279</v>
      </c>
      <c r="M67" s="41">
        <f t="shared" ref="M67" si="39">L67*12</f>
        <v>3348</v>
      </c>
      <c r="N67" s="12" t="s">
        <v>58</v>
      </c>
      <c r="O67" s="9">
        <v>0</v>
      </c>
    </row>
    <row r="68" spans="1:15" x14ac:dyDescent="0.25">
      <c r="A68" s="36"/>
      <c r="B68" s="36"/>
      <c r="C68" s="36"/>
      <c r="D68" s="36"/>
      <c r="E68" s="36"/>
      <c r="F68" s="39"/>
      <c r="G68" s="2"/>
      <c r="H68" s="1">
        <v>30</v>
      </c>
      <c r="I68" s="8">
        <f>(10/C$19)*O68*H68+H68</f>
        <v>90</v>
      </c>
      <c r="J68" s="36"/>
      <c r="K68" s="36"/>
      <c r="L68" s="36"/>
      <c r="M68" s="42"/>
      <c r="N68" s="14" t="s">
        <v>60</v>
      </c>
      <c r="O68" s="10">
        <v>1</v>
      </c>
    </row>
    <row r="69" spans="1:15" x14ac:dyDescent="0.25">
      <c r="A69" s="36"/>
      <c r="B69" s="36"/>
      <c r="C69" s="36"/>
      <c r="D69" s="36"/>
      <c r="E69" s="36"/>
      <c r="F69" s="39"/>
      <c r="G69" s="2"/>
      <c r="H69" s="1">
        <v>20</v>
      </c>
      <c r="I69" s="8">
        <f>(10/C$19)*O69*H69+H69</f>
        <v>20</v>
      </c>
      <c r="J69" s="36"/>
      <c r="K69" s="36"/>
      <c r="L69" s="36"/>
      <c r="M69" s="42"/>
      <c r="N69" s="14" t="s">
        <v>53</v>
      </c>
      <c r="O69" s="10">
        <v>0</v>
      </c>
    </row>
    <row r="70" spans="1:15" ht="15.75" thickBot="1" x14ac:dyDescent="0.3">
      <c r="A70" s="37"/>
      <c r="B70" s="37"/>
      <c r="C70" s="37"/>
      <c r="D70" s="37"/>
      <c r="E70" s="37"/>
      <c r="F70" s="40"/>
      <c r="G70" s="2"/>
      <c r="H70" s="3">
        <v>20</v>
      </c>
      <c r="I70" s="25">
        <f>(10/C$19)*O70*H70+H70</f>
        <v>60</v>
      </c>
      <c r="J70" s="37"/>
      <c r="K70" s="37"/>
      <c r="L70" s="32"/>
      <c r="M70" s="43"/>
      <c r="N70" s="16" t="s">
        <v>54</v>
      </c>
      <c r="O70" s="11">
        <v>1</v>
      </c>
    </row>
    <row r="71" spans="1:15" ht="15.75" thickTop="1" x14ac:dyDescent="0.25">
      <c r="A71" s="31"/>
      <c r="B71" s="31"/>
      <c r="C71" s="31">
        <v>6</v>
      </c>
      <c r="D71" s="31" t="s">
        <v>28</v>
      </c>
      <c r="E71" s="31"/>
      <c r="F71" s="44">
        <v>-1</v>
      </c>
      <c r="G71" s="5" t="s">
        <v>59</v>
      </c>
      <c r="H71" s="29">
        <f>SUM(H51,H55,H59,H63,H67)</f>
        <v>55</v>
      </c>
      <c r="I71" s="8">
        <f>(10/C$23)*O71*H71+H71</f>
        <v>55</v>
      </c>
      <c r="J71" s="35">
        <f t="shared" si="30"/>
        <v>584</v>
      </c>
      <c r="K71" s="35">
        <f>SUM(H71:H74)</f>
        <v>276</v>
      </c>
      <c r="L71" s="35">
        <f t="shared" ref="L71" si="40">ROUND(J71/10*C71,0)+L67</f>
        <v>629</v>
      </c>
      <c r="M71" s="41">
        <f t="shared" ref="M71" si="41">L71*12</f>
        <v>7548</v>
      </c>
      <c r="N71" s="12" t="s">
        <v>58</v>
      </c>
      <c r="O71" s="9">
        <v>0</v>
      </c>
    </row>
    <row r="72" spans="1:15" x14ac:dyDescent="0.25">
      <c r="A72" s="36"/>
      <c r="B72" s="36"/>
      <c r="C72" s="36"/>
      <c r="D72" s="36"/>
      <c r="E72" s="36"/>
      <c r="F72" s="39"/>
      <c r="G72" s="5" t="s">
        <v>61</v>
      </c>
      <c r="H72" s="27">
        <f>SUM(H52,H56,H60,H64,H68)</f>
        <v>80</v>
      </c>
      <c r="I72" s="8">
        <f>(10/C$23)*O72*H72+H72</f>
        <v>213.33333333333334</v>
      </c>
      <c r="J72" s="36"/>
      <c r="K72" s="36"/>
      <c r="L72" s="36"/>
      <c r="M72" s="42"/>
      <c r="N72" s="14" t="s">
        <v>60</v>
      </c>
      <c r="O72" s="10">
        <v>1</v>
      </c>
    </row>
    <row r="73" spans="1:15" x14ac:dyDescent="0.25">
      <c r="A73" s="36"/>
      <c r="B73" s="36"/>
      <c r="C73" s="36"/>
      <c r="D73" s="36"/>
      <c r="E73" s="36"/>
      <c r="F73" s="39"/>
      <c r="G73" s="5" t="s">
        <v>13</v>
      </c>
      <c r="H73" s="27">
        <f>SUM(H53,H57,H61,H65,H69)</f>
        <v>36</v>
      </c>
      <c r="I73" s="8">
        <f>(10/C$23)*O73*H73+H73</f>
        <v>36</v>
      </c>
      <c r="J73" s="36"/>
      <c r="K73" s="36"/>
      <c r="L73" s="36"/>
      <c r="M73" s="42"/>
      <c r="N73" s="14" t="s">
        <v>53</v>
      </c>
      <c r="O73" s="10">
        <v>0</v>
      </c>
    </row>
    <row r="74" spans="1:15" ht="15.75" thickBot="1" x14ac:dyDescent="0.3">
      <c r="A74" s="32"/>
      <c r="B74" s="32"/>
      <c r="C74" s="32"/>
      <c r="D74" s="32"/>
      <c r="E74" s="32"/>
      <c r="F74" s="45"/>
      <c r="G74" s="6" t="s">
        <v>14</v>
      </c>
      <c r="H74" s="30">
        <f>SUM(H54,H58,H62,H66,H70)</f>
        <v>105</v>
      </c>
      <c r="I74" s="24">
        <f>(10/C$23)*O74*H74+H74</f>
        <v>280</v>
      </c>
      <c r="J74" s="37"/>
      <c r="K74" s="37"/>
      <c r="L74" s="32"/>
      <c r="M74" s="43"/>
      <c r="N74" s="16" t="s">
        <v>54</v>
      </c>
      <c r="O74" s="11">
        <v>1</v>
      </c>
    </row>
    <row r="75" spans="1:15" ht="15.75" thickTop="1" x14ac:dyDescent="0.25">
      <c r="A75" s="35">
        <v>4</v>
      </c>
      <c r="B75" s="35" t="s">
        <v>29</v>
      </c>
      <c r="C75" s="35">
        <v>1</v>
      </c>
      <c r="D75" s="35" t="s">
        <v>30</v>
      </c>
      <c r="E75" s="35"/>
      <c r="F75" s="38"/>
      <c r="G75" s="1"/>
      <c r="H75" s="1">
        <v>5</v>
      </c>
      <c r="I75" s="8">
        <f>(10/C$3)*O75*H75+H75</f>
        <v>55</v>
      </c>
      <c r="J75" s="35">
        <f t="shared" si="30"/>
        <v>230</v>
      </c>
      <c r="K75" s="35">
        <f>SUM(H75:H78)</f>
        <v>30</v>
      </c>
      <c r="L75" s="35">
        <f t="shared" si="31"/>
        <v>23</v>
      </c>
      <c r="M75" s="41">
        <f t="shared" ref="M75" si="42">L75*12</f>
        <v>276</v>
      </c>
      <c r="N75" s="12" t="s">
        <v>58</v>
      </c>
      <c r="O75" s="9">
        <v>1</v>
      </c>
    </row>
    <row r="76" spans="1:15" x14ac:dyDescent="0.25">
      <c r="A76" s="36"/>
      <c r="B76" s="36"/>
      <c r="C76" s="36"/>
      <c r="D76" s="36"/>
      <c r="E76" s="36"/>
      <c r="F76" s="39"/>
      <c r="G76" s="1"/>
      <c r="H76" s="1">
        <v>15</v>
      </c>
      <c r="I76" s="8">
        <f>(10/C$3)*O76*H76+H76</f>
        <v>165</v>
      </c>
      <c r="J76" s="36"/>
      <c r="K76" s="36"/>
      <c r="L76" s="36"/>
      <c r="M76" s="42"/>
      <c r="N76" s="14" t="s">
        <v>60</v>
      </c>
      <c r="O76" s="10">
        <v>1</v>
      </c>
    </row>
    <row r="77" spans="1:15" x14ac:dyDescent="0.25">
      <c r="A77" s="36"/>
      <c r="B77" s="36"/>
      <c r="C77" s="36"/>
      <c r="D77" s="36"/>
      <c r="E77" s="36"/>
      <c r="F77" s="39"/>
      <c r="G77" s="2"/>
      <c r="H77" s="1">
        <v>5</v>
      </c>
      <c r="I77" s="8">
        <f>(10/C$3)*O77*H77+H77</f>
        <v>5</v>
      </c>
      <c r="J77" s="36"/>
      <c r="K77" s="36"/>
      <c r="L77" s="36"/>
      <c r="M77" s="42"/>
      <c r="N77" s="14" t="s">
        <v>53</v>
      </c>
      <c r="O77" s="10">
        <v>0</v>
      </c>
    </row>
    <row r="78" spans="1:15" ht="15.75" thickBot="1" x14ac:dyDescent="0.3">
      <c r="A78" s="37"/>
      <c r="B78" s="37"/>
      <c r="C78" s="37"/>
      <c r="D78" s="37"/>
      <c r="E78" s="37"/>
      <c r="F78" s="40"/>
      <c r="G78" s="2"/>
      <c r="H78" s="3">
        <v>5</v>
      </c>
      <c r="I78" s="24">
        <f>(10/C$3)*O78*H78+H78</f>
        <v>5</v>
      </c>
      <c r="J78" s="37"/>
      <c r="K78" s="37"/>
      <c r="L78" s="32"/>
      <c r="M78" s="43"/>
      <c r="N78" s="16" t="s">
        <v>54</v>
      </c>
      <c r="O78" s="11">
        <v>0</v>
      </c>
    </row>
    <row r="79" spans="1:15" ht="15.75" thickTop="1" x14ac:dyDescent="0.25">
      <c r="A79" s="31"/>
      <c r="B79" s="31"/>
      <c r="C79" s="31">
        <v>2</v>
      </c>
      <c r="D79" s="31" t="s">
        <v>31</v>
      </c>
      <c r="E79" s="31"/>
      <c r="F79" s="44"/>
      <c r="G79" s="2"/>
      <c r="H79" s="1">
        <v>15</v>
      </c>
      <c r="I79" s="8">
        <f>(10/C$7)*O79*H79+H79</f>
        <v>90</v>
      </c>
      <c r="J79" s="35">
        <f t="shared" si="30"/>
        <v>165</v>
      </c>
      <c r="K79" s="35">
        <f>SUM(H79:H82)</f>
        <v>40</v>
      </c>
      <c r="L79" s="35">
        <f>ROUND(J79/10*C79,0)+L75</f>
        <v>56</v>
      </c>
      <c r="M79" s="41">
        <f t="shared" ref="M79" si="43">L79*12</f>
        <v>672</v>
      </c>
      <c r="N79" s="12" t="s">
        <v>58</v>
      </c>
      <c r="O79" s="9">
        <v>1</v>
      </c>
    </row>
    <row r="80" spans="1:15" x14ac:dyDescent="0.25">
      <c r="A80" s="36"/>
      <c r="B80" s="36"/>
      <c r="C80" s="36"/>
      <c r="D80" s="36"/>
      <c r="E80" s="36"/>
      <c r="F80" s="39"/>
      <c r="G80" s="2"/>
      <c r="H80" s="1">
        <v>10</v>
      </c>
      <c r="I80" s="8">
        <f>(10/C$7)*O80*H80+H80</f>
        <v>60</v>
      </c>
      <c r="J80" s="36"/>
      <c r="K80" s="36"/>
      <c r="L80" s="36"/>
      <c r="M80" s="42"/>
      <c r="N80" s="14" t="s">
        <v>60</v>
      </c>
      <c r="O80" s="10">
        <v>1</v>
      </c>
    </row>
    <row r="81" spans="1:15" x14ac:dyDescent="0.25">
      <c r="A81" s="36"/>
      <c r="B81" s="36"/>
      <c r="C81" s="36"/>
      <c r="D81" s="36"/>
      <c r="E81" s="36"/>
      <c r="F81" s="39"/>
      <c r="G81" s="2"/>
      <c r="H81" s="1">
        <v>5</v>
      </c>
      <c r="I81" s="8">
        <f>(10/C$7)*O81*H81+H81</f>
        <v>5</v>
      </c>
      <c r="J81" s="36"/>
      <c r="K81" s="36"/>
      <c r="L81" s="36"/>
      <c r="M81" s="42"/>
      <c r="N81" s="14" t="s">
        <v>53</v>
      </c>
      <c r="O81" s="10">
        <v>0</v>
      </c>
    </row>
    <row r="82" spans="1:15" ht="15.75" thickBot="1" x14ac:dyDescent="0.3">
      <c r="A82" s="37"/>
      <c r="B82" s="37"/>
      <c r="C82" s="37"/>
      <c r="D82" s="37"/>
      <c r="E82" s="37"/>
      <c r="F82" s="40"/>
      <c r="G82" s="2"/>
      <c r="H82" s="3">
        <v>10</v>
      </c>
      <c r="I82" s="25">
        <f>(10/C$7)*O82*H82+H82</f>
        <v>10</v>
      </c>
      <c r="J82" s="37"/>
      <c r="K82" s="37"/>
      <c r="L82" s="32"/>
      <c r="M82" s="43"/>
      <c r="N82" s="16" t="s">
        <v>54</v>
      </c>
      <c r="O82" s="11">
        <v>0</v>
      </c>
    </row>
    <row r="83" spans="1:15" ht="15.75" thickTop="1" x14ac:dyDescent="0.25">
      <c r="A83" s="31"/>
      <c r="B83" s="31"/>
      <c r="C83" s="31">
        <v>3</v>
      </c>
      <c r="D83" s="31" t="s">
        <v>32</v>
      </c>
      <c r="E83" s="31"/>
      <c r="F83" s="44"/>
      <c r="G83" s="2"/>
      <c r="H83" s="1">
        <v>10</v>
      </c>
      <c r="I83" s="8">
        <f>(10/C$11)*O83*H83+H83</f>
        <v>43.333333333333336</v>
      </c>
      <c r="J83" s="35">
        <f t="shared" si="30"/>
        <v>140</v>
      </c>
      <c r="K83" s="35">
        <f>SUM(H83:H86)</f>
        <v>40</v>
      </c>
      <c r="L83" s="35">
        <f t="shared" ref="L83" si="44">ROUND(J83/10*C83,0)+L79</f>
        <v>98</v>
      </c>
      <c r="M83" s="41">
        <f t="shared" ref="M83" si="45">L83*12</f>
        <v>1176</v>
      </c>
      <c r="N83" s="12" t="s">
        <v>58</v>
      </c>
      <c r="O83" s="9">
        <v>1</v>
      </c>
    </row>
    <row r="84" spans="1:15" x14ac:dyDescent="0.25">
      <c r="A84" s="36"/>
      <c r="B84" s="36"/>
      <c r="C84" s="36"/>
      <c r="D84" s="36"/>
      <c r="E84" s="36"/>
      <c r="F84" s="39"/>
      <c r="G84" s="2"/>
      <c r="H84" s="1">
        <v>20</v>
      </c>
      <c r="I84" s="8">
        <f>(10/C$11)*O84*H84+H84</f>
        <v>86.666666666666671</v>
      </c>
      <c r="J84" s="36"/>
      <c r="K84" s="36"/>
      <c r="L84" s="36"/>
      <c r="M84" s="42"/>
      <c r="N84" s="14" t="s">
        <v>60</v>
      </c>
      <c r="O84" s="10">
        <v>1</v>
      </c>
    </row>
    <row r="85" spans="1:15" x14ac:dyDescent="0.25">
      <c r="A85" s="36"/>
      <c r="B85" s="36"/>
      <c r="C85" s="36"/>
      <c r="D85" s="36"/>
      <c r="E85" s="36"/>
      <c r="F85" s="39"/>
      <c r="G85" s="2"/>
      <c r="H85" s="1">
        <v>10</v>
      </c>
      <c r="I85" s="8">
        <f>(10/C$11)*O85*H85+H85</f>
        <v>10</v>
      </c>
      <c r="J85" s="36"/>
      <c r="K85" s="36"/>
      <c r="L85" s="36"/>
      <c r="M85" s="42"/>
      <c r="N85" s="14" t="s">
        <v>53</v>
      </c>
      <c r="O85" s="10">
        <v>0</v>
      </c>
    </row>
    <row r="86" spans="1:15" ht="15.75" thickBot="1" x14ac:dyDescent="0.3">
      <c r="A86" s="37"/>
      <c r="B86" s="37"/>
      <c r="C86" s="37"/>
      <c r="D86" s="37"/>
      <c r="E86" s="37"/>
      <c r="F86" s="40"/>
      <c r="G86" s="2"/>
      <c r="H86" s="3">
        <v>0</v>
      </c>
      <c r="I86" s="25">
        <f>(10/C$11)*O86*H86+H86</f>
        <v>0</v>
      </c>
      <c r="J86" s="37"/>
      <c r="K86" s="37"/>
      <c r="L86" s="32"/>
      <c r="M86" s="43"/>
      <c r="N86" s="16" t="s">
        <v>54</v>
      </c>
      <c r="O86" s="11">
        <v>0</v>
      </c>
    </row>
    <row r="87" spans="1:15" ht="15.75" thickTop="1" x14ac:dyDescent="0.25">
      <c r="A87" s="31"/>
      <c r="B87" s="31"/>
      <c r="C87" s="31">
        <v>4</v>
      </c>
      <c r="D87" s="31" t="s">
        <v>33</v>
      </c>
      <c r="E87" s="31"/>
      <c r="F87" s="44"/>
      <c r="G87" s="2"/>
      <c r="H87" s="1">
        <v>30</v>
      </c>
      <c r="I87" s="8">
        <f>(10/C$15)*O87*H87+H87</f>
        <v>105</v>
      </c>
      <c r="J87" s="35">
        <f t="shared" si="30"/>
        <v>230</v>
      </c>
      <c r="K87" s="35">
        <f>SUM(H87:H90)</f>
        <v>80</v>
      </c>
      <c r="L87" s="35">
        <f t="shared" ref="L87" si="46">ROUND(J87/10*C87,0)+L83</f>
        <v>190</v>
      </c>
      <c r="M87" s="41">
        <f t="shared" ref="M87" si="47">L87*12</f>
        <v>2280</v>
      </c>
      <c r="N87" s="12" t="s">
        <v>58</v>
      </c>
      <c r="O87" s="9">
        <v>1</v>
      </c>
    </row>
    <row r="88" spans="1:15" x14ac:dyDescent="0.25">
      <c r="A88" s="36"/>
      <c r="B88" s="36"/>
      <c r="C88" s="36"/>
      <c r="D88" s="36"/>
      <c r="E88" s="36"/>
      <c r="F88" s="39"/>
      <c r="G88" s="2"/>
      <c r="H88" s="1">
        <v>30</v>
      </c>
      <c r="I88" s="8">
        <f>(10/C$15)*O88*H88+H88</f>
        <v>105</v>
      </c>
      <c r="J88" s="36"/>
      <c r="K88" s="36"/>
      <c r="L88" s="36"/>
      <c r="M88" s="42"/>
      <c r="N88" s="14" t="s">
        <v>60</v>
      </c>
      <c r="O88" s="10">
        <v>1</v>
      </c>
    </row>
    <row r="89" spans="1:15" x14ac:dyDescent="0.25">
      <c r="A89" s="36"/>
      <c r="B89" s="36"/>
      <c r="C89" s="36"/>
      <c r="D89" s="36"/>
      <c r="E89" s="36"/>
      <c r="F89" s="39"/>
      <c r="G89" s="2"/>
      <c r="H89" s="1">
        <v>10</v>
      </c>
      <c r="I89" s="8">
        <f>(10/C$15)*O89*H89+H89</f>
        <v>10</v>
      </c>
      <c r="J89" s="36"/>
      <c r="K89" s="36"/>
      <c r="L89" s="36"/>
      <c r="M89" s="42"/>
      <c r="N89" s="14" t="s">
        <v>53</v>
      </c>
      <c r="O89" s="10">
        <v>0</v>
      </c>
    </row>
    <row r="90" spans="1:15" ht="15.75" thickBot="1" x14ac:dyDescent="0.3">
      <c r="A90" s="37"/>
      <c r="B90" s="37"/>
      <c r="C90" s="37"/>
      <c r="D90" s="37"/>
      <c r="E90" s="37"/>
      <c r="F90" s="40"/>
      <c r="G90" s="2"/>
      <c r="H90" s="3">
        <v>10</v>
      </c>
      <c r="I90" s="25">
        <f>(10/C$15)*O90*H90+H90</f>
        <v>10</v>
      </c>
      <c r="J90" s="37"/>
      <c r="K90" s="37"/>
      <c r="L90" s="32"/>
      <c r="M90" s="43"/>
      <c r="N90" s="16" t="s">
        <v>54</v>
      </c>
      <c r="O90" s="11">
        <v>0</v>
      </c>
    </row>
    <row r="91" spans="1:15" ht="15.75" thickTop="1" x14ac:dyDescent="0.25">
      <c r="A91" s="31"/>
      <c r="B91" s="31"/>
      <c r="C91" s="31">
        <v>5</v>
      </c>
      <c r="D91" s="31" t="s">
        <v>34</v>
      </c>
      <c r="E91" s="31"/>
      <c r="F91" s="44"/>
      <c r="G91" s="2"/>
      <c r="H91" s="1">
        <v>30</v>
      </c>
      <c r="I91" s="8">
        <f>(10/C$19)*O91*H91+H91</f>
        <v>90</v>
      </c>
      <c r="J91" s="35">
        <f t="shared" si="30"/>
        <v>165</v>
      </c>
      <c r="K91" s="35">
        <f>SUM(H91:H94)</f>
        <v>65</v>
      </c>
      <c r="L91" s="35">
        <f t="shared" ref="L91" si="48">ROUND(J91/10*C91,0)+L87</f>
        <v>273</v>
      </c>
      <c r="M91" s="41">
        <f t="shared" ref="M91" si="49">L91*12</f>
        <v>3276</v>
      </c>
      <c r="N91" s="12" t="s">
        <v>58</v>
      </c>
      <c r="O91" s="9">
        <v>1</v>
      </c>
    </row>
    <row r="92" spans="1:15" x14ac:dyDescent="0.25">
      <c r="A92" s="36"/>
      <c r="B92" s="36"/>
      <c r="C92" s="36"/>
      <c r="D92" s="36"/>
      <c r="E92" s="36"/>
      <c r="F92" s="39"/>
      <c r="G92" s="2"/>
      <c r="H92" s="1">
        <v>20</v>
      </c>
      <c r="I92" s="8">
        <f>(10/C$19)*O92*H92+H92</f>
        <v>60</v>
      </c>
      <c r="J92" s="36"/>
      <c r="K92" s="36"/>
      <c r="L92" s="36"/>
      <c r="M92" s="42"/>
      <c r="N92" s="14" t="s">
        <v>60</v>
      </c>
      <c r="O92" s="10">
        <v>1</v>
      </c>
    </row>
    <row r="93" spans="1:15" x14ac:dyDescent="0.25">
      <c r="A93" s="36"/>
      <c r="B93" s="36"/>
      <c r="C93" s="36"/>
      <c r="D93" s="36"/>
      <c r="E93" s="36"/>
      <c r="F93" s="39"/>
      <c r="G93" s="2"/>
      <c r="H93" s="1">
        <v>10</v>
      </c>
      <c r="I93" s="8">
        <f>(10/C$19)*O93*H93+H93</f>
        <v>10</v>
      </c>
      <c r="J93" s="36"/>
      <c r="K93" s="36"/>
      <c r="L93" s="36"/>
      <c r="M93" s="42"/>
      <c r="N93" s="14" t="s">
        <v>53</v>
      </c>
      <c r="O93" s="10">
        <v>0</v>
      </c>
    </row>
    <row r="94" spans="1:15" ht="15.75" thickBot="1" x14ac:dyDescent="0.3">
      <c r="A94" s="37"/>
      <c r="B94" s="37"/>
      <c r="C94" s="37"/>
      <c r="D94" s="37"/>
      <c r="E94" s="37"/>
      <c r="F94" s="40"/>
      <c r="G94" s="2"/>
      <c r="H94" s="3">
        <v>5</v>
      </c>
      <c r="I94" s="25">
        <f>(10/C$19)*O94*H94+H94</f>
        <v>5</v>
      </c>
      <c r="J94" s="37"/>
      <c r="K94" s="37"/>
      <c r="L94" s="32"/>
      <c r="M94" s="43"/>
      <c r="N94" s="16" t="s">
        <v>54</v>
      </c>
      <c r="O94" s="11">
        <v>0</v>
      </c>
    </row>
    <row r="95" spans="1:15" ht="15.75" thickTop="1" x14ac:dyDescent="0.25">
      <c r="A95" s="31"/>
      <c r="B95" s="31"/>
      <c r="C95" s="31">
        <v>6</v>
      </c>
      <c r="D95" s="31" t="s">
        <v>35</v>
      </c>
      <c r="E95" s="31"/>
      <c r="F95" s="44">
        <v>-1</v>
      </c>
      <c r="G95" s="5" t="s">
        <v>59</v>
      </c>
      <c r="H95" s="29">
        <f>SUM(H75,H79,H83,H87,H91)</f>
        <v>90</v>
      </c>
      <c r="I95" s="8">
        <f>(10/C$23)*O95*H95+H95</f>
        <v>240</v>
      </c>
      <c r="J95" s="35">
        <f t="shared" si="30"/>
        <v>563</v>
      </c>
      <c r="K95" s="35">
        <f>SUM(H95:H98)</f>
        <v>255</v>
      </c>
      <c r="L95" s="35">
        <f t="shared" ref="L95" si="50">ROUND(J95/10*C95,0)+L91</f>
        <v>611</v>
      </c>
      <c r="M95" s="41">
        <f t="shared" ref="M95" si="51">L95*12</f>
        <v>7332</v>
      </c>
      <c r="N95" s="12" t="s">
        <v>58</v>
      </c>
      <c r="O95" s="9">
        <v>1</v>
      </c>
    </row>
    <row r="96" spans="1:15" x14ac:dyDescent="0.25">
      <c r="A96" s="36"/>
      <c r="B96" s="36"/>
      <c r="C96" s="36"/>
      <c r="D96" s="36"/>
      <c r="E96" s="36"/>
      <c r="F96" s="39"/>
      <c r="G96" s="5" t="s">
        <v>61</v>
      </c>
      <c r="H96" s="27">
        <f>SUM(H76,H80,H84,H88,H92)</f>
        <v>95</v>
      </c>
      <c r="I96" s="8">
        <f>(10/C$23)*O96*H96+H96</f>
        <v>253.33333333333334</v>
      </c>
      <c r="J96" s="36"/>
      <c r="K96" s="36"/>
      <c r="L96" s="36"/>
      <c r="M96" s="42"/>
      <c r="N96" s="14" t="s">
        <v>60</v>
      </c>
      <c r="O96" s="10">
        <v>1</v>
      </c>
    </row>
    <row r="97" spans="1:15" x14ac:dyDescent="0.25">
      <c r="A97" s="36"/>
      <c r="B97" s="36"/>
      <c r="C97" s="36"/>
      <c r="D97" s="36"/>
      <c r="E97" s="36"/>
      <c r="F97" s="39"/>
      <c r="G97" s="5" t="s">
        <v>13</v>
      </c>
      <c r="H97" s="27">
        <f>SUM(H77,H81,H85,H89,H93)</f>
        <v>40</v>
      </c>
      <c r="I97" s="8">
        <f>(10/C$23)*O97*H97+H97</f>
        <v>40</v>
      </c>
      <c r="J97" s="36"/>
      <c r="K97" s="36"/>
      <c r="L97" s="36"/>
      <c r="M97" s="42"/>
      <c r="N97" s="14" t="s">
        <v>53</v>
      </c>
      <c r="O97" s="10">
        <v>0</v>
      </c>
    </row>
    <row r="98" spans="1:15" ht="15.75" thickBot="1" x14ac:dyDescent="0.3">
      <c r="A98" s="32"/>
      <c r="B98" s="32"/>
      <c r="C98" s="32"/>
      <c r="D98" s="32"/>
      <c r="E98" s="32"/>
      <c r="F98" s="45"/>
      <c r="G98" s="6" t="s">
        <v>14</v>
      </c>
      <c r="H98" s="27">
        <f>SUM(H78,H82,H86,H90,H94)</f>
        <v>30</v>
      </c>
      <c r="I98" s="24">
        <f>(10/C$23)*O98*H98+H98</f>
        <v>30</v>
      </c>
      <c r="J98" s="37"/>
      <c r="K98" s="37"/>
      <c r="L98" s="32"/>
      <c r="M98" s="43"/>
      <c r="N98" s="16" t="s">
        <v>54</v>
      </c>
      <c r="O98" s="11">
        <v>0</v>
      </c>
    </row>
    <row r="99" spans="1:15" ht="15.75" thickTop="1" x14ac:dyDescent="0.25">
      <c r="A99" s="35">
        <v>5</v>
      </c>
      <c r="B99" s="35" t="s">
        <v>36</v>
      </c>
      <c r="C99" s="35">
        <v>1</v>
      </c>
      <c r="D99" s="35" t="s">
        <v>37</v>
      </c>
      <c r="E99" s="35"/>
      <c r="F99" s="38"/>
      <c r="G99" s="1"/>
      <c r="H99" s="1">
        <v>0</v>
      </c>
      <c r="I99" s="8">
        <f>(10/C$3)*O99*H99+H99</f>
        <v>0</v>
      </c>
      <c r="J99" s="35">
        <f t="shared" si="30"/>
        <v>335</v>
      </c>
      <c r="K99" s="35">
        <f>SUM(H99:H102)</f>
        <v>35</v>
      </c>
      <c r="L99" s="35">
        <f t="shared" ref="L99:L123" si="52">ROUND(J99/10*C99,0)</f>
        <v>34</v>
      </c>
      <c r="M99" s="41">
        <f t="shared" ref="M99" si="53">L99*12</f>
        <v>408</v>
      </c>
      <c r="N99" s="12" t="s">
        <v>58</v>
      </c>
      <c r="O99" s="9">
        <v>0</v>
      </c>
    </row>
    <row r="100" spans="1:15" x14ac:dyDescent="0.25">
      <c r="A100" s="36"/>
      <c r="B100" s="36"/>
      <c r="C100" s="36"/>
      <c r="D100" s="36"/>
      <c r="E100" s="36"/>
      <c r="F100" s="39"/>
      <c r="G100" s="1"/>
      <c r="H100" s="1">
        <v>20</v>
      </c>
      <c r="I100" s="8">
        <f>(10/C$3)*O100*H100+H100</f>
        <v>220</v>
      </c>
      <c r="J100" s="36"/>
      <c r="K100" s="36"/>
      <c r="L100" s="36"/>
      <c r="M100" s="42"/>
      <c r="N100" s="14" t="s">
        <v>60</v>
      </c>
      <c r="O100" s="10">
        <v>1</v>
      </c>
    </row>
    <row r="101" spans="1:15" x14ac:dyDescent="0.25">
      <c r="A101" s="36"/>
      <c r="B101" s="36"/>
      <c r="C101" s="36"/>
      <c r="D101" s="36"/>
      <c r="E101" s="36"/>
      <c r="F101" s="39"/>
      <c r="G101" s="2"/>
      <c r="H101" s="1">
        <v>5</v>
      </c>
      <c r="I101" s="8">
        <f>(10/C$3)*O101*H101+H101</f>
        <v>5</v>
      </c>
      <c r="J101" s="36"/>
      <c r="K101" s="36"/>
      <c r="L101" s="36"/>
      <c r="M101" s="42"/>
      <c r="N101" s="14" t="s">
        <v>53</v>
      </c>
      <c r="O101" s="10">
        <v>0</v>
      </c>
    </row>
    <row r="102" spans="1:15" ht="15.75" thickBot="1" x14ac:dyDescent="0.3">
      <c r="A102" s="37"/>
      <c r="B102" s="37"/>
      <c r="C102" s="37"/>
      <c r="D102" s="37"/>
      <c r="E102" s="37"/>
      <c r="F102" s="40"/>
      <c r="G102" s="2"/>
      <c r="H102" s="3">
        <v>10</v>
      </c>
      <c r="I102" s="24">
        <f>(10/C$3)*O102*H102+H102</f>
        <v>110</v>
      </c>
      <c r="J102" s="37"/>
      <c r="K102" s="37"/>
      <c r="L102" s="32"/>
      <c r="M102" s="43"/>
      <c r="N102" s="16" t="s">
        <v>54</v>
      </c>
      <c r="O102" s="11">
        <v>1</v>
      </c>
    </row>
    <row r="103" spans="1:15" ht="15.75" thickTop="1" x14ac:dyDescent="0.25">
      <c r="A103" s="31"/>
      <c r="B103" s="31"/>
      <c r="C103" s="31">
        <v>2</v>
      </c>
      <c r="D103" s="31" t="s">
        <v>38</v>
      </c>
      <c r="E103" s="31"/>
      <c r="F103" s="44"/>
      <c r="G103" s="2"/>
      <c r="H103" s="1">
        <v>20</v>
      </c>
      <c r="I103" s="8">
        <f>(10/C$7)*O103*H103+H103</f>
        <v>20</v>
      </c>
      <c r="J103" s="35">
        <f t="shared" si="30"/>
        <v>290</v>
      </c>
      <c r="K103" s="35">
        <f>SUM(H103:H106)</f>
        <v>65</v>
      </c>
      <c r="L103" s="35">
        <f>ROUND(J103/10*C103,0)+L99</f>
        <v>92</v>
      </c>
      <c r="M103" s="41">
        <f t="shared" ref="M103" si="54">L103*12</f>
        <v>1104</v>
      </c>
      <c r="N103" s="12" t="s">
        <v>58</v>
      </c>
      <c r="O103" s="9">
        <v>0</v>
      </c>
    </row>
    <row r="104" spans="1:15" x14ac:dyDescent="0.25">
      <c r="A104" s="36"/>
      <c r="B104" s="36"/>
      <c r="C104" s="36"/>
      <c r="D104" s="36"/>
      <c r="E104" s="36"/>
      <c r="F104" s="39"/>
      <c r="G104" s="2"/>
      <c r="H104" s="1">
        <v>25</v>
      </c>
      <c r="I104" s="8">
        <f>(10/C$7)*O104*H104+H104</f>
        <v>150</v>
      </c>
      <c r="J104" s="36"/>
      <c r="K104" s="36"/>
      <c r="L104" s="36"/>
      <c r="M104" s="42"/>
      <c r="N104" s="14" t="s">
        <v>60</v>
      </c>
      <c r="O104" s="10">
        <v>1</v>
      </c>
    </row>
    <row r="105" spans="1:15" x14ac:dyDescent="0.25">
      <c r="A105" s="36"/>
      <c r="B105" s="36"/>
      <c r="C105" s="36"/>
      <c r="D105" s="36"/>
      <c r="E105" s="36"/>
      <c r="F105" s="39"/>
      <c r="G105" s="2"/>
      <c r="H105" s="1">
        <v>0</v>
      </c>
      <c r="I105" s="8">
        <f>(10/C$7)*O105*H105+H105</f>
        <v>0</v>
      </c>
      <c r="J105" s="36"/>
      <c r="K105" s="36"/>
      <c r="L105" s="36"/>
      <c r="M105" s="42"/>
      <c r="N105" s="14" t="s">
        <v>53</v>
      </c>
      <c r="O105" s="10">
        <v>0</v>
      </c>
    </row>
    <row r="106" spans="1:15" ht="15.75" thickBot="1" x14ac:dyDescent="0.3">
      <c r="A106" s="37"/>
      <c r="B106" s="37"/>
      <c r="C106" s="37"/>
      <c r="D106" s="37"/>
      <c r="E106" s="37"/>
      <c r="F106" s="40"/>
      <c r="G106" s="2"/>
      <c r="H106" s="3">
        <v>20</v>
      </c>
      <c r="I106" s="25">
        <f>(10/C$7)*O106*H106+H106</f>
        <v>120</v>
      </c>
      <c r="J106" s="37"/>
      <c r="K106" s="37"/>
      <c r="L106" s="32"/>
      <c r="M106" s="43"/>
      <c r="N106" s="16" t="s">
        <v>54</v>
      </c>
      <c r="O106" s="11">
        <v>1</v>
      </c>
    </row>
    <row r="107" spans="1:15" ht="15.75" thickTop="1" x14ac:dyDescent="0.25">
      <c r="A107" s="31"/>
      <c r="B107" s="31"/>
      <c r="C107" s="31">
        <v>3</v>
      </c>
      <c r="D107" s="31" t="s">
        <v>39</v>
      </c>
      <c r="E107" s="31"/>
      <c r="F107" s="44"/>
      <c r="G107" s="2"/>
      <c r="H107" s="1">
        <v>5</v>
      </c>
      <c r="I107" s="8">
        <f>(10/C$11)*O107*H107+H107</f>
        <v>5</v>
      </c>
      <c r="J107" s="35">
        <f t="shared" si="30"/>
        <v>167</v>
      </c>
      <c r="K107" s="35">
        <f>SUM(H107:H110)</f>
        <v>50</v>
      </c>
      <c r="L107" s="35">
        <f t="shared" ref="L107" si="55">ROUND(J107/10*C107,0)+L103</f>
        <v>142</v>
      </c>
      <c r="M107" s="41">
        <f t="shared" ref="M107" si="56">L107*12</f>
        <v>1704</v>
      </c>
      <c r="N107" s="12" t="s">
        <v>58</v>
      </c>
      <c r="O107" s="9">
        <v>0</v>
      </c>
    </row>
    <row r="108" spans="1:15" x14ac:dyDescent="0.25">
      <c r="A108" s="36"/>
      <c r="B108" s="36"/>
      <c r="C108" s="36"/>
      <c r="D108" s="36"/>
      <c r="E108" s="36"/>
      <c r="F108" s="39"/>
      <c r="G108" s="2"/>
      <c r="H108" s="1">
        <v>5</v>
      </c>
      <c r="I108" s="8">
        <f>(10/C$11)*O108*H108+H108</f>
        <v>21.666666666666668</v>
      </c>
      <c r="J108" s="36"/>
      <c r="K108" s="36"/>
      <c r="L108" s="36"/>
      <c r="M108" s="42"/>
      <c r="N108" s="14" t="s">
        <v>60</v>
      </c>
      <c r="O108" s="10">
        <v>1</v>
      </c>
    </row>
    <row r="109" spans="1:15" x14ac:dyDescent="0.25">
      <c r="A109" s="36"/>
      <c r="B109" s="36"/>
      <c r="C109" s="36"/>
      <c r="D109" s="36"/>
      <c r="E109" s="36"/>
      <c r="F109" s="39"/>
      <c r="G109" s="2"/>
      <c r="H109" s="1">
        <v>10</v>
      </c>
      <c r="I109" s="8">
        <f>(10/C$11)*O109*H109+H109</f>
        <v>10</v>
      </c>
      <c r="J109" s="36"/>
      <c r="K109" s="36"/>
      <c r="L109" s="36"/>
      <c r="M109" s="42"/>
      <c r="N109" s="14" t="s">
        <v>53</v>
      </c>
      <c r="O109" s="10">
        <v>0</v>
      </c>
    </row>
    <row r="110" spans="1:15" ht="15.75" thickBot="1" x14ac:dyDescent="0.3">
      <c r="A110" s="37"/>
      <c r="B110" s="37"/>
      <c r="C110" s="37"/>
      <c r="D110" s="37"/>
      <c r="E110" s="37"/>
      <c r="F110" s="40"/>
      <c r="G110" s="2"/>
      <c r="H110" s="3">
        <v>30</v>
      </c>
      <c r="I110" s="25">
        <f>(10/C$11)*O110*H110+H110</f>
        <v>130</v>
      </c>
      <c r="J110" s="37"/>
      <c r="K110" s="37"/>
      <c r="L110" s="32"/>
      <c r="M110" s="43"/>
      <c r="N110" s="16" t="s">
        <v>54</v>
      </c>
      <c r="O110" s="11">
        <v>1</v>
      </c>
    </row>
    <row r="111" spans="1:15" ht="15.75" thickTop="1" x14ac:dyDescent="0.25">
      <c r="A111" s="31"/>
      <c r="B111" s="31"/>
      <c r="C111" s="31">
        <v>4</v>
      </c>
      <c r="D111" s="31" t="s">
        <v>40</v>
      </c>
      <c r="E111" s="31"/>
      <c r="F111" s="44"/>
      <c r="G111" s="2"/>
      <c r="H111" s="1">
        <v>15</v>
      </c>
      <c r="I111" s="8">
        <f>(10/C$15)*O111*H111+H111</f>
        <v>15</v>
      </c>
      <c r="J111" s="35">
        <f t="shared" si="30"/>
        <v>138</v>
      </c>
      <c r="K111" s="35">
        <f>SUM(H111:H114)</f>
        <v>50</v>
      </c>
      <c r="L111" s="35">
        <f t="shared" ref="L111" si="57">ROUND(J111/10*C111,0)+L107</f>
        <v>197</v>
      </c>
      <c r="M111" s="41">
        <f t="shared" ref="M111" si="58">L111*12</f>
        <v>2364</v>
      </c>
      <c r="N111" s="12" t="s">
        <v>58</v>
      </c>
      <c r="O111" s="9">
        <v>0</v>
      </c>
    </row>
    <row r="112" spans="1:15" x14ac:dyDescent="0.25">
      <c r="A112" s="36"/>
      <c r="B112" s="36"/>
      <c r="C112" s="36"/>
      <c r="D112" s="36"/>
      <c r="E112" s="36"/>
      <c r="F112" s="39"/>
      <c r="G112" s="2"/>
      <c r="H112" s="1">
        <v>5</v>
      </c>
      <c r="I112" s="8">
        <f>(10/C$15)*O112*H112+H112</f>
        <v>17.5</v>
      </c>
      <c r="J112" s="36"/>
      <c r="K112" s="36"/>
      <c r="L112" s="36"/>
      <c r="M112" s="42"/>
      <c r="N112" s="14" t="s">
        <v>60</v>
      </c>
      <c r="O112" s="10">
        <v>1</v>
      </c>
    </row>
    <row r="113" spans="1:15" x14ac:dyDescent="0.25">
      <c r="A113" s="36"/>
      <c r="B113" s="36"/>
      <c r="C113" s="36"/>
      <c r="D113" s="36"/>
      <c r="E113" s="36"/>
      <c r="F113" s="39"/>
      <c r="G113" s="2"/>
      <c r="H113" s="1">
        <v>0</v>
      </c>
      <c r="I113" s="8">
        <f>(10/C$15)*O113*H113+H113</f>
        <v>0</v>
      </c>
      <c r="J113" s="36"/>
      <c r="K113" s="36"/>
      <c r="L113" s="36"/>
      <c r="M113" s="42"/>
      <c r="N113" s="14" t="s">
        <v>53</v>
      </c>
      <c r="O113" s="10">
        <v>0</v>
      </c>
    </row>
    <row r="114" spans="1:15" ht="15.75" thickBot="1" x14ac:dyDescent="0.3">
      <c r="A114" s="37"/>
      <c r="B114" s="37"/>
      <c r="C114" s="37"/>
      <c r="D114" s="37"/>
      <c r="E114" s="37"/>
      <c r="F114" s="40"/>
      <c r="G114" s="2"/>
      <c r="H114" s="3">
        <v>30</v>
      </c>
      <c r="I114" s="25">
        <f>(10/C$15)*O114*H114+H114</f>
        <v>105</v>
      </c>
      <c r="J114" s="37"/>
      <c r="K114" s="37"/>
      <c r="L114" s="32"/>
      <c r="M114" s="43"/>
      <c r="N114" s="16" t="s">
        <v>54</v>
      </c>
      <c r="O114" s="11">
        <v>1</v>
      </c>
    </row>
    <row r="115" spans="1:15" ht="15.75" thickTop="1" x14ac:dyDescent="0.25">
      <c r="A115" s="31"/>
      <c r="B115" s="31"/>
      <c r="C115" s="31">
        <v>5</v>
      </c>
      <c r="D115" s="31" t="s">
        <v>41</v>
      </c>
      <c r="E115" s="31"/>
      <c r="F115" s="44"/>
      <c r="G115" s="2"/>
      <c r="H115" s="1">
        <v>15</v>
      </c>
      <c r="I115" s="8">
        <f>(10/C$19)*O115*H115+H115</f>
        <v>15</v>
      </c>
      <c r="J115" s="35">
        <f t="shared" ref="J115:J143" si="59">ROUND(SUM(I115:I118),0)</f>
        <v>145</v>
      </c>
      <c r="K115" s="35">
        <f>SUM(H115:H118)</f>
        <v>65</v>
      </c>
      <c r="L115" s="35">
        <f t="shared" ref="L115" si="60">ROUND(J115/10*C115,0)+L111</f>
        <v>270</v>
      </c>
      <c r="M115" s="41">
        <f t="shared" ref="M115" si="61">L115*12</f>
        <v>3240</v>
      </c>
      <c r="N115" s="12" t="s">
        <v>58</v>
      </c>
      <c r="O115" s="9">
        <v>0</v>
      </c>
    </row>
    <row r="116" spans="1:15" x14ac:dyDescent="0.25">
      <c r="A116" s="36"/>
      <c r="B116" s="36"/>
      <c r="C116" s="36"/>
      <c r="D116" s="36"/>
      <c r="E116" s="36"/>
      <c r="F116" s="39"/>
      <c r="G116" s="2"/>
      <c r="H116" s="1">
        <v>20</v>
      </c>
      <c r="I116" s="8">
        <f>(10/C$19)*O116*H116+H116</f>
        <v>60</v>
      </c>
      <c r="J116" s="36"/>
      <c r="K116" s="36"/>
      <c r="L116" s="36"/>
      <c r="M116" s="42"/>
      <c r="N116" s="14" t="s">
        <v>60</v>
      </c>
      <c r="O116" s="10">
        <v>1</v>
      </c>
    </row>
    <row r="117" spans="1:15" x14ac:dyDescent="0.25">
      <c r="A117" s="36"/>
      <c r="B117" s="36"/>
      <c r="C117" s="36"/>
      <c r="D117" s="36"/>
      <c r="E117" s="36"/>
      <c r="F117" s="39"/>
      <c r="G117" s="2"/>
      <c r="H117" s="1">
        <v>10</v>
      </c>
      <c r="I117" s="8">
        <f>(10/C$19)*O117*H117+H117</f>
        <v>10</v>
      </c>
      <c r="J117" s="36"/>
      <c r="K117" s="36"/>
      <c r="L117" s="36"/>
      <c r="M117" s="42"/>
      <c r="N117" s="14" t="s">
        <v>53</v>
      </c>
      <c r="O117" s="10">
        <v>0</v>
      </c>
    </row>
    <row r="118" spans="1:15" ht="15.75" thickBot="1" x14ac:dyDescent="0.3">
      <c r="A118" s="37"/>
      <c r="B118" s="37"/>
      <c r="C118" s="37"/>
      <c r="D118" s="37"/>
      <c r="E118" s="37"/>
      <c r="F118" s="40"/>
      <c r="G118" s="2"/>
      <c r="H118" s="3">
        <v>20</v>
      </c>
      <c r="I118" s="25">
        <f>(10/C$19)*O118*H118+H118</f>
        <v>60</v>
      </c>
      <c r="J118" s="37"/>
      <c r="K118" s="37"/>
      <c r="L118" s="32"/>
      <c r="M118" s="43"/>
      <c r="N118" s="16" t="s">
        <v>54</v>
      </c>
      <c r="O118" s="11">
        <v>1</v>
      </c>
    </row>
    <row r="119" spans="1:15" ht="15.75" thickTop="1" x14ac:dyDescent="0.25">
      <c r="A119" s="31"/>
      <c r="B119" s="31"/>
      <c r="C119" s="31">
        <v>6</v>
      </c>
      <c r="D119" s="31" t="s">
        <v>42</v>
      </c>
      <c r="E119" s="31"/>
      <c r="F119" s="44">
        <v>-1</v>
      </c>
      <c r="G119" s="5" t="s">
        <v>59</v>
      </c>
      <c r="H119" s="29">
        <f>SUM(H99,H103,H107,H111,H115)</f>
        <v>55</v>
      </c>
      <c r="I119" s="8">
        <f>(10/C$23)*O119*H119+H119</f>
        <v>55</v>
      </c>
      <c r="J119" s="35">
        <f t="shared" si="59"/>
        <v>573</v>
      </c>
      <c r="K119" s="35">
        <f>SUM(H119:H122)</f>
        <v>265</v>
      </c>
      <c r="L119" s="35">
        <f t="shared" ref="L119" si="62">ROUND(J119/10*C119,0)+L115</f>
        <v>614</v>
      </c>
      <c r="M119" s="41">
        <f t="shared" ref="M119" si="63">L119*12</f>
        <v>7368</v>
      </c>
      <c r="N119" s="12" t="s">
        <v>58</v>
      </c>
      <c r="O119" s="9">
        <v>0</v>
      </c>
    </row>
    <row r="120" spans="1:15" x14ac:dyDescent="0.25">
      <c r="A120" s="36"/>
      <c r="B120" s="36"/>
      <c r="C120" s="36"/>
      <c r="D120" s="36"/>
      <c r="E120" s="36"/>
      <c r="F120" s="39"/>
      <c r="G120" s="5" t="s">
        <v>61</v>
      </c>
      <c r="H120" s="27">
        <f>SUM(H100,H104,H108,H112,H116)</f>
        <v>75</v>
      </c>
      <c r="I120" s="8">
        <f>(10/C$23)*O120*H120+H120</f>
        <v>200</v>
      </c>
      <c r="J120" s="36"/>
      <c r="K120" s="36"/>
      <c r="L120" s="36"/>
      <c r="M120" s="42"/>
      <c r="N120" s="14" t="s">
        <v>60</v>
      </c>
      <c r="O120" s="10">
        <v>1</v>
      </c>
    </row>
    <row r="121" spans="1:15" x14ac:dyDescent="0.25">
      <c r="A121" s="36"/>
      <c r="B121" s="36"/>
      <c r="C121" s="36"/>
      <c r="D121" s="36"/>
      <c r="E121" s="36"/>
      <c r="F121" s="39"/>
      <c r="G121" s="5" t="s">
        <v>13</v>
      </c>
      <c r="H121" s="27">
        <f>SUM(H101,H105,H109,H113,H117)</f>
        <v>25</v>
      </c>
      <c r="I121" s="8">
        <f>(10/C$23)*O121*H121+H121</f>
        <v>25</v>
      </c>
      <c r="J121" s="36"/>
      <c r="K121" s="36"/>
      <c r="L121" s="36"/>
      <c r="M121" s="42"/>
      <c r="N121" s="14" t="s">
        <v>53</v>
      </c>
      <c r="O121" s="10">
        <v>0</v>
      </c>
    </row>
    <row r="122" spans="1:15" ht="15.75" thickBot="1" x14ac:dyDescent="0.3">
      <c r="A122" s="32"/>
      <c r="B122" s="32"/>
      <c r="C122" s="32"/>
      <c r="D122" s="32"/>
      <c r="E122" s="32"/>
      <c r="F122" s="45"/>
      <c r="G122" s="6" t="s">
        <v>14</v>
      </c>
      <c r="H122" s="30">
        <f>SUM(H102,H106,H110,H114,H118)</f>
        <v>110</v>
      </c>
      <c r="I122" s="24">
        <f>(10/C$23)*O122*H122+H122</f>
        <v>293.33333333333337</v>
      </c>
      <c r="J122" s="37"/>
      <c r="K122" s="37"/>
      <c r="L122" s="32"/>
      <c r="M122" s="43"/>
      <c r="N122" s="16" t="s">
        <v>54</v>
      </c>
      <c r="O122" s="11">
        <v>1</v>
      </c>
    </row>
    <row r="123" spans="1:15" ht="15.75" thickTop="1" x14ac:dyDescent="0.25">
      <c r="A123" s="35">
        <v>6</v>
      </c>
      <c r="B123" s="35" t="s">
        <v>43</v>
      </c>
      <c r="C123" s="35">
        <v>1</v>
      </c>
      <c r="D123" s="35" t="s">
        <v>44</v>
      </c>
      <c r="E123" s="35"/>
      <c r="F123" s="38"/>
      <c r="G123" s="1"/>
      <c r="H123" s="1">
        <v>20</v>
      </c>
      <c r="I123" s="8">
        <f>(10/C$3)*O123*H123+H123</f>
        <v>220</v>
      </c>
      <c r="J123" s="35">
        <f t="shared" si="59"/>
        <v>345</v>
      </c>
      <c r="K123" s="35">
        <f>SUM(H123:H126)</f>
        <v>45</v>
      </c>
      <c r="L123" s="35">
        <f t="shared" si="52"/>
        <v>35</v>
      </c>
      <c r="M123" s="41">
        <f t="shared" ref="M123" si="64">L123*12</f>
        <v>420</v>
      </c>
      <c r="N123" s="12" t="s">
        <v>58</v>
      </c>
      <c r="O123" s="9">
        <v>1</v>
      </c>
    </row>
    <row r="124" spans="1:15" x14ac:dyDescent="0.25">
      <c r="A124" s="36"/>
      <c r="B124" s="36"/>
      <c r="C124" s="36"/>
      <c r="D124" s="36"/>
      <c r="E124" s="36"/>
      <c r="F124" s="39"/>
      <c r="G124" s="1"/>
      <c r="H124" s="1">
        <v>0</v>
      </c>
      <c r="I124" s="8">
        <f>(10/C$3)*O124*H124+H124</f>
        <v>0</v>
      </c>
      <c r="J124" s="36"/>
      <c r="K124" s="36"/>
      <c r="L124" s="36"/>
      <c r="M124" s="42"/>
      <c r="N124" s="14" t="s">
        <v>60</v>
      </c>
      <c r="O124" s="10">
        <v>0</v>
      </c>
    </row>
    <row r="125" spans="1:15" x14ac:dyDescent="0.25">
      <c r="A125" s="36"/>
      <c r="B125" s="36"/>
      <c r="C125" s="36"/>
      <c r="D125" s="36"/>
      <c r="E125" s="36"/>
      <c r="F125" s="39"/>
      <c r="G125" s="2"/>
      <c r="H125" s="1">
        <v>15</v>
      </c>
      <c r="I125" s="8">
        <f>(10/C$3)*O125*H125+H125</f>
        <v>15</v>
      </c>
      <c r="J125" s="36"/>
      <c r="K125" s="36"/>
      <c r="L125" s="36"/>
      <c r="M125" s="42"/>
      <c r="N125" s="14" t="s">
        <v>53</v>
      </c>
      <c r="O125" s="10">
        <v>0</v>
      </c>
    </row>
    <row r="126" spans="1:15" ht="15.75" thickBot="1" x14ac:dyDescent="0.3">
      <c r="A126" s="37"/>
      <c r="B126" s="37"/>
      <c r="C126" s="37"/>
      <c r="D126" s="37"/>
      <c r="E126" s="37"/>
      <c r="F126" s="40"/>
      <c r="G126" s="2"/>
      <c r="H126" s="3">
        <v>10</v>
      </c>
      <c r="I126" s="24">
        <f>(10/C$3)*O126*H126+H126</f>
        <v>110</v>
      </c>
      <c r="J126" s="37"/>
      <c r="K126" s="37"/>
      <c r="L126" s="32"/>
      <c r="M126" s="43"/>
      <c r="N126" s="16" t="s">
        <v>54</v>
      </c>
      <c r="O126" s="11">
        <v>1</v>
      </c>
    </row>
    <row r="127" spans="1:15" ht="15.75" thickTop="1" x14ac:dyDescent="0.25">
      <c r="A127" s="31"/>
      <c r="B127" s="31"/>
      <c r="C127" s="31">
        <v>2</v>
      </c>
      <c r="D127" s="31" t="s">
        <v>45</v>
      </c>
      <c r="E127" s="31"/>
      <c r="F127" s="44"/>
      <c r="G127" s="2"/>
      <c r="H127" s="1">
        <v>15</v>
      </c>
      <c r="I127" s="8">
        <f>(10/C$7)*O127*H127+H127</f>
        <v>90</v>
      </c>
      <c r="J127" s="35">
        <f t="shared" si="59"/>
        <v>195</v>
      </c>
      <c r="K127" s="35">
        <f>SUM(H127:H130)</f>
        <v>45</v>
      </c>
      <c r="L127" s="35">
        <f>ROUND(J127/10*C127,0)+L123</f>
        <v>74</v>
      </c>
      <c r="M127" s="41">
        <f t="shared" ref="M127" si="65">L127*12</f>
        <v>888</v>
      </c>
      <c r="N127" s="12" t="s">
        <v>58</v>
      </c>
      <c r="O127" s="9">
        <v>1</v>
      </c>
    </row>
    <row r="128" spans="1:15" x14ac:dyDescent="0.25">
      <c r="A128" s="36"/>
      <c r="B128" s="36"/>
      <c r="C128" s="36"/>
      <c r="D128" s="36"/>
      <c r="E128" s="36"/>
      <c r="F128" s="39"/>
      <c r="G128" s="2"/>
      <c r="H128" s="1">
        <v>10</v>
      </c>
      <c r="I128" s="8">
        <f>(10/C$7)*O128*H128+H128</f>
        <v>10</v>
      </c>
      <c r="J128" s="36"/>
      <c r="K128" s="36"/>
      <c r="L128" s="36"/>
      <c r="M128" s="42"/>
      <c r="N128" s="14" t="s">
        <v>60</v>
      </c>
      <c r="O128" s="10">
        <v>0</v>
      </c>
    </row>
    <row r="129" spans="1:15" x14ac:dyDescent="0.25">
      <c r="A129" s="36"/>
      <c r="B129" s="36"/>
      <c r="C129" s="36"/>
      <c r="D129" s="36"/>
      <c r="E129" s="36"/>
      <c r="F129" s="39"/>
      <c r="G129" s="2"/>
      <c r="H129" s="1">
        <v>5</v>
      </c>
      <c r="I129" s="8">
        <f>(10/C$7)*O129*H129+H129</f>
        <v>5</v>
      </c>
      <c r="J129" s="36"/>
      <c r="K129" s="36"/>
      <c r="L129" s="36"/>
      <c r="M129" s="42"/>
      <c r="N129" s="14" t="s">
        <v>53</v>
      </c>
      <c r="O129" s="10">
        <v>0</v>
      </c>
    </row>
    <row r="130" spans="1:15" ht="15.75" thickBot="1" x14ac:dyDescent="0.3">
      <c r="A130" s="37"/>
      <c r="B130" s="37"/>
      <c r="C130" s="37"/>
      <c r="D130" s="37"/>
      <c r="E130" s="37"/>
      <c r="F130" s="40"/>
      <c r="G130" s="2"/>
      <c r="H130" s="3">
        <v>15</v>
      </c>
      <c r="I130" s="25">
        <f>(10/C$7)*O130*H130+H130</f>
        <v>90</v>
      </c>
      <c r="J130" s="37"/>
      <c r="K130" s="37"/>
      <c r="L130" s="32"/>
      <c r="M130" s="43"/>
      <c r="N130" s="16" t="s">
        <v>54</v>
      </c>
      <c r="O130" s="11">
        <v>1</v>
      </c>
    </row>
    <row r="131" spans="1:15" ht="15.75" thickTop="1" x14ac:dyDescent="0.25">
      <c r="A131" s="31"/>
      <c r="B131" s="31"/>
      <c r="C131" s="31">
        <v>3</v>
      </c>
      <c r="D131" s="31" t="s">
        <v>46</v>
      </c>
      <c r="E131" s="31"/>
      <c r="F131" s="44"/>
      <c r="G131" s="2"/>
      <c r="H131" s="1">
        <v>25</v>
      </c>
      <c r="I131" s="8">
        <f>(10/C$11)*O131*H131+H131</f>
        <v>108.33333333333334</v>
      </c>
      <c r="J131" s="35">
        <f t="shared" si="59"/>
        <v>263</v>
      </c>
      <c r="K131" s="35">
        <f>SUM(H131:H134)</f>
        <v>80</v>
      </c>
      <c r="L131" s="35">
        <f t="shared" ref="L131" si="66">ROUND(J131/10*C131,0)+L127</f>
        <v>153</v>
      </c>
      <c r="M131" s="41">
        <f t="shared" ref="M131" si="67">L131*12</f>
        <v>1836</v>
      </c>
      <c r="N131" s="12" t="s">
        <v>58</v>
      </c>
      <c r="O131" s="9">
        <v>1</v>
      </c>
    </row>
    <row r="132" spans="1:15" x14ac:dyDescent="0.25">
      <c r="A132" s="36"/>
      <c r="B132" s="36"/>
      <c r="C132" s="36"/>
      <c r="D132" s="36"/>
      <c r="E132" s="36"/>
      <c r="F132" s="39"/>
      <c r="G132" s="2"/>
      <c r="H132" s="1">
        <v>15</v>
      </c>
      <c r="I132" s="8">
        <f>(10/C$11)*O132*H132+H132</f>
        <v>15</v>
      </c>
      <c r="J132" s="36"/>
      <c r="K132" s="36"/>
      <c r="L132" s="36"/>
      <c r="M132" s="42"/>
      <c r="N132" s="14" t="s">
        <v>60</v>
      </c>
      <c r="O132" s="10">
        <v>0</v>
      </c>
    </row>
    <row r="133" spans="1:15" x14ac:dyDescent="0.25">
      <c r="A133" s="36"/>
      <c r="B133" s="36"/>
      <c r="C133" s="36"/>
      <c r="D133" s="36"/>
      <c r="E133" s="36"/>
      <c r="F133" s="39"/>
      <c r="G133" s="2"/>
      <c r="H133" s="1">
        <v>10</v>
      </c>
      <c r="I133" s="8">
        <f>(10/C$11)*O133*H133+H133</f>
        <v>10</v>
      </c>
      <c r="J133" s="36"/>
      <c r="K133" s="36"/>
      <c r="L133" s="36"/>
      <c r="M133" s="42"/>
      <c r="N133" s="14" t="s">
        <v>53</v>
      </c>
      <c r="O133" s="10">
        <v>0</v>
      </c>
    </row>
    <row r="134" spans="1:15" ht="15.75" thickBot="1" x14ac:dyDescent="0.3">
      <c r="A134" s="37"/>
      <c r="B134" s="37"/>
      <c r="C134" s="37"/>
      <c r="D134" s="37"/>
      <c r="E134" s="37"/>
      <c r="F134" s="40"/>
      <c r="G134" s="2"/>
      <c r="H134" s="3">
        <v>30</v>
      </c>
      <c r="I134" s="25">
        <f>(10/C$11)*O134*H134+H134</f>
        <v>130</v>
      </c>
      <c r="J134" s="37"/>
      <c r="K134" s="37"/>
      <c r="L134" s="32"/>
      <c r="M134" s="43"/>
      <c r="N134" s="16" t="s">
        <v>54</v>
      </c>
      <c r="O134" s="11">
        <v>1</v>
      </c>
    </row>
    <row r="135" spans="1:15" ht="15.75" thickTop="1" x14ac:dyDescent="0.25">
      <c r="A135" s="31"/>
      <c r="B135" s="31"/>
      <c r="C135" s="31">
        <v>4</v>
      </c>
      <c r="D135" s="31" t="s">
        <v>47</v>
      </c>
      <c r="E135" s="31"/>
      <c r="F135" s="44"/>
      <c r="G135" s="2"/>
      <c r="H135" s="1">
        <v>20</v>
      </c>
      <c r="I135" s="8">
        <f>(10/C$15)*O135*H135+H135</f>
        <v>70</v>
      </c>
      <c r="J135" s="35">
        <f t="shared" si="59"/>
        <v>173</v>
      </c>
      <c r="K135" s="35">
        <f>SUM(H135:H138)</f>
        <v>60</v>
      </c>
      <c r="L135" s="35">
        <f t="shared" ref="L135" si="68">ROUND(J135/10*C135,0)+L131</f>
        <v>222</v>
      </c>
      <c r="M135" s="41">
        <f t="shared" ref="M135" si="69">L135*12</f>
        <v>2664</v>
      </c>
      <c r="N135" s="12" t="s">
        <v>58</v>
      </c>
      <c r="O135" s="9">
        <v>1</v>
      </c>
    </row>
    <row r="136" spans="1:15" x14ac:dyDescent="0.25">
      <c r="A136" s="36"/>
      <c r="B136" s="36"/>
      <c r="C136" s="36"/>
      <c r="D136" s="36"/>
      <c r="E136" s="36"/>
      <c r="F136" s="39"/>
      <c r="G136" s="2"/>
      <c r="H136" s="1">
        <v>5</v>
      </c>
      <c r="I136" s="8">
        <f>(10/C$15)*O136*H136+H136</f>
        <v>5</v>
      </c>
      <c r="J136" s="36"/>
      <c r="K136" s="36"/>
      <c r="L136" s="36"/>
      <c r="M136" s="42"/>
      <c r="N136" s="14" t="s">
        <v>60</v>
      </c>
      <c r="O136" s="10">
        <v>0</v>
      </c>
    </row>
    <row r="137" spans="1:15" x14ac:dyDescent="0.25">
      <c r="A137" s="36"/>
      <c r="B137" s="36"/>
      <c r="C137" s="36"/>
      <c r="D137" s="36"/>
      <c r="E137" s="36"/>
      <c r="F137" s="39"/>
      <c r="G137" s="2"/>
      <c r="H137" s="1">
        <v>10</v>
      </c>
      <c r="I137" s="8">
        <f>(10/C$15)*O137*H137+H137</f>
        <v>10</v>
      </c>
      <c r="J137" s="36"/>
      <c r="K137" s="36"/>
      <c r="L137" s="36"/>
      <c r="M137" s="42"/>
      <c r="N137" s="14" t="s">
        <v>53</v>
      </c>
      <c r="O137" s="10">
        <v>0</v>
      </c>
    </row>
    <row r="138" spans="1:15" ht="15.75" thickBot="1" x14ac:dyDescent="0.3">
      <c r="A138" s="37"/>
      <c r="B138" s="37"/>
      <c r="C138" s="37"/>
      <c r="D138" s="37"/>
      <c r="E138" s="37"/>
      <c r="F138" s="40"/>
      <c r="G138" s="2"/>
      <c r="H138" s="3">
        <v>25</v>
      </c>
      <c r="I138" s="25">
        <f>(10/C$15)*O138*H138+H138</f>
        <v>87.5</v>
      </c>
      <c r="J138" s="37"/>
      <c r="K138" s="37"/>
      <c r="L138" s="32"/>
      <c r="M138" s="43"/>
      <c r="N138" s="16" t="s">
        <v>54</v>
      </c>
      <c r="O138" s="11">
        <v>1</v>
      </c>
    </row>
    <row r="139" spans="1:15" ht="15.75" thickTop="1" x14ac:dyDescent="0.25">
      <c r="A139" s="31"/>
      <c r="B139" s="31"/>
      <c r="C139" s="31">
        <v>5</v>
      </c>
      <c r="D139" s="31" t="s">
        <v>48</v>
      </c>
      <c r="E139" s="31"/>
      <c r="F139" s="44"/>
      <c r="G139" s="2"/>
      <c r="H139" s="1">
        <v>10</v>
      </c>
      <c r="I139" s="8">
        <f>(10/C$19)*O139*H139+H139</f>
        <v>30</v>
      </c>
      <c r="J139" s="35">
        <f t="shared" si="59"/>
        <v>145</v>
      </c>
      <c r="K139" s="35">
        <f>SUM(H139:H142)</f>
        <v>65</v>
      </c>
      <c r="L139" s="35">
        <f t="shared" ref="L139" si="70">ROUND(J139/10*C139,0)+L135</f>
        <v>295</v>
      </c>
      <c r="M139" s="41">
        <f t="shared" ref="M139" si="71">L139*12</f>
        <v>3540</v>
      </c>
      <c r="N139" s="12" t="s">
        <v>58</v>
      </c>
      <c r="O139" s="9">
        <v>1</v>
      </c>
    </row>
    <row r="140" spans="1:15" x14ac:dyDescent="0.25">
      <c r="A140" s="36"/>
      <c r="B140" s="36"/>
      <c r="C140" s="36"/>
      <c r="D140" s="36"/>
      <c r="E140" s="36"/>
      <c r="F140" s="39"/>
      <c r="G140" s="2"/>
      <c r="H140" s="1">
        <v>20</v>
      </c>
      <c r="I140" s="8">
        <f>(10/C$19)*O140*H140+H140</f>
        <v>20</v>
      </c>
      <c r="J140" s="36"/>
      <c r="K140" s="36"/>
      <c r="L140" s="36"/>
      <c r="M140" s="42"/>
      <c r="N140" s="14" t="s">
        <v>60</v>
      </c>
      <c r="O140" s="10">
        <v>0</v>
      </c>
    </row>
    <row r="141" spans="1:15" x14ac:dyDescent="0.25">
      <c r="A141" s="36"/>
      <c r="B141" s="36"/>
      <c r="C141" s="36"/>
      <c r="D141" s="36"/>
      <c r="E141" s="36"/>
      <c r="F141" s="39"/>
      <c r="G141" s="2"/>
      <c r="H141" s="1">
        <v>5</v>
      </c>
      <c r="I141" s="8">
        <f>(10/C$19)*O141*H141+H141</f>
        <v>5</v>
      </c>
      <c r="J141" s="36"/>
      <c r="K141" s="36"/>
      <c r="L141" s="36"/>
      <c r="M141" s="42"/>
      <c r="N141" s="14" t="s">
        <v>53</v>
      </c>
      <c r="O141" s="10">
        <v>0</v>
      </c>
    </row>
    <row r="142" spans="1:15" ht="15.75" thickBot="1" x14ac:dyDescent="0.3">
      <c r="A142" s="37"/>
      <c r="B142" s="37"/>
      <c r="C142" s="37"/>
      <c r="D142" s="37"/>
      <c r="E142" s="37"/>
      <c r="F142" s="40"/>
      <c r="G142" s="2"/>
      <c r="H142" s="3">
        <v>30</v>
      </c>
      <c r="I142" s="25">
        <f>(10/C$19)*O142*H142+H142</f>
        <v>90</v>
      </c>
      <c r="J142" s="37"/>
      <c r="K142" s="37"/>
      <c r="L142" s="32"/>
      <c r="M142" s="43"/>
      <c r="N142" s="16" t="s">
        <v>54</v>
      </c>
      <c r="O142" s="11">
        <v>1</v>
      </c>
    </row>
    <row r="143" spans="1:15" ht="15.75" thickTop="1" x14ac:dyDescent="0.25">
      <c r="A143" s="31"/>
      <c r="B143" s="31"/>
      <c r="C143" s="31">
        <v>6</v>
      </c>
      <c r="D143" s="31" t="s">
        <v>49</v>
      </c>
      <c r="E143" s="31"/>
      <c r="F143" s="44">
        <v>-1</v>
      </c>
      <c r="G143" s="5" t="s">
        <v>59</v>
      </c>
      <c r="H143" s="29">
        <f>SUM(H123,H127,H131,H135,H139)</f>
        <v>90</v>
      </c>
      <c r="I143" s="8">
        <f>(10/C$23)*O143*H143+H143</f>
        <v>240</v>
      </c>
      <c r="J143" s="35">
        <f t="shared" si="59"/>
        <v>628</v>
      </c>
      <c r="K143" s="35">
        <f>SUM(H143:H146)</f>
        <v>295</v>
      </c>
      <c r="L143" s="35">
        <f t="shared" ref="L143" si="72">ROUND(J143/10*C143,0)+L139</f>
        <v>672</v>
      </c>
      <c r="M143" s="41">
        <f t="shared" ref="M143" si="73">L143*12</f>
        <v>8064</v>
      </c>
      <c r="N143" s="12" t="s">
        <v>58</v>
      </c>
      <c r="O143" s="9">
        <v>1</v>
      </c>
    </row>
    <row r="144" spans="1:15" x14ac:dyDescent="0.25">
      <c r="A144" s="36"/>
      <c r="B144" s="36"/>
      <c r="C144" s="36"/>
      <c r="D144" s="36"/>
      <c r="E144" s="36"/>
      <c r="F144" s="39"/>
      <c r="G144" s="5" t="s">
        <v>61</v>
      </c>
      <c r="H144" s="27">
        <f>SUM(H124,H128,H132,H136,H140)</f>
        <v>50</v>
      </c>
      <c r="I144" s="8">
        <f>(10/C$23)*O144*H144+H144</f>
        <v>50</v>
      </c>
      <c r="J144" s="36"/>
      <c r="K144" s="36"/>
      <c r="L144" s="36"/>
      <c r="M144" s="42"/>
      <c r="N144" s="14" t="s">
        <v>60</v>
      </c>
      <c r="O144" s="10">
        <v>0</v>
      </c>
    </row>
    <row r="145" spans="1:15" x14ac:dyDescent="0.25">
      <c r="A145" s="36"/>
      <c r="B145" s="36"/>
      <c r="C145" s="36"/>
      <c r="D145" s="36"/>
      <c r="E145" s="36"/>
      <c r="F145" s="39"/>
      <c r="G145" s="5" t="s">
        <v>13</v>
      </c>
      <c r="H145" s="27">
        <f>SUM(H125,H129,H133,H137,H141)</f>
        <v>45</v>
      </c>
      <c r="I145" s="8">
        <f>(10/C$23)*O145*H145+H145</f>
        <v>45</v>
      </c>
      <c r="J145" s="36"/>
      <c r="K145" s="36"/>
      <c r="L145" s="36"/>
      <c r="M145" s="42"/>
      <c r="N145" s="14" t="s">
        <v>53</v>
      </c>
      <c r="O145" s="10">
        <v>0</v>
      </c>
    </row>
    <row r="146" spans="1:15" ht="15.75" thickBot="1" x14ac:dyDescent="0.3">
      <c r="A146" s="37"/>
      <c r="B146" s="37"/>
      <c r="C146" s="37"/>
      <c r="D146" s="37"/>
      <c r="E146" s="37"/>
      <c r="F146" s="40"/>
      <c r="G146" s="6" t="s">
        <v>14</v>
      </c>
      <c r="H146" s="30">
        <f>SUM(H126,H130,H134,H138,H142)</f>
        <v>110</v>
      </c>
      <c r="I146" s="24">
        <f>(10/C$23)*O146*H146+H146</f>
        <v>293.33333333333337</v>
      </c>
      <c r="J146" s="37"/>
      <c r="K146" s="37"/>
      <c r="L146" s="32"/>
      <c r="M146" s="43"/>
      <c r="N146" s="16" t="s">
        <v>54</v>
      </c>
      <c r="O146" s="11">
        <v>1</v>
      </c>
    </row>
    <row r="147" spans="1:15" x14ac:dyDescent="0.25">
      <c r="L147" s="7"/>
    </row>
    <row r="148" spans="1:15" x14ac:dyDescent="0.25">
      <c r="L148" s="7"/>
    </row>
    <row r="149" spans="1:15" x14ac:dyDescent="0.25">
      <c r="L149" s="7"/>
    </row>
    <row r="150" spans="1:15" x14ac:dyDescent="0.25">
      <c r="L150" s="7"/>
    </row>
  </sheetData>
  <mergeCells count="375">
    <mergeCell ref="A127:A130"/>
    <mergeCell ref="A131:A134"/>
    <mergeCell ref="A135:A138"/>
    <mergeCell ref="A139:A142"/>
    <mergeCell ref="A143:A146"/>
    <mergeCell ref="A91:A94"/>
    <mergeCell ref="A95:A98"/>
    <mergeCell ref="A99:A102"/>
    <mergeCell ref="A103:A106"/>
    <mergeCell ref="A107:A110"/>
    <mergeCell ref="A111:A114"/>
    <mergeCell ref="A115:A118"/>
    <mergeCell ref="A119:A122"/>
    <mergeCell ref="A123:A126"/>
    <mergeCell ref="A55:A58"/>
    <mergeCell ref="A59:A62"/>
    <mergeCell ref="A63:A66"/>
    <mergeCell ref="A67:A70"/>
    <mergeCell ref="A71:A74"/>
    <mergeCell ref="A75:A78"/>
    <mergeCell ref="A79:A82"/>
    <mergeCell ref="A83:A86"/>
    <mergeCell ref="A87:A90"/>
    <mergeCell ref="A19:A22"/>
    <mergeCell ref="A23:A26"/>
    <mergeCell ref="A27:A30"/>
    <mergeCell ref="A31:A34"/>
    <mergeCell ref="A35:A38"/>
    <mergeCell ref="A39:A42"/>
    <mergeCell ref="A43:A46"/>
    <mergeCell ref="A47:A50"/>
    <mergeCell ref="A51:A54"/>
    <mergeCell ref="N1:O2"/>
    <mergeCell ref="I1:I2"/>
    <mergeCell ref="A1:A2"/>
    <mergeCell ref="A3:A6"/>
    <mergeCell ref="A7:A10"/>
    <mergeCell ref="A11:A14"/>
    <mergeCell ref="A15:A18"/>
    <mergeCell ref="M123:M126"/>
    <mergeCell ref="M127:M130"/>
    <mergeCell ref="M131:M134"/>
    <mergeCell ref="M135:M138"/>
    <mergeCell ref="M139:M142"/>
    <mergeCell ref="M143:M146"/>
    <mergeCell ref="M99:M102"/>
    <mergeCell ref="M103:M106"/>
    <mergeCell ref="M107:M110"/>
    <mergeCell ref="M111:M114"/>
    <mergeCell ref="M115:M118"/>
    <mergeCell ref="M119:M122"/>
    <mergeCell ref="M75:M78"/>
    <mergeCell ref="M79:M82"/>
    <mergeCell ref="M83:M86"/>
    <mergeCell ref="M87:M90"/>
    <mergeCell ref="M91:M94"/>
    <mergeCell ref="M95:M98"/>
    <mergeCell ref="M51:M54"/>
    <mergeCell ref="M55:M58"/>
    <mergeCell ref="M59:M62"/>
    <mergeCell ref="M63:M66"/>
    <mergeCell ref="M67:M70"/>
    <mergeCell ref="M71:M74"/>
    <mergeCell ref="M35:M38"/>
    <mergeCell ref="M39:M42"/>
    <mergeCell ref="M43:M46"/>
    <mergeCell ref="M47:M50"/>
    <mergeCell ref="M3:M6"/>
    <mergeCell ref="M7:M10"/>
    <mergeCell ref="M11:M14"/>
    <mergeCell ref="M15:M18"/>
    <mergeCell ref="M19:M22"/>
    <mergeCell ref="M23:M26"/>
    <mergeCell ref="M1:M2"/>
    <mergeCell ref="K23:K26"/>
    <mergeCell ref="K47:K50"/>
    <mergeCell ref="K71:K74"/>
    <mergeCell ref="K95:K98"/>
    <mergeCell ref="K119:K122"/>
    <mergeCell ref="K143:K146"/>
    <mergeCell ref="L127:L130"/>
    <mergeCell ref="L119:L122"/>
    <mergeCell ref="L111:L114"/>
    <mergeCell ref="L103:L106"/>
    <mergeCell ref="L95:L98"/>
    <mergeCell ref="L87:L90"/>
    <mergeCell ref="L79:L82"/>
    <mergeCell ref="L71:L74"/>
    <mergeCell ref="L63:L66"/>
    <mergeCell ref="L55:L58"/>
    <mergeCell ref="L47:L50"/>
    <mergeCell ref="L39:L42"/>
    <mergeCell ref="L31:L34"/>
    <mergeCell ref="L23:L26"/>
    <mergeCell ref="L15:L18"/>
    <mergeCell ref="M27:M30"/>
    <mergeCell ref="M31:M34"/>
    <mergeCell ref="B143:B146"/>
    <mergeCell ref="C143:C146"/>
    <mergeCell ref="D143:D146"/>
    <mergeCell ref="E143:E146"/>
    <mergeCell ref="F143:F146"/>
    <mergeCell ref="L135:L138"/>
    <mergeCell ref="B139:B142"/>
    <mergeCell ref="C139:C142"/>
    <mergeCell ref="D139:D142"/>
    <mergeCell ref="E139:E142"/>
    <mergeCell ref="F139:F142"/>
    <mergeCell ref="K139:K142"/>
    <mergeCell ref="L139:L142"/>
    <mergeCell ref="B135:B138"/>
    <mergeCell ref="C135:C138"/>
    <mergeCell ref="D135:D138"/>
    <mergeCell ref="E135:E138"/>
    <mergeCell ref="F135:F138"/>
    <mergeCell ref="K135:K138"/>
    <mergeCell ref="J135:J138"/>
    <mergeCell ref="J139:J142"/>
    <mergeCell ref="J143:J146"/>
    <mergeCell ref="L143:L146"/>
    <mergeCell ref="B131:B134"/>
    <mergeCell ref="C131:C134"/>
    <mergeCell ref="D131:D134"/>
    <mergeCell ref="E131:E134"/>
    <mergeCell ref="F131:F134"/>
    <mergeCell ref="K131:K134"/>
    <mergeCell ref="L131:L134"/>
    <mergeCell ref="B127:B130"/>
    <mergeCell ref="C127:C130"/>
    <mergeCell ref="D127:D130"/>
    <mergeCell ref="E127:E130"/>
    <mergeCell ref="F127:F130"/>
    <mergeCell ref="K127:K130"/>
    <mergeCell ref="J127:J130"/>
    <mergeCell ref="J131:J134"/>
    <mergeCell ref="B123:B126"/>
    <mergeCell ref="C123:C126"/>
    <mergeCell ref="D123:D126"/>
    <mergeCell ref="E123:E126"/>
    <mergeCell ref="F123:F126"/>
    <mergeCell ref="K123:K126"/>
    <mergeCell ref="L123:L126"/>
    <mergeCell ref="B119:B122"/>
    <mergeCell ref="C119:C122"/>
    <mergeCell ref="D119:D122"/>
    <mergeCell ref="E119:E122"/>
    <mergeCell ref="F119:F122"/>
    <mergeCell ref="J119:J122"/>
    <mergeCell ref="J123:J126"/>
    <mergeCell ref="B115:B118"/>
    <mergeCell ref="C115:C118"/>
    <mergeCell ref="D115:D118"/>
    <mergeCell ref="E115:E118"/>
    <mergeCell ref="F115:F118"/>
    <mergeCell ref="K115:K118"/>
    <mergeCell ref="L115:L118"/>
    <mergeCell ref="B111:B114"/>
    <mergeCell ref="C111:C114"/>
    <mergeCell ref="D111:D114"/>
    <mergeCell ref="E111:E114"/>
    <mergeCell ref="F111:F114"/>
    <mergeCell ref="K111:K114"/>
    <mergeCell ref="J111:J114"/>
    <mergeCell ref="J115:J118"/>
    <mergeCell ref="B107:B110"/>
    <mergeCell ref="C107:C110"/>
    <mergeCell ref="D107:D110"/>
    <mergeCell ref="E107:E110"/>
    <mergeCell ref="F107:F110"/>
    <mergeCell ref="K107:K110"/>
    <mergeCell ref="L107:L110"/>
    <mergeCell ref="B103:B106"/>
    <mergeCell ref="C103:C106"/>
    <mergeCell ref="D103:D106"/>
    <mergeCell ref="E103:E106"/>
    <mergeCell ref="F103:F106"/>
    <mergeCell ref="K103:K106"/>
    <mergeCell ref="J103:J106"/>
    <mergeCell ref="J107:J110"/>
    <mergeCell ref="B99:B102"/>
    <mergeCell ref="C99:C102"/>
    <mergeCell ref="D99:D102"/>
    <mergeCell ref="E99:E102"/>
    <mergeCell ref="F99:F102"/>
    <mergeCell ref="K99:K102"/>
    <mergeCell ref="L99:L102"/>
    <mergeCell ref="B95:B98"/>
    <mergeCell ref="C95:C98"/>
    <mergeCell ref="D95:D98"/>
    <mergeCell ref="E95:E98"/>
    <mergeCell ref="F95:F98"/>
    <mergeCell ref="J95:J98"/>
    <mergeCell ref="J99:J102"/>
    <mergeCell ref="B91:B94"/>
    <mergeCell ref="C91:C94"/>
    <mergeCell ref="D91:D94"/>
    <mergeCell ref="E91:E94"/>
    <mergeCell ref="F91:F94"/>
    <mergeCell ref="K91:K94"/>
    <mergeCell ref="L91:L94"/>
    <mergeCell ref="B87:B90"/>
    <mergeCell ref="C87:C90"/>
    <mergeCell ref="D87:D90"/>
    <mergeCell ref="E87:E90"/>
    <mergeCell ref="F87:F90"/>
    <mergeCell ref="K87:K90"/>
    <mergeCell ref="J87:J90"/>
    <mergeCell ref="J91:J94"/>
    <mergeCell ref="B83:B86"/>
    <mergeCell ref="C83:C86"/>
    <mergeCell ref="D83:D86"/>
    <mergeCell ref="E83:E86"/>
    <mergeCell ref="F83:F86"/>
    <mergeCell ref="K83:K86"/>
    <mergeCell ref="L83:L86"/>
    <mergeCell ref="B79:B82"/>
    <mergeCell ref="C79:C82"/>
    <mergeCell ref="D79:D82"/>
    <mergeCell ref="E79:E82"/>
    <mergeCell ref="F79:F82"/>
    <mergeCell ref="K79:K82"/>
    <mergeCell ref="J79:J82"/>
    <mergeCell ref="J83:J86"/>
    <mergeCell ref="B75:B78"/>
    <mergeCell ref="C75:C78"/>
    <mergeCell ref="D75:D78"/>
    <mergeCell ref="E75:E78"/>
    <mergeCell ref="F75:F78"/>
    <mergeCell ref="K75:K78"/>
    <mergeCell ref="L75:L78"/>
    <mergeCell ref="B71:B74"/>
    <mergeCell ref="C71:C74"/>
    <mergeCell ref="D71:D74"/>
    <mergeCell ref="E71:E74"/>
    <mergeCell ref="F71:F74"/>
    <mergeCell ref="J71:J74"/>
    <mergeCell ref="J75:J78"/>
    <mergeCell ref="B67:B70"/>
    <mergeCell ref="C67:C70"/>
    <mergeCell ref="D67:D70"/>
    <mergeCell ref="E67:E70"/>
    <mergeCell ref="F67:F70"/>
    <mergeCell ref="K67:K70"/>
    <mergeCell ref="L67:L70"/>
    <mergeCell ref="B63:B66"/>
    <mergeCell ref="C63:C66"/>
    <mergeCell ref="D63:D66"/>
    <mergeCell ref="E63:E66"/>
    <mergeCell ref="F63:F66"/>
    <mergeCell ref="K63:K66"/>
    <mergeCell ref="J63:J66"/>
    <mergeCell ref="J67:J70"/>
    <mergeCell ref="B59:B62"/>
    <mergeCell ref="C59:C62"/>
    <mergeCell ref="D59:D62"/>
    <mergeCell ref="E59:E62"/>
    <mergeCell ref="F59:F62"/>
    <mergeCell ref="K59:K62"/>
    <mergeCell ref="L59:L62"/>
    <mergeCell ref="B55:B58"/>
    <mergeCell ref="C55:C58"/>
    <mergeCell ref="D55:D58"/>
    <mergeCell ref="E55:E58"/>
    <mergeCell ref="F55:F58"/>
    <mergeCell ref="K55:K58"/>
    <mergeCell ref="J55:J58"/>
    <mergeCell ref="J59:J62"/>
    <mergeCell ref="B51:B54"/>
    <mergeCell ref="C51:C54"/>
    <mergeCell ref="D51:D54"/>
    <mergeCell ref="E51:E54"/>
    <mergeCell ref="F51:F54"/>
    <mergeCell ref="K51:K54"/>
    <mergeCell ref="L51:L54"/>
    <mergeCell ref="B47:B50"/>
    <mergeCell ref="C47:C50"/>
    <mergeCell ref="D47:D50"/>
    <mergeCell ref="E47:E50"/>
    <mergeCell ref="F47:F50"/>
    <mergeCell ref="J47:J50"/>
    <mergeCell ref="J51:J54"/>
    <mergeCell ref="B43:B46"/>
    <mergeCell ref="C43:C46"/>
    <mergeCell ref="D43:D46"/>
    <mergeCell ref="E43:E46"/>
    <mergeCell ref="F43:F46"/>
    <mergeCell ref="K43:K46"/>
    <mergeCell ref="L43:L46"/>
    <mergeCell ref="B39:B42"/>
    <mergeCell ref="C39:C42"/>
    <mergeCell ref="D39:D42"/>
    <mergeCell ref="E39:E42"/>
    <mergeCell ref="F39:F42"/>
    <mergeCell ref="K39:K42"/>
    <mergeCell ref="J39:J42"/>
    <mergeCell ref="J43:J46"/>
    <mergeCell ref="B35:B38"/>
    <mergeCell ref="C35:C38"/>
    <mergeCell ref="D35:D38"/>
    <mergeCell ref="E35:E38"/>
    <mergeCell ref="F35:F38"/>
    <mergeCell ref="K35:K38"/>
    <mergeCell ref="L35:L38"/>
    <mergeCell ref="B31:B34"/>
    <mergeCell ref="C31:C34"/>
    <mergeCell ref="D31:D34"/>
    <mergeCell ref="E31:E34"/>
    <mergeCell ref="F31:F34"/>
    <mergeCell ref="K31:K34"/>
    <mergeCell ref="J31:J34"/>
    <mergeCell ref="J35:J38"/>
    <mergeCell ref="B27:B30"/>
    <mergeCell ref="C27:C30"/>
    <mergeCell ref="D27:D30"/>
    <mergeCell ref="E27:E30"/>
    <mergeCell ref="F27:F30"/>
    <mergeCell ref="K27:K30"/>
    <mergeCell ref="L27:L30"/>
    <mergeCell ref="B23:B26"/>
    <mergeCell ref="C23:C26"/>
    <mergeCell ref="D23:D26"/>
    <mergeCell ref="E23:E26"/>
    <mergeCell ref="F23:F26"/>
    <mergeCell ref="J23:J26"/>
    <mergeCell ref="J27:J30"/>
    <mergeCell ref="B19:B22"/>
    <mergeCell ref="C19:C22"/>
    <mergeCell ref="D19:D22"/>
    <mergeCell ref="E19:E22"/>
    <mergeCell ref="F19:F22"/>
    <mergeCell ref="K19:K22"/>
    <mergeCell ref="L19:L22"/>
    <mergeCell ref="B15:B18"/>
    <mergeCell ref="C15:C18"/>
    <mergeCell ref="D15:D18"/>
    <mergeCell ref="E15:E18"/>
    <mergeCell ref="F15:F18"/>
    <mergeCell ref="K15:K18"/>
    <mergeCell ref="B11:B14"/>
    <mergeCell ref="C11:C14"/>
    <mergeCell ref="D11:D14"/>
    <mergeCell ref="E11:E14"/>
    <mergeCell ref="F11:F14"/>
    <mergeCell ref="K11:K14"/>
    <mergeCell ref="L11:L14"/>
    <mergeCell ref="B7:B10"/>
    <mergeCell ref="C7:C10"/>
    <mergeCell ref="D7:D10"/>
    <mergeCell ref="E7:E10"/>
    <mergeCell ref="F7:F10"/>
    <mergeCell ref="K7:K10"/>
    <mergeCell ref="H1:H2"/>
    <mergeCell ref="K1:K2"/>
    <mergeCell ref="L1:L2"/>
    <mergeCell ref="B3:B6"/>
    <mergeCell ref="C3:C6"/>
    <mergeCell ref="D3:D6"/>
    <mergeCell ref="E3:E6"/>
    <mergeCell ref="F3:F6"/>
    <mergeCell ref="K3:K6"/>
    <mergeCell ref="L3:L6"/>
    <mergeCell ref="B1:B2"/>
    <mergeCell ref="C1:C2"/>
    <mergeCell ref="D1:D2"/>
    <mergeCell ref="E1:E2"/>
    <mergeCell ref="F1:F2"/>
    <mergeCell ref="G1:G2"/>
    <mergeCell ref="G3:G22"/>
    <mergeCell ref="J1:J2"/>
    <mergeCell ref="J3:J6"/>
    <mergeCell ref="J7:J10"/>
    <mergeCell ref="J11:J14"/>
    <mergeCell ref="J15:J18"/>
    <mergeCell ref="J19:J22"/>
    <mergeCell ref="L7:L10"/>
  </mergeCells>
  <pageMargins left="0.7" right="0.7" top="0.78740157499999996" bottom="0.78740157499999996" header="0.3" footer="0.3"/>
  <pageSetup paperSize="9" scale="33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Keller</dc:creator>
  <cp:lastModifiedBy>Lukas Keller</cp:lastModifiedBy>
  <cp:lastPrinted>2011-02-12T13:15:30Z</cp:lastPrinted>
  <dcterms:created xsi:type="dcterms:W3CDTF">2011-02-10T19:14:56Z</dcterms:created>
  <dcterms:modified xsi:type="dcterms:W3CDTF">2011-02-12T14:23:02Z</dcterms:modified>
</cp:coreProperties>
</file>