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Q10" i="4" l="1"/>
  <c r="N10" i="4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L9" i="4"/>
  <c r="E9" i="4"/>
  <c r="I9" i="4"/>
  <c r="M9" i="4"/>
  <c r="K9" i="4"/>
  <c r="D9" i="4"/>
  <c r="H9" i="4"/>
  <c r="F9" i="4"/>
  <c r="J9" i="4"/>
</calcChain>
</file>

<file path=xl/sharedStrings.xml><?xml version="1.0" encoding="utf-8"?>
<sst xmlns="http://schemas.openxmlformats.org/spreadsheetml/2006/main" count="2589" uniqueCount="678">
  <si>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</si>
  <si>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</si>
  <si>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</si>
  <si>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</si>
  <si>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</si>
  <si>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</si>
  <si>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009 / MISNATI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</si>
  <si>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</si>
  <si>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</si>
  <si>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</si>
  <si>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</si>
  <si>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</si>
  <si>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</si>
  <si>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</si>
  <si>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</si>
  <si>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</si>
  <si>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</si>
  <si>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</si>
  <si>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</si>
  <si>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</si>
  <si>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</si>
  <si>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</si>
  <si>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</si>
  <si>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</si>
  <si>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</si>
  <si>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</si>
  <si>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</si>
  <si>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</si>
  <si>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</si>
  <si>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</si>
  <si>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</si>
  <si>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</si>
  <si>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</si>
  <si>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</si>
  <si>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</si>
  <si>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</si>
  <si>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</si>
  <si>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304007 PEMBASMI NYAMUK BAKAR</t>
  </si>
  <si>
    <t>304016 SABUN CAIR/CUCI PIRING</t>
  </si>
  <si>
    <t>304019 SABUN DETERGEN BUBUK</t>
  </si>
  <si>
    <t>304075 TAS SOUVENIR/HAJATAN</t>
  </si>
  <si>
    <t>402037 PEMBALUT WANITA</t>
  </si>
  <si>
    <t>404006 HANDUK</t>
  </si>
  <si>
    <t>502074 OBAT GOSOK (MERK LAINNYA)</t>
  </si>
  <si>
    <t>504004 HAND BODY LOTION</t>
  </si>
  <si>
    <t>504011 PASTA GIGI</t>
  </si>
  <si>
    <t>504012 SABUN MANDI CAIR</t>
  </si>
  <si>
    <t>504013 SABUN MANDI</t>
  </si>
  <si>
    <t>504014 SABUN WAJAH</t>
  </si>
  <si>
    <t>504015 SHAMPO</t>
  </si>
  <si>
    <t>504018 DEODORANT</t>
  </si>
  <si>
    <t>604247 TV KABEL LOKAL</t>
  </si>
  <si>
    <t>701003 ANGKUTAN DALAM KOTA</t>
  </si>
  <si>
    <t>701030 TARIF OJEK MOTOR</t>
  </si>
  <si>
    <t>701047 TARIF KENDARAAN RODA 4 ONLINE</t>
  </si>
  <si>
    <t>702012 BIAYA PULSA PONSEL PRABAYAR</t>
  </si>
  <si>
    <t>702013 KARTU PERDANA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</si>
  <si>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</si>
  <si>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</si>
  <si>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</si>
  <si>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801016 PEMBAYARAN ANGSURAN ARISAN UANG</t>
  </si>
  <si>
    <t>802001 PEMBELIAN BARANG ATAU BAHAN BAKU UNTUK USAHA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</si>
  <si>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</si>
  <si>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</si>
  <si>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</si>
  <si>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</si>
  <si>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</si>
  <si>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101011 MIE KERING INSTANT</t>
  </si>
  <si>
    <t>101014 SAGU</t>
  </si>
  <si>
    <t>102008 DAGING AYAM KAMPUNG</t>
  </si>
  <si>
    <t>103017 CAKALANG/SISIK</t>
  </si>
  <si>
    <t>103037 KEMBUNG/GEMBUNG/ BANYAR/GEMBOLO/ASO-ASO</t>
  </si>
  <si>
    <t>103078 TERI</t>
  </si>
  <si>
    <t>105002 TELUR AYAM RAS</t>
  </si>
  <si>
    <t>106001 BAYAM</t>
  </si>
  <si>
    <t>106024 DAUN SINGKONG</t>
  </si>
  <si>
    <t>106059 SAWI HIJAU</t>
  </si>
  <si>
    <t>106076 TERONG BULAT</t>
  </si>
  <si>
    <t>107012 TEMPE</t>
  </si>
  <si>
    <t>108020 RAMBUTAN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</si>
  <si>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</si>
  <si>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</si>
  <si>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</si>
  <si>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</si>
  <si>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</si>
  <si>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</si>
  <si>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</si>
  <si>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109029 CABAI MERAH</t>
  </si>
  <si>
    <t>109030 CABAI RAWIT</t>
  </si>
  <si>
    <t>109041 TERASI UDANG</t>
  </si>
  <si>
    <t>109044 DAUN SEREH</t>
  </si>
  <si>
    <t>109046 KUNYIT</t>
  </si>
  <si>
    <t>110004 MINYAK GORENG</t>
  </si>
  <si>
    <t>201006 BISKUIT</t>
  </si>
  <si>
    <t>201095 WAFER</t>
  </si>
  <si>
    <t>202006 GULA PASIR</t>
  </si>
  <si>
    <t>202025 T E H CELUP</t>
  </si>
  <si>
    <t>204030 MARTABAK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</si>
  <si>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</si>
  <si>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</si>
  <si>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</si>
  <si>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</si>
  <si>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</si>
  <si>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</si>
  <si>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</si>
  <si>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</si>
  <si>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</si>
  <si>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</si>
  <si>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</si>
  <si>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</si>
  <si>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</si>
  <si>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</si>
  <si>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</si>
  <si>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</si>
  <si>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</si>
  <si>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</si>
  <si>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</si>
  <si>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</si>
  <si>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</si>
  <si>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</si>
  <si>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</si>
  <si>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</si>
  <si>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</si>
  <si>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</si>
  <si>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</si>
  <si>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</si>
  <si>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</si>
  <si>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</si>
  <si>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</si>
  <si>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</si>
  <si>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</si>
  <si>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</si>
  <si>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</si>
  <si>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</si>
  <si>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</si>
  <si>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</si>
  <si>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</si>
  <si>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</si>
  <si>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</si>
  <si>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</si>
  <si>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</si>
  <si>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</si>
  <si>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</si>
  <si>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</si>
  <si>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</si>
  <si>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</si>
  <si>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</si>
  <si>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</si>
  <si>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</si>
  <si>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</si>
  <si>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</si>
  <si>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</si>
  <si>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</si>
  <si>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</si>
  <si>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</si>
  <si>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</si>
  <si>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</si>
  <si>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</si>
  <si>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</si>
  <si>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</si>
  <si>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</si>
  <si>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</si>
  <si>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</si>
  <si>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</si>
  <si>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</si>
  <si>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</si>
  <si>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</si>
  <si>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</si>
  <si>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</si>
  <si>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</si>
  <si>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</si>
  <si>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</si>
  <si>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</si>
  <si>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</si>
  <si>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</si>
  <si>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</si>
  <si>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</si>
  <si>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</si>
  <si>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</si>
  <si>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</si>
  <si>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</si>
  <si>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</si>
  <si>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</si>
  <si>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</si>
  <si>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</si>
  <si>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</si>
  <si>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</si>
  <si>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</si>
  <si>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</si>
  <si>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</si>
  <si>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</si>
  <si>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</si>
  <si>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</si>
  <si>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</si>
  <si>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</si>
  <si>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</si>
  <si>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</si>
  <si>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</si>
  <si>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</si>
  <si>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</si>
  <si>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</si>
  <si>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</si>
  <si>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</si>
  <si>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</si>
  <si>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</si>
  <si>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</si>
  <si>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</si>
  <si>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</si>
  <si>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</si>
  <si>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</si>
  <si>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</si>
  <si>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</si>
  <si>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</si>
  <si>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</si>
  <si>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</si>
  <si>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</si>
  <si>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</si>
  <si>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</si>
  <si>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</si>
  <si>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</si>
  <si>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</si>
  <si>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</si>
  <si>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</si>
  <si>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</si>
  <si>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</si>
  <si>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</si>
  <si>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</si>
  <si>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</si>
  <si>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</si>
  <si>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</si>
  <si>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</si>
  <si>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</si>
  <si>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</si>
  <si>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</si>
  <si>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</si>
  <si>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</si>
  <si>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</si>
  <si>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</si>
  <si>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</si>
  <si>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</si>
  <si>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</si>
  <si>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</si>
  <si>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</si>
  <si>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</si>
  <si>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</si>
  <si>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</si>
  <si>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</si>
  <si>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</si>
  <si>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</si>
  <si>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</si>
  <si>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</si>
  <si>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</si>
  <si>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</si>
  <si>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</si>
  <si>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</si>
  <si>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</si>
  <si>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</si>
  <si>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</si>
  <si>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</si>
  <si>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</si>
  <si>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</si>
  <si>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</si>
  <si>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</si>
  <si>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</si>
  <si>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</si>
  <si>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</si>
  <si>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</si>
  <si>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</si>
  <si>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</si>
  <si>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</si>
  <si>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</si>
  <si>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</si>
  <si>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</si>
  <si>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</si>
  <si>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</si>
  <si>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</si>
  <si>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</si>
  <si>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</si>
  <si>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</si>
  <si>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</si>
  <si>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</si>
  <si>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</si>
  <si>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</si>
  <si>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</si>
  <si>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</si>
  <si>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</si>
  <si>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</si>
  <si>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</si>
  <si>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</si>
  <si>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</si>
  <si>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</si>
  <si>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</si>
  <si>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</si>
  <si>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</si>
  <si>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</si>
  <si>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</si>
  <si>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</si>
  <si>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</si>
  <si>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</si>
  <si>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</si>
  <si>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</si>
  <si>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</si>
  <si>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</si>
  <si>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</si>
  <si>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</si>
  <si>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</si>
  <si>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</si>
  <si>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</si>
  <si>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</si>
  <si>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</si>
  <si>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</si>
  <si>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</si>
  <si>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</si>
  <si>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</si>
  <si>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</si>
  <si>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</si>
  <si>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</si>
  <si>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</si>
  <si>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</si>
  <si>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</si>
  <si>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</si>
  <si>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</si>
  <si>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</si>
  <si>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</si>
  <si>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</si>
  <si>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</si>
  <si>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</si>
  <si>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</si>
  <si>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</si>
  <si>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</si>
  <si>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</si>
  <si>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</si>
  <si>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</si>
  <si>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</si>
  <si>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</si>
  <si>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</si>
  <si>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</si>
  <si>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</si>
  <si>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</si>
  <si>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</si>
  <si>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</si>
  <si>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</si>
  <si>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</si>
  <si>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</si>
  <si>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</si>
  <si>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</si>
  <si>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</si>
  <si>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</si>
  <si>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</si>
  <si>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</si>
  <si>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</si>
  <si>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</si>
  <si>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</si>
  <si>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</si>
  <si>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</si>
  <si>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</si>
  <si>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</si>
  <si>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</si>
  <si>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</si>
  <si>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</si>
  <si>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</si>
  <si>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</si>
  <si>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</si>
  <si>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</si>
  <si>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</si>
  <si>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</si>
  <si>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</si>
  <si>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</si>
  <si>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</si>
  <si>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</si>
  <si>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</si>
  <si>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</si>
  <si>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</si>
  <si>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</si>
  <si>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</si>
  <si>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</si>
  <si>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</si>
  <si>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</si>
  <si>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</si>
  <si>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</si>
  <si>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</si>
  <si>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</si>
  <si>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</si>
  <si>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</si>
  <si>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</si>
  <si>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</si>
  <si>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</si>
  <si>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</si>
  <si>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</si>
  <si>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</si>
  <si>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</si>
  <si>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</si>
  <si>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</si>
  <si>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</si>
  <si>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</si>
  <si>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</si>
  <si>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</si>
  <si>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</si>
  <si>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</si>
  <si>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</si>
  <si>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</si>
  <si>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</si>
  <si>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</si>
  <si>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</si>
  <si>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</si>
  <si>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</si>
  <si>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</si>
  <si>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</si>
  <si>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</si>
  <si>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</si>
  <si>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</si>
  <si>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</si>
  <si>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</si>
  <si>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</si>
  <si>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</si>
  <si>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</si>
  <si>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</si>
  <si>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</si>
  <si>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</si>
  <si>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</si>
  <si>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</si>
  <si>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</si>
  <si>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</si>
  <si>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</si>
  <si>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</si>
  <si>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</si>
  <si>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</si>
  <si>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</si>
  <si>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</si>
  <si>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</si>
  <si>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</si>
  <si>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</si>
  <si>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</si>
  <si>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</si>
  <si>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</si>
  <si>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</si>
  <si>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</si>
  <si>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</si>
  <si>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</si>
  <si>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</si>
  <si>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</si>
  <si>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</si>
  <si>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</si>
  <si>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</si>
  <si>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</si>
  <si>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</si>
  <si>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</si>
  <si>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</si>
  <si>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</si>
  <si>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</si>
  <si>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</si>
  <si>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</si>
  <si>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</si>
  <si>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</si>
  <si>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</si>
  <si>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</si>
  <si>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</si>
  <si>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</si>
  <si>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</si>
  <si>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</si>
  <si>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</si>
  <si>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</si>
  <si>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</si>
  <si>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</si>
  <si>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</si>
  <si>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</si>
  <si>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</si>
  <si>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</si>
  <si>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</si>
  <si>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</si>
  <si>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</si>
  <si>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</si>
  <si>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</si>
  <si>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</si>
  <si>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</si>
  <si>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</si>
  <si>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</si>
  <si>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</si>
  <si>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</si>
  <si>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</si>
  <si>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</si>
  <si>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</si>
  <si>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</si>
  <si>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</si>
  <si>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</si>
  <si>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</si>
  <si>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</si>
  <si>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</si>
  <si>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</si>
  <si>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</si>
  <si>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</si>
  <si>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</si>
  <si>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</si>
  <si>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</si>
  <si>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</si>
  <si>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</si>
  <si>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</si>
  <si>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</si>
  <si>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</si>
  <si>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</si>
  <si>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</si>
  <si>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</si>
  <si>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</si>
  <si>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</si>
  <si>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</si>
  <si>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</si>
  <si>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</si>
  <si>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</si>
  <si>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</si>
  <si>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</si>
  <si>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</si>
  <si>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</si>
  <si>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</si>
  <si>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</si>
  <si>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</si>
  <si>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</si>
  <si>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</si>
  <si>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</si>
  <si>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</si>
  <si>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</si>
  <si>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</si>
  <si>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</si>
  <si>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</si>
  <si>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</si>
  <si>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</si>
  <si>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</si>
  <si>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</si>
  <si>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</si>
  <si>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</si>
  <si>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</si>
  <si>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</si>
  <si>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</si>
  <si>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</si>
  <si>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</si>
  <si>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</si>
  <si>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</si>
  <si>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</si>
  <si>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</si>
  <si>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</si>
  <si>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</si>
  <si>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</si>
  <si>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</si>
  <si>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</si>
  <si>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</si>
  <si>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</si>
  <si>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</si>
  <si>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</si>
  <si>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</si>
  <si>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</si>
  <si>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</si>
  <si>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</si>
  <si>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</si>
  <si>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</si>
  <si>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</si>
  <si>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</si>
  <si>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</si>
  <si>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</si>
  <si>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</si>
  <si>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</si>
  <si>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</si>
  <si>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</si>
  <si>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</si>
  <si>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</si>
  <si>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</si>
  <si>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</si>
  <si>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</si>
  <si>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</si>
  <si>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</si>
  <si>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</si>
  <si>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</si>
  <si>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</si>
  <si>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</si>
  <si>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</si>
  <si>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</si>
  <si>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</si>
  <si>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</si>
  <si>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</si>
  <si>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</si>
  <si>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</si>
  <si>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</si>
  <si>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</si>
  <si>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</si>
  <si>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</si>
  <si>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</si>
  <si>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</si>
  <si>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</si>
  <si>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</si>
  <si>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</si>
  <si>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</si>
  <si>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</si>
  <si>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</si>
  <si>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</si>
  <si>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</si>
  <si>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</si>
  <si>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</si>
  <si>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</si>
  <si>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</si>
  <si>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</si>
  <si>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</si>
  <si>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</si>
  <si>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</si>
  <si>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</si>
  <si>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</si>
  <si>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</si>
  <si>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</si>
  <si>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</si>
  <si>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</si>
  <si>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</si>
  <si>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</si>
  <si>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</si>
  <si>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</si>
  <si>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</si>
  <si>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</si>
  <si>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</si>
  <si>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</si>
  <si>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</si>
  <si>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</si>
  <si>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</si>
  <si>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</si>
  <si>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</si>
  <si>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</si>
  <si>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</si>
  <si>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</si>
  <si>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</si>
  <si>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</si>
  <si>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</si>
  <si>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</si>
  <si>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</si>
  <si>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</si>
  <si>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</si>
  <si>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</si>
  <si>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</si>
  <si>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</si>
  <si>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</si>
  <si>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</si>
  <si>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</si>
  <si>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</si>
  <si>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</si>
  <si>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</si>
  <si>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</si>
  <si>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</si>
  <si>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</si>
  <si>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</si>
  <si>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</si>
  <si>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</si>
  <si>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</si>
  <si>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</si>
  <si>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</si>
  <si>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</si>
  <si>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</si>
  <si>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</si>
  <si>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</si>
  <si>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</si>
  <si>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</si>
  <si>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</si>
  <si>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</si>
  <si>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</si>
  <si>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</si>
  <si>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</si>
  <si>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</si>
  <si>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</si>
  <si>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</si>
  <si>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</si>
  <si>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</si>
  <si>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</si>
  <si>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</si>
  <si>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</si>
  <si>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</si>
  <si>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</si>
  <si>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15002009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</si>
  <si>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</si>
  <si>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</si>
  <si>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</si>
  <si>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</si>
  <si>
    <t>Perbaikan</t>
  </si>
  <si>
    <t>Isian Tabungan, diisi jika Diskrepansi (kolom 13) &lt; 80%</t>
  </si>
  <si>
    <t>Pengambilan Tabungan, diisi jika Diskrepansi (kolom 13)&gt;120%</t>
  </si>
  <si>
    <t>Diskrepansi 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</si>
</sst>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1908233.3333333333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196666.66666666666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12000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667</v>
      </c>
    </row>
    <row r="11" spans="1:11" x14ac:dyDescent="0.25">
      <c r="A11" s="1" t="s">
        <v>31</v>
      </c>
      <c r="B11" s="2">
        <v>800000</v>
      </c>
      <c r="C11" s="2">
        <v>800000</v>
      </c>
      <c r="D11" s="2">
        <v>800000</v>
      </c>
      <c r="E11" s="2">
        <v>0</v>
      </c>
      <c r="F11" s="2">
        <f>SUM(B11:E11)</f>
        <v>2400000</v>
      </c>
      <c r="G11" s="3">
        <f>F11/3</f>
        <v>800000</v>
      </c>
      <c r="H11" s="4" t="str">
        <f>LEFT(A11,3)</f>
        <v>301</v>
      </c>
      <c r="J11" t="s">
        <v>670</v>
      </c>
    </row>
    <row r="12" spans="1:11" x14ac:dyDescent="0.25">
      <c r="A12" s="1" t="s">
        <v>32</v>
      </c>
      <c r="B12" s="2">
        <v>0</v>
      </c>
      <c r="C12" s="2">
        <v>10000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  <c r="J12" s="51"/>
      <c r="K12" t="s">
        <v>671</v>
      </c>
    </row>
    <row r="13" spans="1:11" x14ac:dyDescent="0.25">
      <c r="A13" s="1" t="s">
        <v>33</v>
      </c>
      <c r="B13" s="2">
        <v>100000</v>
      </c>
      <c r="C13" s="2">
        <v>0</v>
      </c>
      <c r="D13" s="2">
        <v>100000</v>
      </c>
      <c r="E13" s="2">
        <v>0</v>
      </c>
      <c r="F13" s="2">
        <f t="shared" si="0"/>
        <v>200000</v>
      </c>
      <c r="G13" s="3">
        <f t="shared" si="1"/>
        <v>66666.666666666672</v>
      </c>
      <c r="H13" s="4" t="str">
        <f t="shared" si="2"/>
        <v>302</v>
      </c>
      <c r="J13" s="52"/>
      <c r="K13" t="s">
        <v>672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673</v>
      </c>
    </row>
    <row r="15" spans="1:11" x14ac:dyDescent="0.25">
      <c r="A15" s="1" t="s">
        <v>35</v>
      </c>
      <c r="B15" s="2">
        <v>54000</v>
      </c>
      <c r="C15" s="2">
        <v>36000</v>
      </c>
      <c r="D15" s="2">
        <v>72000</v>
      </c>
      <c r="E15" s="2">
        <v>0</v>
      </c>
      <c r="F15" s="2">
        <f t="shared" si="0"/>
        <v>162000</v>
      </c>
      <c r="G15" s="3">
        <f t="shared" si="1"/>
        <v>54000</v>
      </c>
      <c r="H15" s="4" t="str">
        <f t="shared" si="2"/>
        <v>302</v>
      </c>
    </row>
    <row r="16" spans="1:11" x14ac:dyDescent="0.25">
      <c r="A16" s="1" t="s">
        <v>36</v>
      </c>
      <c r="B16" s="2">
        <v>419000</v>
      </c>
      <c r="C16" s="2">
        <v>396000</v>
      </c>
      <c r="D16" s="2">
        <v>365000</v>
      </c>
      <c r="E16" s="2">
        <v>0</v>
      </c>
      <c r="F16" s="2">
        <f t="shared" si="0"/>
        <v>1180000</v>
      </c>
      <c r="G16" s="3">
        <f t="shared" si="1"/>
        <v>393333.33333333331</v>
      </c>
      <c r="H16" s="4" t="str">
        <f t="shared" si="2"/>
        <v>302</v>
      </c>
    </row>
    <row r="17" spans="1:8" x14ac:dyDescent="0.25">
      <c r="A17" s="1" t="s">
        <v>37</v>
      </c>
      <c r="B17" s="2">
        <v>10000</v>
      </c>
      <c r="C17" s="2">
        <v>10000</v>
      </c>
      <c r="D17" s="2">
        <v>21600</v>
      </c>
      <c r="E17" s="2">
        <v>0</v>
      </c>
      <c r="F17" s="2">
        <f t="shared" si="0"/>
        <v>41600</v>
      </c>
      <c r="G17" s="3">
        <f t="shared" si="1"/>
        <v>13866.666666666666</v>
      </c>
      <c r="H17" s="4" t="str">
        <f t="shared" si="2"/>
        <v>304</v>
      </c>
    </row>
    <row r="18" spans="1:8" x14ac:dyDescent="0.25">
      <c r="A18" s="1" t="s">
        <v>38</v>
      </c>
      <c r="B18" s="2">
        <v>15500</v>
      </c>
      <c r="C18" s="2">
        <v>0</v>
      </c>
      <c r="D18" s="2">
        <v>0</v>
      </c>
      <c r="E18" s="2">
        <v>0</v>
      </c>
      <c r="F18" s="2">
        <f t="shared" si="0"/>
        <v>15500</v>
      </c>
      <c r="G18" s="3">
        <f t="shared" si="1"/>
        <v>5166.666666666667</v>
      </c>
      <c r="H18" s="4" t="str">
        <f t="shared" si="2"/>
        <v>304</v>
      </c>
    </row>
    <row r="19" spans="1:8" x14ac:dyDescent="0.25">
      <c r="A19" s="1" t="s">
        <v>39</v>
      </c>
      <c r="B19" s="2">
        <v>15200</v>
      </c>
      <c r="C19" s="2">
        <v>15200</v>
      </c>
      <c r="D19" s="2">
        <v>15500</v>
      </c>
      <c r="E19" s="2">
        <v>0</v>
      </c>
      <c r="F19" s="2">
        <f t="shared" si="0"/>
        <v>45900</v>
      </c>
      <c r="G19" s="3">
        <f t="shared" si="1"/>
        <v>15300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0</v>
      </c>
      <c r="D20" s="2">
        <v>4500</v>
      </c>
      <c r="E20" s="2">
        <v>0</v>
      </c>
      <c r="F20" s="2">
        <f t="shared" si="0"/>
        <v>4500</v>
      </c>
      <c r="G20" s="3">
        <f t="shared" si="1"/>
        <v>1500</v>
      </c>
      <c r="H20" s="4" t="str">
        <f t="shared" si="2"/>
        <v>304</v>
      </c>
    </row>
    <row r="21" spans="1:8" x14ac:dyDescent="0.25">
      <c r="A21" s="1" t="s">
        <v>41</v>
      </c>
      <c r="B21" s="2">
        <v>6000</v>
      </c>
      <c r="C21" s="2">
        <v>3500</v>
      </c>
      <c r="D21" s="2">
        <v>19000</v>
      </c>
      <c r="E21" s="2">
        <v>0</v>
      </c>
      <c r="F21" s="2">
        <f t="shared" si="0"/>
        <v>28500</v>
      </c>
      <c r="G21" s="3">
        <f t="shared" si="1"/>
        <v>9500</v>
      </c>
      <c r="H21" s="4" t="str">
        <f t="shared" si="2"/>
        <v>402</v>
      </c>
    </row>
    <row r="22" spans="1:8" x14ac:dyDescent="0.25">
      <c r="A22" s="1" t="s">
        <v>42</v>
      </c>
      <c r="B22" s="2">
        <v>0</v>
      </c>
      <c r="C22" s="2">
        <v>0</v>
      </c>
      <c r="D22" s="2">
        <v>70000</v>
      </c>
      <c r="E22" s="2">
        <v>0</v>
      </c>
      <c r="F22" s="2">
        <f t="shared" si="0"/>
        <v>70000</v>
      </c>
      <c r="G22" s="3">
        <f t="shared" si="1"/>
        <v>23333.333333333332</v>
      </c>
      <c r="H22" s="4" t="str">
        <f t="shared" si="2"/>
        <v>404</v>
      </c>
    </row>
    <row r="23" spans="1:8" x14ac:dyDescent="0.25">
      <c r="A23" s="1" t="s">
        <v>43</v>
      </c>
      <c r="B23" s="2">
        <v>25500</v>
      </c>
      <c r="C23" s="2">
        <v>0</v>
      </c>
      <c r="D23" s="2">
        <v>25500</v>
      </c>
      <c r="E23" s="2">
        <v>0</v>
      </c>
      <c r="F23" s="2">
        <f t="shared" si="0"/>
        <v>51000</v>
      </c>
      <c r="G23" s="3">
        <f t="shared" si="1"/>
        <v>17000</v>
      </c>
      <c r="H23" s="4" t="str">
        <f t="shared" si="2"/>
        <v>502</v>
      </c>
    </row>
    <row r="24" spans="1:8" x14ac:dyDescent="0.25">
      <c r="A24" s="1" t="s">
        <v>44</v>
      </c>
      <c r="B24" s="2">
        <v>12000</v>
      </c>
      <c r="C24" s="2">
        <v>0</v>
      </c>
      <c r="D24" s="2">
        <v>12000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504</v>
      </c>
    </row>
    <row r="25" spans="1:8" x14ac:dyDescent="0.25">
      <c r="A25" s="1" t="s">
        <v>45</v>
      </c>
      <c r="B25" s="2">
        <v>10000</v>
      </c>
      <c r="C25" s="2">
        <v>0</v>
      </c>
      <c r="D25" s="2">
        <v>14700</v>
      </c>
      <c r="E25" s="2">
        <v>0</v>
      </c>
      <c r="F25" s="2">
        <f t="shared" si="0"/>
        <v>24700</v>
      </c>
      <c r="G25" s="3">
        <f t="shared" si="1"/>
        <v>8233.3333333333339</v>
      </c>
      <c r="H25" s="4" t="str">
        <f t="shared" si="2"/>
        <v>504</v>
      </c>
    </row>
    <row r="26" spans="1:8" x14ac:dyDescent="0.25">
      <c r="A26" s="1" t="s">
        <v>46</v>
      </c>
      <c r="B26" s="2">
        <v>15200</v>
      </c>
      <c r="C26" s="2">
        <v>0</v>
      </c>
      <c r="D26" s="2">
        <v>8100</v>
      </c>
      <c r="E26" s="2">
        <v>0</v>
      </c>
      <c r="F26" s="2">
        <f t="shared" si="0"/>
        <v>23300</v>
      </c>
      <c r="G26" s="3">
        <f t="shared" si="1"/>
        <v>7766.666666666667</v>
      </c>
      <c r="H26" s="4" t="str">
        <f t="shared" si="2"/>
        <v>504</v>
      </c>
    </row>
    <row r="27" spans="1:8" x14ac:dyDescent="0.25">
      <c r="A27" s="1" t="s">
        <v>47</v>
      </c>
      <c r="B27" s="2">
        <v>8100</v>
      </c>
      <c r="C27" s="2">
        <v>9000</v>
      </c>
      <c r="D27" s="2">
        <v>0</v>
      </c>
      <c r="E27" s="2">
        <v>0</v>
      </c>
      <c r="F27" s="2">
        <f t="shared" si="0"/>
        <v>17100</v>
      </c>
      <c r="G27" s="3">
        <f t="shared" si="1"/>
        <v>5700</v>
      </c>
      <c r="H27" s="4" t="str">
        <f t="shared" si="2"/>
        <v>504</v>
      </c>
    </row>
    <row r="28" spans="1:8" x14ac:dyDescent="0.25">
      <c r="A28" s="1" t="s">
        <v>48</v>
      </c>
      <c r="B28" s="2">
        <v>25000</v>
      </c>
      <c r="C28" s="2">
        <v>0</v>
      </c>
      <c r="D28" s="2">
        <v>0</v>
      </c>
      <c r="E28" s="2">
        <v>0</v>
      </c>
      <c r="F28" s="2">
        <f t="shared" si="0"/>
        <v>25000</v>
      </c>
      <c r="G28" s="3">
        <f t="shared" si="1"/>
        <v>8333.3333333333339</v>
      </c>
      <c r="H28" s="4" t="str">
        <f t="shared" si="2"/>
        <v>504</v>
      </c>
    </row>
    <row r="29" spans="1:8" x14ac:dyDescent="0.25">
      <c r="A29" s="1" t="s">
        <v>49</v>
      </c>
      <c r="B29" s="2">
        <v>22600</v>
      </c>
      <c r="C29" s="2">
        <v>0</v>
      </c>
      <c r="D29" s="2">
        <v>0</v>
      </c>
      <c r="E29" s="2">
        <v>0</v>
      </c>
      <c r="F29" s="2">
        <f t="shared" si="0"/>
        <v>22600</v>
      </c>
      <c r="G29" s="3">
        <f t="shared" si="1"/>
        <v>7533.333333333333</v>
      </c>
      <c r="H29" s="4" t="str">
        <f t="shared" si="2"/>
        <v>504</v>
      </c>
    </row>
    <row r="30" spans="1:8" x14ac:dyDescent="0.25">
      <c r="A30" s="1" t="s">
        <v>50</v>
      </c>
      <c r="B30" s="2">
        <v>0</v>
      </c>
      <c r="C30" s="2">
        <v>15000</v>
      </c>
      <c r="D30" s="2">
        <v>0</v>
      </c>
      <c r="E30" s="2">
        <v>0</v>
      </c>
      <c r="F30" s="2">
        <f t="shared" si="0"/>
        <v>15000</v>
      </c>
      <c r="G30" s="3">
        <f t="shared" si="1"/>
        <v>5000</v>
      </c>
      <c r="H30" s="4" t="str">
        <f t="shared" si="2"/>
        <v>504</v>
      </c>
    </row>
    <row r="31" spans="1:8" x14ac:dyDescent="0.25">
      <c r="A31" s="1" t="s">
        <v>51</v>
      </c>
      <c r="B31" s="2">
        <v>0</v>
      </c>
      <c r="C31" s="2">
        <v>30000</v>
      </c>
      <c r="D31" s="2">
        <v>30000</v>
      </c>
      <c r="E31" s="2">
        <v>0</v>
      </c>
      <c r="F31" s="2">
        <f t="shared" si="0"/>
        <v>60000</v>
      </c>
      <c r="G31" s="3">
        <f t="shared" si="1"/>
        <v>20000</v>
      </c>
      <c r="H31" s="4" t="str">
        <f t="shared" si="2"/>
        <v>604</v>
      </c>
    </row>
    <row r="32" spans="1:8" x14ac:dyDescent="0.25">
      <c r="A32" s="1" t="s">
        <v>52</v>
      </c>
      <c r="B32" s="2">
        <v>0</v>
      </c>
      <c r="C32" s="2">
        <v>30000</v>
      </c>
      <c r="D32" s="2">
        <v>60000</v>
      </c>
      <c r="E32" s="2">
        <v>0</v>
      </c>
      <c r="F32" s="2">
        <f t="shared" si="0"/>
        <v>90000</v>
      </c>
      <c r="G32" s="3">
        <f t="shared" si="1"/>
        <v>30000</v>
      </c>
      <c r="H32" s="4" t="str">
        <f t="shared" si="2"/>
        <v>701</v>
      </c>
    </row>
    <row r="33" spans="1:8" x14ac:dyDescent="0.25">
      <c r="A33" s="1" t="s">
        <v>53</v>
      </c>
      <c r="B33" s="2">
        <v>50000</v>
      </c>
      <c r="C33" s="2">
        <v>20000</v>
      </c>
      <c r="D33" s="2">
        <v>30000</v>
      </c>
      <c r="E33" s="2">
        <v>0</v>
      </c>
      <c r="F33" s="2">
        <f t="shared" si="0"/>
        <v>100000</v>
      </c>
      <c r="G33" s="3">
        <f t="shared" si="1"/>
        <v>33333.333333333336</v>
      </c>
      <c r="H33" s="4" t="str">
        <f t="shared" si="2"/>
        <v>701</v>
      </c>
    </row>
    <row r="34" spans="1:8" x14ac:dyDescent="0.25">
      <c r="A34" s="1" t="s">
        <v>54</v>
      </c>
      <c r="B34" s="2">
        <v>0</v>
      </c>
      <c r="C34" s="2">
        <v>0</v>
      </c>
      <c r="D34" s="2">
        <v>95000</v>
      </c>
      <c r="E34" s="2">
        <v>0</v>
      </c>
      <c r="F34" s="2">
        <f t="shared" si="0"/>
        <v>95000</v>
      </c>
      <c r="G34" s="3">
        <f t="shared" si="1"/>
        <v>31666.666666666668</v>
      </c>
      <c r="H34" s="4" t="str">
        <f t="shared" si="2"/>
        <v>701</v>
      </c>
    </row>
    <row r="35" spans="1:8" x14ac:dyDescent="0.25">
      <c r="A35" s="1" t="s">
        <v>55</v>
      </c>
      <c r="B35" s="2">
        <v>182000</v>
      </c>
      <c r="C35" s="2">
        <v>26000</v>
      </c>
      <c r="D35" s="2">
        <v>77000</v>
      </c>
      <c r="E35" s="2">
        <v>0</v>
      </c>
      <c r="F35" s="2">
        <f t="shared" si="0"/>
        <v>285000</v>
      </c>
      <c r="G35" s="3">
        <f t="shared" si="1"/>
        <v>95000</v>
      </c>
      <c r="H35" s="4" t="str">
        <f t="shared" si="2"/>
        <v>702</v>
      </c>
    </row>
    <row r="36" spans="1:8" x14ac:dyDescent="0.25">
      <c r="A36" s="1" t="s">
        <v>56</v>
      </c>
      <c r="B36" s="2">
        <v>0</v>
      </c>
      <c r="C36" s="2">
        <v>60000</v>
      </c>
      <c r="D36" s="2">
        <v>0</v>
      </c>
      <c r="E36" s="2">
        <v>0</v>
      </c>
      <c r="F36" s="2">
        <f t="shared" si="0"/>
        <v>60000</v>
      </c>
      <c r="G36" s="3">
        <f t="shared" si="1"/>
        <v>20000</v>
      </c>
      <c r="H36" s="4" t="str">
        <f t="shared" si="2"/>
        <v>702</v>
      </c>
    </row>
    <row r="37" spans="1:8" x14ac:dyDescent="0.25">
      <c r="A37" s="1" t="s">
        <v>57</v>
      </c>
      <c r="B37" s="2">
        <v>12500</v>
      </c>
      <c r="C37" s="2">
        <v>12500</v>
      </c>
      <c r="D37" s="2">
        <v>12500</v>
      </c>
      <c r="E37" s="2">
        <v>0</v>
      </c>
      <c r="F37" s="2">
        <f t="shared" si="0"/>
        <v>37500</v>
      </c>
      <c r="G37" s="3">
        <f t="shared" si="1"/>
        <v>12500</v>
      </c>
      <c r="H37" s="4" t="str">
        <f t="shared" si="2"/>
        <v>704</v>
      </c>
    </row>
    <row r="38" spans="1:8" x14ac:dyDescent="0.25">
      <c r="A38" s="1" t="s">
        <v>58</v>
      </c>
      <c r="B38" s="2">
        <v>0</v>
      </c>
      <c r="C38" s="2">
        <v>0</v>
      </c>
      <c r="D38" s="2">
        <v>7500</v>
      </c>
      <c r="E38" s="2">
        <v>0</v>
      </c>
      <c r="F38" s="2">
        <f t="shared" si="0"/>
        <v>7500</v>
      </c>
      <c r="G38" s="3">
        <f t="shared" si="1"/>
        <v>2500</v>
      </c>
      <c r="H38" s="4" t="str">
        <f t="shared" si="2"/>
        <v>704</v>
      </c>
    </row>
    <row r="39" spans="1:8" x14ac:dyDescent="0.25">
      <c r="A39" s="1" t="s">
        <v>59</v>
      </c>
      <c r="B39" s="2">
        <v>0</v>
      </c>
      <c r="C39" s="2">
        <v>80000</v>
      </c>
      <c r="D39" s="2">
        <v>100000</v>
      </c>
      <c r="E39" s="2">
        <v>0</v>
      </c>
      <c r="F39" s="2">
        <f t="shared" si="0"/>
        <v>180000</v>
      </c>
      <c r="G39" s="3">
        <f t="shared" si="1"/>
        <v>60000</v>
      </c>
      <c r="H39" s="4" t="str">
        <f t="shared" si="2"/>
        <v>801</v>
      </c>
    </row>
    <row r="40" spans="1:8" x14ac:dyDescent="0.25">
      <c r="A40" s="1" t="s">
        <v>60</v>
      </c>
      <c r="B40" s="2">
        <v>150000</v>
      </c>
      <c r="C40" s="2">
        <v>210000</v>
      </c>
      <c r="D40" s="2">
        <v>50000</v>
      </c>
      <c r="E40" s="2">
        <v>0</v>
      </c>
      <c r="F40" s="2">
        <f t="shared" si="0"/>
        <v>410000</v>
      </c>
      <c r="G40" s="3">
        <f t="shared" si="1"/>
        <v>136666.66666666666</v>
      </c>
      <c r="H40" s="4" t="str">
        <f t="shared" si="2"/>
        <v>801</v>
      </c>
    </row>
    <row r="41" spans="1:8" x14ac:dyDescent="0.25">
      <c r="A41" s="1" t="s">
        <v>61</v>
      </c>
      <c r="B41" s="2">
        <v>0</v>
      </c>
      <c r="C41" s="2">
        <v>36000</v>
      </c>
      <c r="D41" s="2">
        <v>0</v>
      </c>
      <c r="E41" s="2">
        <v>0</v>
      </c>
      <c r="F41" s="2">
        <f t="shared" si="0"/>
        <v>36000</v>
      </c>
      <c r="G41" s="3">
        <f t="shared" si="1"/>
        <v>12000</v>
      </c>
      <c r="H41" s="4" t="str">
        <f t="shared" si="2"/>
        <v>802</v>
      </c>
    </row>
    <row r="42" spans="1:8" x14ac:dyDescent="0.25">
      <c r="F42" s="2">
        <f t="shared" si="0"/>
        <v>0</v>
      </c>
      <c r="G42" s="3">
        <f t="shared" si="1"/>
        <v>0</v>
      </c>
      <c r="H42" s="4" t="str">
        <f t="shared" si="2"/>
        <v/>
      </c>
    </row>
    <row r="43" spans="1:8" x14ac:dyDescent="0.25">
      <c r="F43" s="2">
        <f t="shared" si="0"/>
        <v>0</v>
      </c>
      <c r="G43" s="3">
        <f t="shared" si="1"/>
        <v>0</v>
      </c>
      <c r="H43" s="4" t="str">
        <f t="shared" si="2"/>
        <v/>
      </c>
    </row>
    <row r="44" spans="1:8" x14ac:dyDescent="0.25">
      <c r="F44" s="2">
        <f t="shared" si="0"/>
        <v>0</v>
      </c>
      <c r="G44" s="3">
        <f t="shared" si="1"/>
        <v>0</v>
      </c>
      <c r="H44" s="4" t="str">
        <f t="shared" si="2"/>
        <v/>
      </c>
    </row>
    <row r="45" spans="1:8" x14ac:dyDescent="0.25">
      <c r="F45" s="2">
        <f t="shared" si="0"/>
        <v>0</v>
      </c>
      <c r="G45" s="3">
        <f t="shared" si="1"/>
        <v>0</v>
      </c>
      <c r="H45" s="4" t="str">
        <f t="shared" si="2"/>
        <v/>
      </c>
    </row>
    <row r="46" spans="1:8" x14ac:dyDescent="0.25">
      <c r="F46" s="2">
        <f t="shared" si="0"/>
        <v>0</v>
      </c>
      <c r="G46" s="3">
        <f t="shared" si="1"/>
        <v>0</v>
      </c>
      <c r="H46" s="4" t="str">
        <f t="shared" si="2"/>
        <v/>
      </c>
    </row>
    <row r="47" spans="1:8" x14ac:dyDescent="0.25">
      <c r="F47" s="2">
        <f t="shared" si="0"/>
        <v>0</v>
      </c>
      <c r="G47" s="3">
        <f t="shared" si="1"/>
        <v>0</v>
      </c>
      <c r="H47" s="4" t="str">
        <f t="shared" si="2"/>
        <v/>
      </c>
    </row>
    <row r="48" spans="1:8" x14ac:dyDescent="0.25">
      <c r="F48" s="2">
        <f t="shared" si="0"/>
        <v>0</v>
      </c>
      <c r="G48" s="3">
        <f t="shared" si="1"/>
        <v>0</v>
      </c>
      <c r="H48" s="4" t="str">
        <f t="shared" si="2"/>
        <v/>
      </c>
    </row>
    <row r="49" spans="6:8" x14ac:dyDescent="0.25">
      <c r="F49" s="2">
        <f t="shared" si="0"/>
        <v>0</v>
      </c>
      <c r="G49" s="3">
        <f t="shared" si="1"/>
        <v>0</v>
      </c>
      <c r="H49" s="4" t="str">
        <f t="shared" si="2"/>
        <v/>
      </c>
    </row>
    <row r="50" spans="6:8" x14ac:dyDescent="0.25">
      <c r="F50" s="2">
        <f t="shared" si="0"/>
        <v>0</v>
      </c>
      <c r="G50" s="3">
        <f t="shared" si="1"/>
        <v>0</v>
      </c>
      <c r="H50" s="4" t="str">
        <f t="shared" si="2"/>
        <v/>
      </c>
    </row>
    <row r="51" spans="6:8" x14ac:dyDescent="0.25">
      <c r="F51" s="2">
        <f t="shared" si="0"/>
        <v>0</v>
      </c>
      <c r="G51" s="3">
        <f t="shared" si="1"/>
        <v>0</v>
      </c>
      <c r="H51" s="4" t="str">
        <f t="shared" si="2"/>
        <v/>
      </c>
    </row>
    <row r="52" spans="6:8" x14ac:dyDescent="0.25">
      <c r="F52" s="2">
        <f t="shared" si="0"/>
        <v>0</v>
      </c>
      <c r="G52" s="3">
        <f t="shared" si="1"/>
        <v>0</v>
      </c>
      <c r="H52" s="4" t="str">
        <f t="shared" si="2"/>
        <v/>
      </c>
    </row>
    <row r="53" spans="6:8" x14ac:dyDescent="0.25">
      <c r="F53" s="2">
        <f t="shared" si="0"/>
        <v>0</v>
      </c>
      <c r="G53" s="3">
        <f t="shared" si="1"/>
        <v>0</v>
      </c>
      <c r="H53" s="4" t="str">
        <f t="shared" si="2"/>
        <v/>
      </c>
    </row>
    <row r="54" spans="6:8" x14ac:dyDescent="0.25">
      <c r="F54" s="2">
        <f t="shared" si="0"/>
        <v>0</v>
      </c>
      <c r="G54" s="3">
        <f t="shared" si="1"/>
        <v>0</v>
      </c>
      <c r="H54" s="4" t="str">
        <f t="shared" si="2"/>
        <v/>
      </c>
    </row>
    <row r="55" spans="6:8" x14ac:dyDescent="0.25">
      <c r="F55" s="2">
        <f t="shared" si="0"/>
        <v>0</v>
      </c>
      <c r="G55" s="3">
        <f t="shared" si="1"/>
        <v>0</v>
      </c>
      <c r="H55" s="4" t="str">
        <f t="shared" si="2"/>
        <v/>
      </c>
    </row>
    <row r="56" spans="6:8" x14ac:dyDescent="0.25">
      <c r="F56" s="2">
        <f t="shared" si="0"/>
        <v>0</v>
      </c>
      <c r="G56" s="3">
        <f t="shared" si="1"/>
        <v>0</v>
      </c>
      <c r="H56" s="4" t="str">
        <f t="shared" si="2"/>
        <v/>
      </c>
    </row>
    <row r="57" spans="6:8" x14ac:dyDescent="0.25">
      <c r="F57" s="2">
        <f t="shared" si="0"/>
        <v>0</v>
      </c>
      <c r="G57" s="3">
        <f t="shared" si="1"/>
        <v>0</v>
      </c>
      <c r="H57" s="4" t="str">
        <f t="shared" si="2"/>
        <v/>
      </c>
    </row>
    <row r="58" spans="6:8" x14ac:dyDescent="0.25">
      <c r="F58" s="2">
        <f t="shared" si="0"/>
        <v>0</v>
      </c>
      <c r="G58" s="3">
        <f t="shared" si="1"/>
        <v>0</v>
      </c>
      <c r="H58" s="4" t="str">
        <f t="shared" si="2"/>
        <v/>
      </c>
    </row>
    <row r="59" spans="6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6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6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6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6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6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62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63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64</v>
      </c>
      <c r="C8" s="40" t="s">
        <v>65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668</v>
      </c>
    </row>
    <row r="10" spans="1:7" x14ac:dyDescent="0.25">
      <c r="A10" s="1" t="s">
        <v>66</v>
      </c>
      <c r="B10" s="2">
        <v>31500</v>
      </c>
      <c r="C10" s="3">
        <f>B10*30/7</f>
        <v>135000</v>
      </c>
      <c r="D10" s="2">
        <f>SUM(C10:C500)</f>
        <v>1584359.9999999998</v>
      </c>
      <c r="F10" t="s">
        <v>670</v>
      </c>
    </row>
    <row r="11" spans="1:7" x14ac:dyDescent="0.25">
      <c r="A11" s="1" t="s">
        <v>67</v>
      </c>
      <c r="B11" s="2">
        <v>12500</v>
      </c>
      <c r="C11" s="3">
        <f t="shared" ref="C11:C74" si="0">B11*30/7</f>
        <v>53571.428571428572</v>
      </c>
      <c r="F11" s="51"/>
      <c r="G11" t="s">
        <v>671</v>
      </c>
    </row>
    <row r="12" spans="1:7" x14ac:dyDescent="0.25">
      <c r="A12" s="1" t="s">
        <v>68</v>
      </c>
      <c r="B12" s="2">
        <v>2500</v>
      </c>
      <c r="C12" s="3">
        <f t="shared" si="0"/>
        <v>10714.285714285714</v>
      </c>
      <c r="F12" s="52"/>
      <c r="G12" t="s">
        <v>672</v>
      </c>
    </row>
    <row r="13" spans="1:7" x14ac:dyDescent="0.25">
      <c r="A13" s="1" t="s">
        <v>69</v>
      </c>
      <c r="B13" s="2">
        <v>120000</v>
      </c>
      <c r="C13" s="3">
        <f t="shared" si="0"/>
        <v>514285.71428571426</v>
      </c>
      <c r="F13" s="53"/>
      <c r="G13" t="s">
        <v>673</v>
      </c>
    </row>
    <row r="14" spans="1:7" x14ac:dyDescent="0.25">
      <c r="A14" s="1" t="s">
        <v>70</v>
      </c>
      <c r="B14" s="2">
        <v>25000</v>
      </c>
      <c r="C14" s="3">
        <f t="shared" si="0"/>
        <v>107142.85714285714</v>
      </c>
    </row>
    <row r="15" spans="1:7" x14ac:dyDescent="0.25">
      <c r="A15" s="1" t="s">
        <v>71</v>
      </c>
      <c r="B15" s="2">
        <v>35000</v>
      </c>
      <c r="C15" s="3">
        <f t="shared" si="0"/>
        <v>150000</v>
      </c>
    </row>
    <row r="16" spans="1:7" x14ac:dyDescent="0.25">
      <c r="A16" s="1" t="s">
        <v>72</v>
      </c>
      <c r="B16" s="2">
        <v>20000</v>
      </c>
      <c r="C16" s="3">
        <f t="shared" si="0"/>
        <v>85714.28571428571</v>
      </c>
    </row>
    <row r="17" spans="1:3" x14ac:dyDescent="0.25">
      <c r="A17" s="1" t="s">
        <v>73</v>
      </c>
      <c r="B17" s="2">
        <v>4000</v>
      </c>
      <c r="C17" s="3">
        <f t="shared" si="0"/>
        <v>17142.857142857141</v>
      </c>
    </row>
    <row r="18" spans="1:3" x14ac:dyDescent="0.25">
      <c r="A18" s="1" t="s">
        <v>74</v>
      </c>
      <c r="B18" s="2">
        <v>11000</v>
      </c>
      <c r="C18" s="3">
        <f t="shared" si="0"/>
        <v>47142.857142857145</v>
      </c>
    </row>
    <row r="19" spans="1:3" x14ac:dyDescent="0.25">
      <c r="A19" s="1" t="s">
        <v>75</v>
      </c>
      <c r="B19" s="2">
        <v>20000</v>
      </c>
      <c r="C19" s="3">
        <f t="shared" si="0"/>
        <v>85714.28571428571</v>
      </c>
    </row>
    <row r="20" spans="1:3" x14ac:dyDescent="0.25">
      <c r="A20" s="1" t="s">
        <v>76</v>
      </c>
      <c r="B20" s="2">
        <v>3000</v>
      </c>
      <c r="C20" s="3">
        <f t="shared" si="0"/>
        <v>12857.142857142857</v>
      </c>
    </row>
    <row r="21" spans="1:3" x14ac:dyDescent="0.25">
      <c r="A21" s="1" t="s">
        <v>77</v>
      </c>
      <c r="B21" s="2">
        <v>7500</v>
      </c>
      <c r="C21" s="3">
        <f t="shared" si="0"/>
        <v>32142.857142857141</v>
      </c>
    </row>
    <row r="22" spans="1:3" x14ac:dyDescent="0.25">
      <c r="A22" s="1" t="s">
        <v>78</v>
      </c>
      <c r="B22" s="2">
        <v>2000</v>
      </c>
      <c r="C22" s="3">
        <f t="shared" si="0"/>
        <v>8571.4285714285706</v>
      </c>
    </row>
    <row r="23" spans="1:3" x14ac:dyDescent="0.25">
      <c r="A23" s="1" t="s">
        <v>79</v>
      </c>
      <c r="B23" s="2">
        <v>20000</v>
      </c>
      <c r="C23" s="3">
        <f t="shared" si="0"/>
        <v>85714.28571428571</v>
      </c>
    </row>
    <row r="24" spans="1:3" x14ac:dyDescent="0.25">
      <c r="A24" s="1" t="s">
        <v>80</v>
      </c>
      <c r="B24" s="2">
        <v>2665</v>
      </c>
      <c r="C24" s="3">
        <f t="shared" si="0"/>
        <v>11421.428571428571</v>
      </c>
    </row>
    <row r="25" spans="1:3" x14ac:dyDescent="0.25">
      <c r="A25" s="1" t="s">
        <v>81</v>
      </c>
      <c r="B25" s="2">
        <v>1000</v>
      </c>
      <c r="C25" s="3">
        <f t="shared" si="0"/>
        <v>4285.7142857142853</v>
      </c>
    </row>
    <row r="26" spans="1:3" x14ac:dyDescent="0.25">
      <c r="A26" s="1" t="s">
        <v>82</v>
      </c>
      <c r="B26" s="2">
        <v>4810</v>
      </c>
      <c r="C26" s="3">
        <f t="shared" si="0"/>
        <v>20614.285714285714</v>
      </c>
    </row>
    <row r="27" spans="1:3" x14ac:dyDescent="0.25">
      <c r="A27" s="1" t="s">
        <v>83</v>
      </c>
      <c r="B27" s="2">
        <v>1602</v>
      </c>
      <c r="C27" s="3">
        <f t="shared" si="0"/>
        <v>6865.7142857142853</v>
      </c>
    </row>
    <row r="28" spans="1:3" x14ac:dyDescent="0.25">
      <c r="A28" s="1" t="s">
        <v>84</v>
      </c>
      <c r="B28" s="2">
        <v>1900</v>
      </c>
      <c r="C28" s="3">
        <f t="shared" si="0"/>
        <v>8142.8571428571431</v>
      </c>
    </row>
    <row r="29" spans="1:3" x14ac:dyDescent="0.25">
      <c r="A29" s="1" t="s">
        <v>85</v>
      </c>
      <c r="B29" s="2">
        <v>924</v>
      </c>
      <c r="C29" s="3">
        <f t="shared" si="0"/>
        <v>3960</v>
      </c>
    </row>
    <row r="30" spans="1:3" x14ac:dyDescent="0.25">
      <c r="A30" s="1" t="s">
        <v>86</v>
      </c>
      <c r="B30" s="2">
        <v>1000</v>
      </c>
      <c r="C30" s="3">
        <f t="shared" si="0"/>
        <v>4285.7142857142853</v>
      </c>
    </row>
    <row r="31" spans="1:3" x14ac:dyDescent="0.25">
      <c r="A31" s="1" t="s">
        <v>87</v>
      </c>
      <c r="B31" s="2">
        <v>2996</v>
      </c>
      <c r="C31" s="3">
        <f t="shared" si="0"/>
        <v>12840</v>
      </c>
    </row>
    <row r="32" spans="1:3" x14ac:dyDescent="0.25">
      <c r="A32" s="1" t="s">
        <v>88</v>
      </c>
      <c r="B32" s="2">
        <v>4000</v>
      </c>
      <c r="C32" s="3">
        <f t="shared" si="0"/>
        <v>17142.857142857141</v>
      </c>
    </row>
    <row r="33" spans="1:3" x14ac:dyDescent="0.25">
      <c r="A33" s="1" t="s">
        <v>89</v>
      </c>
      <c r="B33" s="2">
        <v>750</v>
      </c>
      <c r="C33" s="3">
        <f t="shared" si="0"/>
        <v>3214.2857142857142</v>
      </c>
    </row>
    <row r="34" spans="1:3" x14ac:dyDescent="0.25">
      <c r="A34" s="1" t="s">
        <v>90</v>
      </c>
      <c r="B34" s="2">
        <v>858</v>
      </c>
      <c r="C34" s="3">
        <f t="shared" si="0"/>
        <v>3677.1428571428573</v>
      </c>
    </row>
    <row r="35" spans="1:3" x14ac:dyDescent="0.25">
      <c r="A35" s="1" t="s">
        <v>91</v>
      </c>
      <c r="B35" s="2">
        <v>333</v>
      </c>
      <c r="C35" s="3">
        <f t="shared" si="0"/>
        <v>1427.1428571428571</v>
      </c>
    </row>
    <row r="36" spans="1:3" x14ac:dyDescent="0.25">
      <c r="A36" s="1" t="s">
        <v>92</v>
      </c>
      <c r="B36" s="2">
        <v>4252</v>
      </c>
      <c r="C36" s="3">
        <f t="shared" si="0"/>
        <v>18222.857142857141</v>
      </c>
    </row>
    <row r="37" spans="1:3" x14ac:dyDescent="0.25">
      <c r="A37" s="1" t="s">
        <v>93</v>
      </c>
      <c r="B37" s="2">
        <v>4500</v>
      </c>
      <c r="C37" s="3">
        <f t="shared" si="0"/>
        <v>19285.714285714286</v>
      </c>
    </row>
    <row r="38" spans="1:3" x14ac:dyDescent="0.25">
      <c r="A38" s="1" t="s">
        <v>94</v>
      </c>
      <c r="B38" s="2">
        <v>10000</v>
      </c>
      <c r="C38" s="3">
        <f t="shared" si="0"/>
        <v>42857.142857142855</v>
      </c>
    </row>
    <row r="39" spans="1:3" x14ac:dyDescent="0.25">
      <c r="A39" s="1" t="s">
        <v>95</v>
      </c>
      <c r="B39" s="2">
        <v>1354</v>
      </c>
      <c r="C39" s="3">
        <f t="shared" si="0"/>
        <v>5802.8571428571431</v>
      </c>
    </row>
    <row r="40" spans="1:3" x14ac:dyDescent="0.25">
      <c r="A40" s="1" t="s">
        <v>96</v>
      </c>
      <c r="B40" s="2">
        <v>240</v>
      </c>
      <c r="C40" s="3">
        <f t="shared" si="0"/>
        <v>1028.5714285714287</v>
      </c>
    </row>
    <row r="41" spans="1:3" x14ac:dyDescent="0.25">
      <c r="A41" s="1" t="s">
        <v>97</v>
      </c>
      <c r="B41" s="2">
        <v>12500</v>
      </c>
      <c r="C41" s="3">
        <f t="shared" si="0"/>
        <v>53571.428571428572</v>
      </c>
    </row>
    <row r="42" spans="1:3" x14ac:dyDescent="0.25">
      <c r="C42" s="3">
        <f t="shared" si="0"/>
        <v>0</v>
      </c>
    </row>
    <row r="43" spans="1:3" x14ac:dyDescent="0.25">
      <c r="C43" s="3">
        <f t="shared" si="0"/>
        <v>0</v>
      </c>
    </row>
    <row r="44" spans="1:3" x14ac:dyDescent="0.25">
      <c r="C44" s="3">
        <f t="shared" si="0"/>
        <v>0</v>
      </c>
    </row>
    <row r="45" spans="1:3" x14ac:dyDescent="0.25">
      <c r="C45" s="3">
        <f t="shared" si="0"/>
        <v>0</v>
      </c>
    </row>
    <row r="46" spans="1:3" x14ac:dyDescent="0.25">
      <c r="C46" s="3">
        <f t="shared" si="0"/>
        <v>0</v>
      </c>
    </row>
    <row r="47" spans="1:3" x14ac:dyDescent="0.25">
      <c r="C47" s="3">
        <f t="shared" si="0"/>
        <v>0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98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99</v>
      </c>
      <c r="E5" s="17"/>
      <c r="F5" s="24"/>
    </row>
    <row r="6" spans="1:14" ht="15" customHeight="1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115</v>
      </c>
      <c r="C9" s="4" t="s">
        <v>116</v>
      </c>
      <c r="D9" s="18" t="s">
        <v>117</v>
      </c>
      <c r="E9" s="4" t="s">
        <v>10</v>
      </c>
      <c r="F9" s="4" t="s">
        <v>118</v>
      </c>
      <c r="G9" s="4" t="s">
        <v>118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115</v>
      </c>
      <c r="C10" s="4" t="s">
        <v>119</v>
      </c>
      <c r="D10" s="18" t="s">
        <v>120</v>
      </c>
      <c r="E10" s="4" t="s">
        <v>121</v>
      </c>
      <c r="F10" s="4" t="s">
        <v>118</v>
      </c>
      <c r="G10" s="4" t="s">
        <v>118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115</v>
      </c>
      <c r="C11" s="4" t="s">
        <v>122</v>
      </c>
      <c r="D11" s="18" t="s">
        <v>123</v>
      </c>
      <c r="E11" s="4" t="s">
        <v>124</v>
      </c>
      <c r="F11" s="4" t="s">
        <v>118</v>
      </c>
      <c r="G11" s="4" t="s">
        <v>118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115</v>
      </c>
      <c r="C12" s="4" t="s">
        <v>125</v>
      </c>
      <c r="D12" s="18" t="s">
        <v>126</v>
      </c>
      <c r="E12" s="4" t="s">
        <v>127</v>
      </c>
      <c r="F12" s="4" t="s">
        <v>118</v>
      </c>
      <c r="G12" s="4" t="s">
        <v>118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115</v>
      </c>
      <c r="C13" s="4" t="s">
        <v>128</v>
      </c>
      <c r="D13" s="18" t="s">
        <v>129</v>
      </c>
      <c r="E13" s="4" t="s">
        <v>130</v>
      </c>
      <c r="F13" s="4" t="s">
        <v>118</v>
      </c>
      <c r="G13" s="4" t="s">
        <v>118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115</v>
      </c>
      <c r="C14" s="4" t="s">
        <v>131</v>
      </c>
      <c r="D14" s="18" t="s">
        <v>132</v>
      </c>
      <c r="E14" s="4" t="s">
        <v>133</v>
      </c>
      <c r="F14" s="4" t="s">
        <v>118</v>
      </c>
      <c r="G14" s="4" t="s">
        <v>118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115</v>
      </c>
      <c r="C15" s="4" t="s">
        <v>134</v>
      </c>
      <c r="D15" s="18" t="s">
        <v>135</v>
      </c>
      <c r="E15" s="4" t="s">
        <v>127</v>
      </c>
      <c r="F15" s="4" t="s">
        <v>118</v>
      </c>
      <c r="G15" s="4" t="s">
        <v>118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115</v>
      </c>
      <c r="C16" s="4" t="s">
        <v>136</v>
      </c>
      <c r="D16" s="18" t="s">
        <v>137</v>
      </c>
      <c r="E16" s="4" t="s">
        <v>124</v>
      </c>
      <c r="F16" s="4" t="s">
        <v>118</v>
      </c>
      <c r="G16" s="4" t="s">
        <v>118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115</v>
      </c>
      <c r="C17" s="4" t="s">
        <v>138</v>
      </c>
      <c r="D17" s="18" t="s">
        <v>139</v>
      </c>
      <c r="E17" s="4" t="s">
        <v>140</v>
      </c>
      <c r="F17" s="4" t="s">
        <v>118</v>
      </c>
      <c r="G17" s="4" t="s">
        <v>118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115</v>
      </c>
      <c r="C18" s="4" t="s">
        <v>141</v>
      </c>
      <c r="D18" s="18" t="s">
        <v>142</v>
      </c>
      <c r="E18" s="4" t="s">
        <v>130</v>
      </c>
      <c r="F18" s="4" t="s">
        <v>118</v>
      </c>
      <c r="G18" s="4" t="s">
        <v>118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143</v>
      </c>
      <c r="C19" s="4" t="s">
        <v>144</v>
      </c>
      <c r="D19" s="18" t="s">
        <v>145</v>
      </c>
      <c r="E19" s="4" t="s">
        <v>146</v>
      </c>
      <c r="F19" s="4" t="s">
        <v>118</v>
      </c>
      <c r="G19" s="4" t="s">
        <v>118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143</v>
      </c>
      <c r="C20" s="4" t="s">
        <v>147</v>
      </c>
      <c r="D20" s="18" t="s">
        <v>148</v>
      </c>
      <c r="E20" s="4" t="s">
        <v>124</v>
      </c>
      <c r="F20" s="4" t="s">
        <v>118</v>
      </c>
      <c r="G20" s="4" t="s">
        <v>118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143</v>
      </c>
      <c r="C21" s="4" t="s">
        <v>149</v>
      </c>
      <c r="D21" s="18" t="s">
        <v>150</v>
      </c>
      <c r="E21" s="4" t="s">
        <v>130</v>
      </c>
      <c r="F21" s="4" t="s">
        <v>118</v>
      </c>
      <c r="G21" s="4" t="s">
        <v>118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143</v>
      </c>
      <c r="C22" s="4" t="s">
        <v>151</v>
      </c>
      <c r="D22" s="18" t="s">
        <v>152</v>
      </c>
      <c r="E22" s="4" t="s">
        <v>121</v>
      </c>
      <c r="F22" s="4" t="s">
        <v>118</v>
      </c>
      <c r="G22" s="4" t="s">
        <v>118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143</v>
      </c>
      <c r="C23" s="4" t="s">
        <v>153</v>
      </c>
      <c r="D23" s="18" t="s">
        <v>154</v>
      </c>
      <c r="E23" s="4" t="s">
        <v>140</v>
      </c>
      <c r="F23" s="4" t="s">
        <v>118</v>
      </c>
      <c r="G23" s="4" t="s">
        <v>118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143</v>
      </c>
      <c r="C24" s="4" t="s">
        <v>155</v>
      </c>
      <c r="D24" s="18" t="s">
        <v>156</v>
      </c>
      <c r="E24" s="4" t="s">
        <v>157</v>
      </c>
      <c r="F24" s="4" t="s">
        <v>118</v>
      </c>
      <c r="G24" s="4" t="s">
        <v>118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143</v>
      </c>
      <c r="C25" s="4" t="s">
        <v>158</v>
      </c>
      <c r="D25" s="18" t="s">
        <v>159</v>
      </c>
      <c r="E25" s="4" t="s">
        <v>10</v>
      </c>
      <c r="F25" s="4" t="s">
        <v>118</v>
      </c>
      <c r="G25" s="4" t="s">
        <v>118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143</v>
      </c>
      <c r="C26" s="4" t="s">
        <v>160</v>
      </c>
      <c r="D26" s="18" t="s">
        <v>161</v>
      </c>
      <c r="E26" s="4" t="s">
        <v>130</v>
      </c>
      <c r="F26" s="4" t="s">
        <v>118</v>
      </c>
      <c r="G26" s="4" t="s">
        <v>118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143</v>
      </c>
      <c r="C27" s="4" t="s">
        <v>162</v>
      </c>
      <c r="D27" s="18" t="s">
        <v>163</v>
      </c>
      <c r="E27" s="4" t="s">
        <v>133</v>
      </c>
      <c r="F27" s="4" t="s">
        <v>118</v>
      </c>
      <c r="G27" s="4" t="s">
        <v>118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143</v>
      </c>
      <c r="C28" s="4" t="s">
        <v>164</v>
      </c>
      <c r="D28" s="18" t="s">
        <v>165</v>
      </c>
      <c r="E28" s="4" t="s">
        <v>127</v>
      </c>
      <c r="F28" s="4" t="s">
        <v>118</v>
      </c>
      <c r="G28" s="4" t="s">
        <v>118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166</v>
      </c>
      <c r="C29" s="4" t="s">
        <v>167</v>
      </c>
      <c r="D29" s="18" t="s">
        <v>168</v>
      </c>
      <c r="E29" s="4" t="s">
        <v>10</v>
      </c>
      <c r="F29" s="4" t="s">
        <v>118</v>
      </c>
      <c r="G29" s="4" t="s">
        <v>118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166</v>
      </c>
      <c r="C30" s="4" t="s">
        <v>169</v>
      </c>
      <c r="D30" s="18" t="s">
        <v>170</v>
      </c>
      <c r="E30" s="4" t="s">
        <v>130</v>
      </c>
      <c r="F30" s="4" t="s">
        <v>118</v>
      </c>
      <c r="G30" s="4" t="s">
        <v>118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166</v>
      </c>
      <c r="C31" s="4" t="s">
        <v>171</v>
      </c>
      <c r="D31" s="18" t="s">
        <v>172</v>
      </c>
      <c r="E31" s="4" t="s">
        <v>124</v>
      </c>
      <c r="F31" s="4" t="s">
        <v>118</v>
      </c>
      <c r="G31" s="4" t="s">
        <v>118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166</v>
      </c>
      <c r="C32" s="4" t="s">
        <v>173</v>
      </c>
      <c r="D32" s="18" t="s">
        <v>174</v>
      </c>
      <c r="E32" s="4" t="s">
        <v>133</v>
      </c>
      <c r="F32" s="4" t="s">
        <v>118</v>
      </c>
      <c r="G32" s="4" t="s">
        <v>118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166</v>
      </c>
      <c r="C33" s="4" t="s">
        <v>131</v>
      </c>
      <c r="D33" s="18" t="s">
        <v>175</v>
      </c>
      <c r="E33" s="4" t="s">
        <v>140</v>
      </c>
      <c r="F33" s="4" t="s">
        <v>118</v>
      </c>
      <c r="G33" s="4" t="s">
        <v>118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166</v>
      </c>
      <c r="C34" s="4" t="s">
        <v>176</v>
      </c>
      <c r="D34" s="18" t="s">
        <v>177</v>
      </c>
      <c r="E34" s="4" t="s">
        <v>130</v>
      </c>
      <c r="F34" s="4" t="s">
        <v>118</v>
      </c>
      <c r="G34" s="4" t="s">
        <v>118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166</v>
      </c>
      <c r="C35" s="4" t="s">
        <v>178</v>
      </c>
      <c r="D35" s="18" t="s">
        <v>179</v>
      </c>
      <c r="E35" s="4" t="s">
        <v>157</v>
      </c>
      <c r="F35" s="4" t="s">
        <v>118</v>
      </c>
      <c r="G35" s="4" t="s">
        <v>118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166</v>
      </c>
      <c r="C36" s="4" t="s">
        <v>155</v>
      </c>
      <c r="D36" s="18" t="s">
        <v>180</v>
      </c>
      <c r="E36" s="4" t="s">
        <v>10</v>
      </c>
      <c r="F36" s="4" t="s">
        <v>118</v>
      </c>
      <c r="G36" s="4" t="s">
        <v>118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166</v>
      </c>
      <c r="C37" s="4" t="s">
        <v>181</v>
      </c>
      <c r="D37" s="18" t="s">
        <v>182</v>
      </c>
      <c r="E37" s="4" t="s">
        <v>127</v>
      </c>
      <c r="F37" s="4" t="s">
        <v>118</v>
      </c>
      <c r="G37" s="4" t="s">
        <v>118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166</v>
      </c>
      <c r="C38" s="4" t="s">
        <v>183</v>
      </c>
      <c r="D38" s="18" t="s">
        <v>184</v>
      </c>
      <c r="E38" s="4" t="s">
        <v>130</v>
      </c>
      <c r="F38" s="4" t="s">
        <v>118</v>
      </c>
      <c r="G38" s="4" t="s">
        <v>118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185</v>
      </c>
      <c r="C39" s="4" t="s">
        <v>186</v>
      </c>
      <c r="D39" s="18" t="s">
        <v>187</v>
      </c>
      <c r="E39" s="4" t="s">
        <v>10</v>
      </c>
      <c r="F39" s="4" t="s">
        <v>118</v>
      </c>
      <c r="G39" s="4" t="s">
        <v>118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185</v>
      </c>
      <c r="C40" s="4" t="s">
        <v>122</v>
      </c>
      <c r="D40" s="18" t="s">
        <v>188</v>
      </c>
      <c r="E40" s="4" t="s">
        <v>124</v>
      </c>
      <c r="F40" s="4" t="s">
        <v>118</v>
      </c>
      <c r="G40" s="4" t="s">
        <v>118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185</v>
      </c>
      <c r="C41" s="4" t="s">
        <v>173</v>
      </c>
      <c r="D41" s="18" t="s">
        <v>189</v>
      </c>
      <c r="E41" s="4" t="s">
        <v>127</v>
      </c>
      <c r="F41" s="4" t="s">
        <v>118</v>
      </c>
      <c r="G41" s="4" t="s">
        <v>118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185</v>
      </c>
      <c r="C42" s="4" t="s">
        <v>190</v>
      </c>
      <c r="D42" s="18" t="s">
        <v>191</v>
      </c>
      <c r="E42" s="4" t="s">
        <v>121</v>
      </c>
      <c r="F42" s="4" t="s">
        <v>118</v>
      </c>
      <c r="G42" s="4" t="s">
        <v>118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185</v>
      </c>
      <c r="C43" s="4" t="s">
        <v>176</v>
      </c>
      <c r="D43" s="18" t="s">
        <v>192</v>
      </c>
      <c r="E43" s="4" t="s">
        <v>130</v>
      </c>
      <c r="F43" s="4" t="s">
        <v>118</v>
      </c>
      <c r="G43" s="4" t="s">
        <v>118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185</v>
      </c>
      <c r="C44" s="4" t="s">
        <v>193</v>
      </c>
      <c r="D44" s="18" t="s">
        <v>194</v>
      </c>
      <c r="E44" s="4" t="s">
        <v>130</v>
      </c>
      <c r="F44" s="4" t="s">
        <v>118</v>
      </c>
      <c r="G44" s="4" t="s">
        <v>118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185</v>
      </c>
      <c r="C45" s="4" t="s">
        <v>151</v>
      </c>
      <c r="D45" s="18" t="s">
        <v>195</v>
      </c>
      <c r="E45" s="4" t="s">
        <v>133</v>
      </c>
      <c r="F45" s="4" t="s">
        <v>118</v>
      </c>
      <c r="G45" s="4" t="s">
        <v>118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185</v>
      </c>
      <c r="C46" s="4" t="s">
        <v>196</v>
      </c>
      <c r="D46" s="18" t="s">
        <v>197</v>
      </c>
      <c r="E46" s="4" t="s">
        <v>140</v>
      </c>
      <c r="F46" s="4" t="s">
        <v>118</v>
      </c>
      <c r="G46" s="4" t="s">
        <v>118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185</v>
      </c>
      <c r="C47" s="4" t="s">
        <v>198</v>
      </c>
      <c r="D47" s="18" t="s">
        <v>199</v>
      </c>
      <c r="E47" s="4" t="s">
        <v>127</v>
      </c>
      <c r="F47" s="4" t="s">
        <v>118</v>
      </c>
      <c r="G47" s="4" t="s">
        <v>118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185</v>
      </c>
      <c r="C48" s="4" t="s">
        <v>141</v>
      </c>
      <c r="D48" s="18" t="s">
        <v>200</v>
      </c>
      <c r="E48" s="4" t="s">
        <v>146</v>
      </c>
      <c r="F48" s="4" t="s">
        <v>118</v>
      </c>
      <c r="G48" s="4" t="s">
        <v>118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201</v>
      </c>
      <c r="C49" s="4" t="s">
        <v>202</v>
      </c>
      <c r="D49" s="18" t="s">
        <v>203</v>
      </c>
      <c r="E49" s="4" t="s">
        <v>130</v>
      </c>
      <c r="F49" s="4" t="s">
        <v>118</v>
      </c>
      <c r="G49" s="4" t="s">
        <v>118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201</v>
      </c>
      <c r="C50" s="4" t="s">
        <v>155</v>
      </c>
      <c r="D50" s="18" t="s">
        <v>204</v>
      </c>
      <c r="E50" s="4" t="s">
        <v>130</v>
      </c>
      <c r="F50" s="4" t="s">
        <v>118</v>
      </c>
      <c r="G50" s="4" t="s">
        <v>118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201</v>
      </c>
      <c r="C51" s="4" t="s">
        <v>205</v>
      </c>
      <c r="D51" s="18" t="s">
        <v>206</v>
      </c>
      <c r="E51" s="4" t="s">
        <v>121</v>
      </c>
      <c r="F51" s="4" t="s">
        <v>118</v>
      </c>
      <c r="G51" s="4" t="s">
        <v>118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201</v>
      </c>
      <c r="C52" s="4" t="s">
        <v>207</v>
      </c>
      <c r="D52" s="18" t="s">
        <v>208</v>
      </c>
      <c r="E52" s="4" t="s">
        <v>130</v>
      </c>
      <c r="F52" s="4" t="s">
        <v>118</v>
      </c>
      <c r="G52" s="4" t="s">
        <v>118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201</v>
      </c>
      <c r="C53" s="4" t="s">
        <v>209</v>
      </c>
      <c r="D53" s="18" t="s">
        <v>210</v>
      </c>
      <c r="E53" s="4" t="s">
        <v>124</v>
      </c>
      <c r="F53" s="4" t="s">
        <v>118</v>
      </c>
      <c r="G53" s="4" t="s">
        <v>118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201</v>
      </c>
      <c r="C54" s="4" t="s">
        <v>211</v>
      </c>
      <c r="D54" s="18" t="s">
        <v>212</v>
      </c>
      <c r="E54" s="4" t="s">
        <v>146</v>
      </c>
      <c r="F54" s="4" t="s">
        <v>118</v>
      </c>
      <c r="G54" s="4" t="s">
        <v>118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201</v>
      </c>
      <c r="C55" s="4" t="s">
        <v>164</v>
      </c>
      <c r="D55" s="18" t="s">
        <v>213</v>
      </c>
      <c r="E55" s="4" t="s">
        <v>130</v>
      </c>
      <c r="F55" s="4" t="s">
        <v>118</v>
      </c>
      <c r="G55" s="4" t="s">
        <v>118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201</v>
      </c>
      <c r="C56" s="4" t="s">
        <v>214</v>
      </c>
      <c r="D56" s="18" t="s">
        <v>177</v>
      </c>
      <c r="E56" s="4" t="s">
        <v>140</v>
      </c>
      <c r="F56" s="4" t="s">
        <v>118</v>
      </c>
      <c r="G56" s="4" t="s">
        <v>118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201</v>
      </c>
      <c r="C57" s="4" t="s">
        <v>215</v>
      </c>
      <c r="D57" s="18" t="s">
        <v>216</v>
      </c>
      <c r="E57" s="4" t="s">
        <v>127</v>
      </c>
      <c r="F57" s="4" t="s">
        <v>118</v>
      </c>
      <c r="G57" s="4" t="s">
        <v>118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201</v>
      </c>
      <c r="C58" s="4" t="s">
        <v>217</v>
      </c>
      <c r="D58" s="18" t="s">
        <v>218</v>
      </c>
      <c r="E58" s="4" t="s">
        <v>121</v>
      </c>
      <c r="F58" s="4" t="s">
        <v>118</v>
      </c>
      <c r="G58" s="4" t="s">
        <v>118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219</v>
      </c>
      <c r="C59" s="4" t="s">
        <v>220</v>
      </c>
      <c r="D59" s="18" t="s">
        <v>221</v>
      </c>
      <c r="E59" s="4" t="s">
        <v>130</v>
      </c>
      <c r="F59" s="4" t="s">
        <v>118</v>
      </c>
      <c r="G59" s="4" t="s">
        <v>118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219</v>
      </c>
      <c r="C60" s="4" t="s">
        <v>173</v>
      </c>
      <c r="D60" s="18" t="s">
        <v>222</v>
      </c>
      <c r="E60" s="4" t="s">
        <v>133</v>
      </c>
      <c r="F60" s="4" t="s">
        <v>118</v>
      </c>
      <c r="G60" s="4" t="s">
        <v>118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219</v>
      </c>
      <c r="C61" s="4" t="s">
        <v>147</v>
      </c>
      <c r="D61" s="18" t="s">
        <v>223</v>
      </c>
      <c r="E61" s="4" t="s">
        <v>10</v>
      </c>
      <c r="F61" s="4" t="s">
        <v>118</v>
      </c>
      <c r="G61" s="4" t="s">
        <v>118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219</v>
      </c>
      <c r="C62" s="4" t="s">
        <v>151</v>
      </c>
      <c r="D62" s="18" t="s">
        <v>224</v>
      </c>
      <c r="E62" s="4" t="s">
        <v>121</v>
      </c>
      <c r="F62" s="4" t="s">
        <v>118</v>
      </c>
      <c r="G62" s="4" t="s">
        <v>118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219</v>
      </c>
      <c r="C63" s="4" t="s">
        <v>178</v>
      </c>
      <c r="D63" s="18" t="s">
        <v>225</v>
      </c>
      <c r="E63" s="4" t="s">
        <v>124</v>
      </c>
      <c r="F63" s="4" t="s">
        <v>118</v>
      </c>
      <c r="G63" s="4" t="s">
        <v>118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219</v>
      </c>
      <c r="C64" s="4" t="s">
        <v>226</v>
      </c>
      <c r="D64" s="18" t="s">
        <v>227</v>
      </c>
      <c r="E64" s="4" t="s">
        <v>140</v>
      </c>
      <c r="F64" s="4" t="s">
        <v>118</v>
      </c>
      <c r="G64" s="4" t="s">
        <v>118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219</v>
      </c>
      <c r="C65" s="4" t="s">
        <v>228</v>
      </c>
      <c r="D65" s="18" t="s">
        <v>229</v>
      </c>
      <c r="E65" s="4" t="s">
        <v>146</v>
      </c>
      <c r="F65" s="4" t="s">
        <v>118</v>
      </c>
      <c r="G65" s="4" t="s">
        <v>118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219</v>
      </c>
      <c r="C66" s="4" t="s">
        <v>230</v>
      </c>
      <c r="D66" s="18" t="s">
        <v>126</v>
      </c>
      <c r="E66" s="4" t="s">
        <v>130</v>
      </c>
      <c r="F66" s="4" t="s">
        <v>118</v>
      </c>
      <c r="G66" s="4" t="s">
        <v>118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219</v>
      </c>
      <c r="C67" s="4" t="s">
        <v>164</v>
      </c>
      <c r="D67" s="18" t="s">
        <v>231</v>
      </c>
      <c r="E67" s="4" t="s">
        <v>124</v>
      </c>
      <c r="F67" s="4" t="s">
        <v>118</v>
      </c>
      <c r="G67" s="4" t="s">
        <v>118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219</v>
      </c>
      <c r="C68" s="4" t="s">
        <v>232</v>
      </c>
      <c r="D68" s="18" t="s">
        <v>233</v>
      </c>
      <c r="E68" s="4" t="s">
        <v>127</v>
      </c>
      <c r="F68" s="4" t="s">
        <v>118</v>
      </c>
      <c r="G68" s="4" t="s">
        <v>118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234</v>
      </c>
      <c r="C69" s="4" t="s">
        <v>235</v>
      </c>
      <c r="D69" s="18" t="s">
        <v>236</v>
      </c>
      <c r="E69" s="4" t="s">
        <v>133</v>
      </c>
      <c r="F69" s="4" t="s">
        <v>118</v>
      </c>
      <c r="G69" s="4" t="s">
        <v>118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234</v>
      </c>
      <c r="C70" s="4" t="s">
        <v>237</v>
      </c>
      <c r="D70" s="18" t="s">
        <v>238</v>
      </c>
      <c r="E70" s="4" t="s">
        <v>127</v>
      </c>
      <c r="F70" s="4" t="s">
        <v>118</v>
      </c>
      <c r="G70" s="4" t="s">
        <v>118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234</v>
      </c>
      <c r="C71" s="4" t="s">
        <v>119</v>
      </c>
      <c r="D71" s="18" t="s">
        <v>239</v>
      </c>
      <c r="E71" s="4" t="s">
        <v>130</v>
      </c>
      <c r="F71" s="4" t="s">
        <v>118</v>
      </c>
      <c r="G71" s="4" t="s">
        <v>118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234</v>
      </c>
      <c r="C72" s="4" t="s">
        <v>240</v>
      </c>
      <c r="D72" s="18" t="s">
        <v>241</v>
      </c>
      <c r="E72" s="4" t="s">
        <v>140</v>
      </c>
      <c r="F72" s="4" t="s">
        <v>118</v>
      </c>
      <c r="G72" s="4" t="s">
        <v>118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234</v>
      </c>
      <c r="C73" s="4" t="s">
        <v>242</v>
      </c>
      <c r="D73" s="18" t="s">
        <v>243</v>
      </c>
      <c r="E73" s="4" t="s">
        <v>124</v>
      </c>
      <c r="F73" s="4" t="s">
        <v>118</v>
      </c>
      <c r="G73" s="4" t="s">
        <v>118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234</v>
      </c>
      <c r="C74" s="4" t="s">
        <v>244</v>
      </c>
      <c r="D74" s="18" t="s">
        <v>245</v>
      </c>
      <c r="E74" s="4" t="s">
        <v>157</v>
      </c>
      <c r="F74" s="4" t="s">
        <v>118</v>
      </c>
      <c r="G74" s="4" t="s">
        <v>118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234</v>
      </c>
      <c r="C75" s="4" t="s">
        <v>151</v>
      </c>
      <c r="D75" s="18" t="s">
        <v>246</v>
      </c>
      <c r="E75" s="4" t="s">
        <v>130</v>
      </c>
      <c r="F75" s="4" t="s">
        <v>118</v>
      </c>
      <c r="G75" s="4" t="s">
        <v>118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234</v>
      </c>
      <c r="C76" s="4" t="s">
        <v>247</v>
      </c>
      <c r="D76" s="18" t="s">
        <v>248</v>
      </c>
      <c r="E76" s="4" t="s">
        <v>10</v>
      </c>
      <c r="F76" s="4" t="s">
        <v>118</v>
      </c>
      <c r="G76" s="4" t="s">
        <v>118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234</v>
      </c>
      <c r="C77" s="4" t="s">
        <v>249</v>
      </c>
      <c r="D77" s="18" t="s">
        <v>250</v>
      </c>
      <c r="E77" s="4" t="s">
        <v>124</v>
      </c>
      <c r="F77" s="4" t="s">
        <v>118</v>
      </c>
      <c r="G77" s="4" t="s">
        <v>118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234</v>
      </c>
      <c r="C78" s="4" t="s">
        <v>251</v>
      </c>
      <c r="D78" s="18" t="s">
        <v>252</v>
      </c>
      <c r="E78" s="4" t="s">
        <v>121</v>
      </c>
      <c r="F78" s="4" t="s">
        <v>118</v>
      </c>
      <c r="G78" s="4" t="s">
        <v>118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253</v>
      </c>
      <c r="C79" s="4" t="s">
        <v>254</v>
      </c>
      <c r="D79" s="18" t="s">
        <v>255</v>
      </c>
      <c r="E79" s="4" t="s">
        <v>133</v>
      </c>
      <c r="F79" s="4" t="s">
        <v>118</v>
      </c>
      <c r="G79" s="4" t="s">
        <v>118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253</v>
      </c>
      <c r="C80" s="4" t="s">
        <v>220</v>
      </c>
      <c r="D80" s="18" t="s">
        <v>256</v>
      </c>
      <c r="E80" s="4" t="s">
        <v>124</v>
      </c>
      <c r="F80" s="4" t="s">
        <v>118</v>
      </c>
      <c r="G80" s="4" t="s">
        <v>118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253</v>
      </c>
      <c r="C81" s="4" t="s">
        <v>173</v>
      </c>
      <c r="D81" s="18" t="s">
        <v>257</v>
      </c>
      <c r="E81" s="4" t="s">
        <v>130</v>
      </c>
      <c r="F81" s="4" t="s">
        <v>118</v>
      </c>
      <c r="G81" s="4" t="s">
        <v>118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253</v>
      </c>
      <c r="C82" s="4" t="s">
        <v>258</v>
      </c>
      <c r="D82" s="18" t="s">
        <v>259</v>
      </c>
      <c r="E82" s="4" t="s">
        <v>124</v>
      </c>
      <c r="F82" s="4" t="s">
        <v>118</v>
      </c>
      <c r="G82" s="4" t="s">
        <v>118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253</v>
      </c>
      <c r="C83" s="4" t="s">
        <v>242</v>
      </c>
      <c r="D83" s="18" t="s">
        <v>260</v>
      </c>
      <c r="E83" s="4" t="s">
        <v>130</v>
      </c>
      <c r="F83" s="4" t="s">
        <v>118</v>
      </c>
      <c r="G83" s="4" t="s">
        <v>118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253</v>
      </c>
      <c r="C84" s="4" t="s">
        <v>125</v>
      </c>
      <c r="D84" s="18" t="s">
        <v>261</v>
      </c>
      <c r="E84" s="4" t="s">
        <v>127</v>
      </c>
      <c r="F84" s="4" t="s">
        <v>118</v>
      </c>
      <c r="G84" s="4" t="s">
        <v>118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253</v>
      </c>
      <c r="C85" s="4" t="s">
        <v>262</v>
      </c>
      <c r="D85" s="18" t="s">
        <v>263</v>
      </c>
      <c r="E85" s="4" t="s">
        <v>157</v>
      </c>
      <c r="F85" s="4" t="s">
        <v>118</v>
      </c>
      <c r="G85" s="4" t="s">
        <v>118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253</v>
      </c>
      <c r="C86" s="4" t="s">
        <v>149</v>
      </c>
      <c r="D86" s="18" t="s">
        <v>264</v>
      </c>
      <c r="E86" s="4" t="s">
        <v>140</v>
      </c>
      <c r="F86" s="4" t="s">
        <v>118</v>
      </c>
      <c r="G86" s="4" t="s">
        <v>118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253</v>
      </c>
      <c r="C87" s="4" t="s">
        <v>265</v>
      </c>
      <c r="D87" s="18" t="s">
        <v>266</v>
      </c>
      <c r="E87" s="4" t="s">
        <v>127</v>
      </c>
      <c r="F87" s="4" t="s">
        <v>118</v>
      </c>
      <c r="G87" s="4" t="s">
        <v>118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253</v>
      </c>
      <c r="C88" s="4" t="s">
        <v>267</v>
      </c>
      <c r="D88" s="18" t="s">
        <v>268</v>
      </c>
      <c r="E88" s="4" t="s">
        <v>146</v>
      </c>
      <c r="F88" s="4" t="s">
        <v>118</v>
      </c>
      <c r="G88" s="4" t="s">
        <v>118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269</v>
      </c>
      <c r="C89" s="4" t="s">
        <v>270</v>
      </c>
      <c r="D89" s="18" t="s">
        <v>271</v>
      </c>
      <c r="E89" s="4" t="s">
        <v>124</v>
      </c>
      <c r="F89" s="4" t="s">
        <v>118</v>
      </c>
      <c r="G89" s="4" t="s">
        <v>118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269</v>
      </c>
      <c r="C90" s="4" t="s">
        <v>144</v>
      </c>
      <c r="D90" s="18" t="s">
        <v>272</v>
      </c>
      <c r="E90" s="4" t="s">
        <v>146</v>
      </c>
      <c r="F90" s="4" t="s">
        <v>118</v>
      </c>
      <c r="G90" s="4" t="s">
        <v>118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269</v>
      </c>
      <c r="C91" s="4" t="s">
        <v>122</v>
      </c>
      <c r="D91" s="18" t="s">
        <v>273</v>
      </c>
      <c r="E91" s="4" t="s">
        <v>140</v>
      </c>
      <c r="F91" s="4" t="s">
        <v>118</v>
      </c>
      <c r="G91" s="4" t="s">
        <v>118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269</v>
      </c>
      <c r="C92" s="4" t="s">
        <v>274</v>
      </c>
      <c r="D92" s="18" t="s">
        <v>275</v>
      </c>
      <c r="E92" s="4" t="s">
        <v>133</v>
      </c>
      <c r="F92" s="4" t="s">
        <v>118</v>
      </c>
      <c r="G92" s="4" t="s">
        <v>118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269</v>
      </c>
      <c r="C93" s="4" t="s">
        <v>276</v>
      </c>
      <c r="D93" s="18" t="s">
        <v>277</v>
      </c>
      <c r="E93" s="4" t="s">
        <v>133</v>
      </c>
      <c r="F93" s="4" t="s">
        <v>118</v>
      </c>
      <c r="G93" s="4" t="s">
        <v>118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269</v>
      </c>
      <c r="C94" s="4" t="s">
        <v>278</v>
      </c>
      <c r="D94" s="18" t="s">
        <v>279</v>
      </c>
      <c r="E94" s="4" t="s">
        <v>124</v>
      </c>
      <c r="F94" s="4" t="s">
        <v>118</v>
      </c>
      <c r="G94" s="4" t="s">
        <v>118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269</v>
      </c>
      <c r="C95" s="4" t="s">
        <v>280</v>
      </c>
      <c r="D95" s="18" t="s">
        <v>281</v>
      </c>
      <c r="E95" s="4" t="s">
        <v>127</v>
      </c>
      <c r="F95" s="4" t="s">
        <v>118</v>
      </c>
      <c r="G95" s="4" t="s">
        <v>118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269</v>
      </c>
      <c r="C96" s="4" t="s">
        <v>205</v>
      </c>
      <c r="D96" s="18" t="s">
        <v>282</v>
      </c>
      <c r="E96" s="4" t="s">
        <v>130</v>
      </c>
      <c r="F96" s="4" t="s">
        <v>118</v>
      </c>
      <c r="G96" s="4" t="s">
        <v>118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269</v>
      </c>
      <c r="C97" s="4" t="s">
        <v>181</v>
      </c>
      <c r="D97" s="18" t="s">
        <v>283</v>
      </c>
      <c r="E97" s="4" t="s">
        <v>127</v>
      </c>
      <c r="F97" s="4" t="s">
        <v>118</v>
      </c>
      <c r="G97" s="4" t="s">
        <v>118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269</v>
      </c>
      <c r="C98" s="4" t="s">
        <v>209</v>
      </c>
      <c r="D98" s="18" t="s">
        <v>284</v>
      </c>
      <c r="E98" s="4" t="s">
        <v>121</v>
      </c>
      <c r="F98" s="4" t="s">
        <v>118</v>
      </c>
      <c r="G98" s="4" t="s">
        <v>118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285</v>
      </c>
      <c r="C99" s="4" t="s">
        <v>147</v>
      </c>
      <c r="D99" s="18" t="s">
        <v>286</v>
      </c>
      <c r="E99" s="4" t="s">
        <v>10</v>
      </c>
      <c r="F99" s="4" t="s">
        <v>118</v>
      </c>
      <c r="G99" s="4" t="s">
        <v>118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285</v>
      </c>
      <c r="C100" s="4" t="s">
        <v>190</v>
      </c>
      <c r="D100" s="18" t="s">
        <v>287</v>
      </c>
      <c r="E100" s="4" t="s">
        <v>146</v>
      </c>
      <c r="F100" s="4" t="s">
        <v>118</v>
      </c>
      <c r="G100" s="4" t="s">
        <v>118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285</v>
      </c>
      <c r="C101" s="4" t="s">
        <v>193</v>
      </c>
      <c r="D101" s="18" t="s">
        <v>288</v>
      </c>
      <c r="E101" s="4" t="s">
        <v>127</v>
      </c>
      <c r="F101" s="4" t="s">
        <v>118</v>
      </c>
      <c r="G101" s="4" t="s">
        <v>118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285</v>
      </c>
      <c r="C102" s="4" t="s">
        <v>249</v>
      </c>
      <c r="D102" s="18" t="s">
        <v>289</v>
      </c>
      <c r="E102" s="4" t="s">
        <v>130</v>
      </c>
      <c r="F102" s="4" t="s">
        <v>118</v>
      </c>
      <c r="G102" s="4" t="s">
        <v>118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285</v>
      </c>
      <c r="C103" s="4" t="s">
        <v>158</v>
      </c>
      <c r="D103" s="18" t="s">
        <v>290</v>
      </c>
      <c r="E103" s="4" t="s">
        <v>124</v>
      </c>
      <c r="F103" s="4" t="s">
        <v>118</v>
      </c>
      <c r="G103" s="4" t="s">
        <v>118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285</v>
      </c>
      <c r="C104" s="4" t="s">
        <v>291</v>
      </c>
      <c r="D104" s="18" t="s">
        <v>292</v>
      </c>
      <c r="E104" s="4" t="s">
        <v>157</v>
      </c>
      <c r="F104" s="4" t="s">
        <v>118</v>
      </c>
      <c r="G104" s="4" t="s">
        <v>118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285</v>
      </c>
      <c r="C105" s="4" t="s">
        <v>293</v>
      </c>
      <c r="D105" s="18" t="s">
        <v>294</v>
      </c>
      <c r="E105" s="4" t="s">
        <v>130</v>
      </c>
      <c r="F105" s="4" t="s">
        <v>118</v>
      </c>
      <c r="G105" s="4" t="s">
        <v>118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285</v>
      </c>
      <c r="C106" s="4" t="s">
        <v>295</v>
      </c>
      <c r="D106" s="18" t="s">
        <v>296</v>
      </c>
      <c r="E106" s="4" t="s">
        <v>124</v>
      </c>
      <c r="F106" s="4" t="s">
        <v>118</v>
      </c>
      <c r="G106" s="4" t="s">
        <v>118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285</v>
      </c>
      <c r="C107" s="4" t="s">
        <v>297</v>
      </c>
      <c r="D107" s="18" t="s">
        <v>298</v>
      </c>
      <c r="E107" s="4" t="s">
        <v>121</v>
      </c>
      <c r="F107" s="4" t="s">
        <v>118</v>
      </c>
      <c r="G107" s="4" t="s">
        <v>118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285</v>
      </c>
      <c r="C108" s="4" t="s">
        <v>299</v>
      </c>
      <c r="D108" s="18" t="s">
        <v>300</v>
      </c>
      <c r="E108" s="4" t="s">
        <v>140</v>
      </c>
      <c r="F108" s="4" t="s">
        <v>118</v>
      </c>
      <c r="G108" s="4" t="s">
        <v>118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301</v>
      </c>
      <c r="C109" s="4" t="s">
        <v>169</v>
      </c>
      <c r="D109" s="18" t="s">
        <v>302</v>
      </c>
      <c r="E109" s="4" t="s">
        <v>130</v>
      </c>
      <c r="F109" s="4" t="s">
        <v>118</v>
      </c>
      <c r="G109" s="4" t="s">
        <v>118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301</v>
      </c>
      <c r="C110" s="4" t="s">
        <v>303</v>
      </c>
      <c r="D110" s="18" t="s">
        <v>304</v>
      </c>
      <c r="E110" s="4" t="s">
        <v>140</v>
      </c>
      <c r="F110" s="4" t="s">
        <v>118</v>
      </c>
      <c r="G110" s="4" t="s">
        <v>118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301</v>
      </c>
      <c r="C111" s="4" t="s">
        <v>258</v>
      </c>
      <c r="D111" s="18" t="s">
        <v>305</v>
      </c>
      <c r="E111" s="4" t="s">
        <v>124</v>
      </c>
      <c r="F111" s="4" t="s">
        <v>118</v>
      </c>
      <c r="G111" s="4" t="s">
        <v>118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301</v>
      </c>
      <c r="C112" s="4" t="s">
        <v>125</v>
      </c>
      <c r="D112" s="18" t="s">
        <v>306</v>
      </c>
      <c r="E112" s="4" t="s">
        <v>10</v>
      </c>
      <c r="F112" s="4" t="s">
        <v>118</v>
      </c>
      <c r="G112" s="4" t="s">
        <v>118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301</v>
      </c>
      <c r="C113" s="4" t="s">
        <v>307</v>
      </c>
      <c r="D113" s="18" t="s">
        <v>308</v>
      </c>
      <c r="E113" s="4" t="s">
        <v>127</v>
      </c>
      <c r="F113" s="4" t="s">
        <v>118</v>
      </c>
      <c r="G113" s="4" t="s">
        <v>118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301</v>
      </c>
      <c r="C114" s="4" t="s">
        <v>309</v>
      </c>
      <c r="D114" s="18" t="s">
        <v>310</v>
      </c>
      <c r="E114" s="4" t="s">
        <v>121</v>
      </c>
      <c r="F114" s="4" t="s">
        <v>118</v>
      </c>
      <c r="G114" s="4" t="s">
        <v>118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301</v>
      </c>
      <c r="C115" s="4" t="s">
        <v>267</v>
      </c>
      <c r="D115" s="18" t="s">
        <v>311</v>
      </c>
      <c r="E115" s="4" t="s">
        <v>130</v>
      </c>
      <c r="F115" s="4" t="s">
        <v>118</v>
      </c>
      <c r="G115" s="4" t="s">
        <v>118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301</v>
      </c>
      <c r="C116" s="4" t="s">
        <v>312</v>
      </c>
      <c r="D116" s="18" t="s">
        <v>313</v>
      </c>
      <c r="E116" s="4" t="s">
        <v>157</v>
      </c>
      <c r="F116" s="4" t="s">
        <v>118</v>
      </c>
      <c r="G116" s="4" t="s">
        <v>118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301</v>
      </c>
      <c r="C117" s="4" t="s">
        <v>209</v>
      </c>
      <c r="D117" s="18" t="s">
        <v>314</v>
      </c>
      <c r="E117" s="4" t="s">
        <v>124</v>
      </c>
      <c r="F117" s="4" t="s">
        <v>118</v>
      </c>
      <c r="G117" s="4" t="s">
        <v>118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301</v>
      </c>
      <c r="C118" s="4" t="s">
        <v>315</v>
      </c>
      <c r="D118" s="18" t="s">
        <v>316</v>
      </c>
      <c r="E118" s="4" t="s">
        <v>130</v>
      </c>
      <c r="F118" s="4" t="s">
        <v>118</v>
      </c>
      <c r="G118" s="4" t="s">
        <v>118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317</v>
      </c>
      <c r="C119" s="4" t="s">
        <v>254</v>
      </c>
      <c r="D119" s="18" t="s">
        <v>318</v>
      </c>
      <c r="E119" s="4" t="s">
        <v>124</v>
      </c>
      <c r="F119" s="4" t="s">
        <v>118</v>
      </c>
      <c r="G119" s="4" t="s">
        <v>118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317</v>
      </c>
      <c r="C120" s="4" t="s">
        <v>116</v>
      </c>
      <c r="D120" s="18" t="s">
        <v>319</v>
      </c>
      <c r="E120" s="4" t="s">
        <v>121</v>
      </c>
      <c r="F120" s="4" t="s">
        <v>118</v>
      </c>
      <c r="G120" s="4" t="s">
        <v>118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317</v>
      </c>
      <c r="C121" s="4" t="s">
        <v>242</v>
      </c>
      <c r="D121" s="18" t="s">
        <v>320</v>
      </c>
      <c r="E121" s="4" t="s">
        <v>130</v>
      </c>
      <c r="F121" s="4" t="s">
        <v>118</v>
      </c>
      <c r="G121" s="4" t="s">
        <v>118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317</v>
      </c>
      <c r="C122" s="4" t="s">
        <v>153</v>
      </c>
      <c r="D122" s="18" t="s">
        <v>321</v>
      </c>
      <c r="E122" s="4" t="s">
        <v>140</v>
      </c>
      <c r="F122" s="4" t="s">
        <v>118</v>
      </c>
      <c r="G122" s="4" t="s">
        <v>118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317</v>
      </c>
      <c r="C123" s="4" t="s">
        <v>198</v>
      </c>
      <c r="D123" s="18" t="s">
        <v>322</v>
      </c>
      <c r="E123" s="4" t="s">
        <v>130</v>
      </c>
      <c r="F123" s="4" t="s">
        <v>118</v>
      </c>
      <c r="G123" s="4" t="s">
        <v>118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317</v>
      </c>
      <c r="C124" s="4" t="s">
        <v>323</v>
      </c>
      <c r="D124" s="18" t="s">
        <v>324</v>
      </c>
      <c r="E124" s="4" t="s">
        <v>157</v>
      </c>
      <c r="F124" s="4" t="s">
        <v>118</v>
      </c>
      <c r="G124" s="4" t="s">
        <v>118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317</v>
      </c>
      <c r="C125" s="4" t="s">
        <v>325</v>
      </c>
      <c r="D125" s="18" t="s">
        <v>326</v>
      </c>
      <c r="E125" s="4" t="s">
        <v>10</v>
      </c>
      <c r="F125" s="4" t="s">
        <v>118</v>
      </c>
      <c r="G125" s="4" t="s">
        <v>118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317</v>
      </c>
      <c r="C126" s="4" t="s">
        <v>162</v>
      </c>
      <c r="D126" s="18" t="s">
        <v>327</v>
      </c>
      <c r="E126" s="4" t="s">
        <v>133</v>
      </c>
      <c r="F126" s="4" t="s">
        <v>118</v>
      </c>
      <c r="G126" s="4" t="s">
        <v>118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317</v>
      </c>
      <c r="C127" s="4" t="s">
        <v>328</v>
      </c>
      <c r="D127" s="18" t="s">
        <v>329</v>
      </c>
      <c r="E127" s="4" t="s">
        <v>124</v>
      </c>
      <c r="F127" s="4" t="s">
        <v>118</v>
      </c>
      <c r="G127" s="4" t="s">
        <v>118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317</v>
      </c>
      <c r="C128" s="4" t="s">
        <v>330</v>
      </c>
      <c r="D128" s="18" t="s">
        <v>331</v>
      </c>
      <c r="E128" s="4" t="s">
        <v>130</v>
      </c>
      <c r="F128" s="4" t="s">
        <v>118</v>
      </c>
      <c r="G128" s="4" t="s">
        <v>118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332</v>
      </c>
      <c r="C129" s="4" t="s">
        <v>119</v>
      </c>
      <c r="D129" s="18" t="s">
        <v>333</v>
      </c>
      <c r="E129" s="4" t="s">
        <v>127</v>
      </c>
      <c r="F129" s="4" t="s">
        <v>118</v>
      </c>
      <c r="G129" s="4" t="s">
        <v>118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332</v>
      </c>
      <c r="C130" s="4" t="s">
        <v>278</v>
      </c>
      <c r="D130" s="18" t="s">
        <v>334</v>
      </c>
      <c r="E130" s="4" t="s">
        <v>124</v>
      </c>
      <c r="F130" s="4" t="s">
        <v>118</v>
      </c>
      <c r="G130" s="4" t="s">
        <v>118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332</v>
      </c>
      <c r="C131" s="4" t="s">
        <v>125</v>
      </c>
      <c r="D131" s="18" t="s">
        <v>335</v>
      </c>
      <c r="E131" s="4" t="s">
        <v>127</v>
      </c>
      <c r="F131" s="4" t="s">
        <v>118</v>
      </c>
      <c r="G131" s="4" t="s">
        <v>118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332</v>
      </c>
      <c r="C132" s="4" t="s">
        <v>336</v>
      </c>
      <c r="D132" s="18" t="s">
        <v>337</v>
      </c>
      <c r="E132" s="4" t="s">
        <v>124</v>
      </c>
      <c r="F132" s="4" t="s">
        <v>118</v>
      </c>
      <c r="G132" s="4" t="s">
        <v>118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332</v>
      </c>
      <c r="C133" s="4" t="s">
        <v>312</v>
      </c>
      <c r="D133" s="18" t="s">
        <v>338</v>
      </c>
      <c r="E133" s="4" t="s">
        <v>130</v>
      </c>
      <c r="F133" s="4" t="s">
        <v>118</v>
      </c>
      <c r="G133" s="4" t="s">
        <v>118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332</v>
      </c>
      <c r="C134" s="4" t="s">
        <v>155</v>
      </c>
      <c r="D134" s="18" t="s">
        <v>132</v>
      </c>
      <c r="E134" s="4" t="s">
        <v>146</v>
      </c>
      <c r="F134" s="4" t="s">
        <v>118</v>
      </c>
      <c r="G134" s="4" t="s">
        <v>118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332</v>
      </c>
      <c r="C135" s="4" t="s">
        <v>339</v>
      </c>
      <c r="D135" s="18" t="s">
        <v>340</v>
      </c>
      <c r="E135" s="4" t="s">
        <v>157</v>
      </c>
      <c r="F135" s="4" t="s">
        <v>118</v>
      </c>
      <c r="G135" s="4" t="s">
        <v>118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332</v>
      </c>
      <c r="C136" s="4" t="s">
        <v>323</v>
      </c>
      <c r="D136" s="18" t="s">
        <v>341</v>
      </c>
      <c r="E136" s="4" t="s">
        <v>124</v>
      </c>
      <c r="F136" s="4" t="s">
        <v>118</v>
      </c>
      <c r="G136" s="4" t="s">
        <v>118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332</v>
      </c>
      <c r="C137" s="4" t="s">
        <v>342</v>
      </c>
      <c r="D137" s="18" t="s">
        <v>343</v>
      </c>
      <c r="E137" s="4" t="s">
        <v>140</v>
      </c>
      <c r="F137" s="4" t="s">
        <v>118</v>
      </c>
      <c r="G137" s="4" t="s">
        <v>118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332</v>
      </c>
      <c r="C138" s="4" t="s">
        <v>344</v>
      </c>
      <c r="D138" s="18" t="s">
        <v>345</v>
      </c>
      <c r="E138" s="4" t="s">
        <v>133</v>
      </c>
      <c r="F138" s="4" t="s">
        <v>118</v>
      </c>
      <c r="G138" s="4" t="s">
        <v>118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346</v>
      </c>
      <c r="C139" s="4" t="s">
        <v>169</v>
      </c>
      <c r="D139" s="18" t="s">
        <v>347</v>
      </c>
      <c r="E139" s="4" t="s">
        <v>124</v>
      </c>
      <c r="F139" s="4" t="s">
        <v>118</v>
      </c>
      <c r="G139" s="4" t="s">
        <v>118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346</v>
      </c>
      <c r="C140" s="4" t="s">
        <v>119</v>
      </c>
      <c r="D140" s="18" t="s">
        <v>348</v>
      </c>
      <c r="E140" s="4" t="s">
        <v>130</v>
      </c>
      <c r="F140" s="4" t="s">
        <v>118</v>
      </c>
      <c r="G140" s="4" t="s">
        <v>118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346</v>
      </c>
      <c r="C141" s="4" t="s">
        <v>349</v>
      </c>
      <c r="D141" s="18" t="s">
        <v>350</v>
      </c>
      <c r="E141" s="4" t="s">
        <v>140</v>
      </c>
      <c r="F141" s="4" t="s">
        <v>118</v>
      </c>
      <c r="G141" s="4" t="s">
        <v>118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346</v>
      </c>
      <c r="C142" s="4" t="s">
        <v>176</v>
      </c>
      <c r="D142" s="18" t="s">
        <v>351</v>
      </c>
      <c r="E142" s="4" t="s">
        <v>127</v>
      </c>
      <c r="F142" s="4" t="s">
        <v>118</v>
      </c>
      <c r="G142" s="4" t="s">
        <v>118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346</v>
      </c>
      <c r="C143" s="4" t="s">
        <v>193</v>
      </c>
      <c r="D143" s="18" t="s">
        <v>352</v>
      </c>
      <c r="E143" s="4" t="s">
        <v>157</v>
      </c>
      <c r="F143" s="4" t="s">
        <v>118</v>
      </c>
      <c r="G143" s="4" t="s">
        <v>118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346</v>
      </c>
      <c r="C144" s="4" t="s">
        <v>134</v>
      </c>
      <c r="D144" s="18" t="s">
        <v>353</v>
      </c>
      <c r="E144" s="4" t="s">
        <v>146</v>
      </c>
      <c r="F144" s="4" t="s">
        <v>118</v>
      </c>
      <c r="G144" s="4" t="s">
        <v>118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346</v>
      </c>
      <c r="C145" s="4" t="s">
        <v>151</v>
      </c>
      <c r="D145" s="18" t="s">
        <v>354</v>
      </c>
      <c r="E145" s="4" t="s">
        <v>133</v>
      </c>
      <c r="F145" s="4" t="s">
        <v>118</v>
      </c>
      <c r="G145" s="4" t="s">
        <v>118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346</v>
      </c>
      <c r="C146" s="4" t="s">
        <v>355</v>
      </c>
      <c r="D146" s="18" t="s">
        <v>356</v>
      </c>
      <c r="E146" s="4" t="s">
        <v>127</v>
      </c>
      <c r="F146" s="4" t="s">
        <v>118</v>
      </c>
      <c r="G146" s="4" t="s">
        <v>118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346</v>
      </c>
      <c r="C147" s="4" t="s">
        <v>178</v>
      </c>
      <c r="D147" s="18" t="s">
        <v>357</v>
      </c>
      <c r="E147" s="4" t="s">
        <v>10</v>
      </c>
      <c r="F147" s="4" t="s">
        <v>118</v>
      </c>
      <c r="G147" s="4" t="s">
        <v>118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346</v>
      </c>
      <c r="C148" s="4" t="s">
        <v>205</v>
      </c>
      <c r="D148" s="18" t="s">
        <v>358</v>
      </c>
      <c r="E148" s="4" t="s">
        <v>130</v>
      </c>
      <c r="F148" s="4" t="s">
        <v>118</v>
      </c>
      <c r="G148" s="4" t="s">
        <v>118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359</v>
      </c>
      <c r="C149" s="4" t="s">
        <v>254</v>
      </c>
      <c r="D149" s="18" t="s">
        <v>360</v>
      </c>
      <c r="E149" s="4" t="s">
        <v>130</v>
      </c>
      <c r="F149" s="4" t="s">
        <v>118</v>
      </c>
      <c r="G149" s="4" t="s">
        <v>118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359</v>
      </c>
      <c r="C150" s="4" t="s">
        <v>361</v>
      </c>
      <c r="D150" s="18" t="s">
        <v>362</v>
      </c>
      <c r="E150" s="4" t="s">
        <v>10</v>
      </c>
      <c r="F150" s="4" t="s">
        <v>118</v>
      </c>
      <c r="G150" s="4" t="s">
        <v>118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359</v>
      </c>
      <c r="C151" s="4" t="s">
        <v>265</v>
      </c>
      <c r="D151" s="18" t="s">
        <v>363</v>
      </c>
      <c r="E151" s="4" t="s">
        <v>157</v>
      </c>
      <c r="F151" s="4" t="s">
        <v>118</v>
      </c>
      <c r="G151" s="4" t="s">
        <v>118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359</v>
      </c>
      <c r="C152" s="4" t="s">
        <v>364</v>
      </c>
      <c r="D152" s="18" t="s">
        <v>365</v>
      </c>
      <c r="E152" s="4" t="s">
        <v>127</v>
      </c>
      <c r="F152" s="4" t="s">
        <v>118</v>
      </c>
      <c r="G152" s="4" t="s">
        <v>118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359</v>
      </c>
      <c r="C153" s="4" t="s">
        <v>366</v>
      </c>
      <c r="D153" s="18" t="s">
        <v>367</v>
      </c>
      <c r="E153" s="4" t="s">
        <v>130</v>
      </c>
      <c r="F153" s="4" t="s">
        <v>118</v>
      </c>
      <c r="G153" s="4" t="s">
        <v>118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359</v>
      </c>
      <c r="C154" s="4" t="s">
        <v>141</v>
      </c>
      <c r="D154" s="18" t="s">
        <v>368</v>
      </c>
      <c r="E154" s="4" t="s">
        <v>133</v>
      </c>
      <c r="F154" s="4" t="s">
        <v>118</v>
      </c>
      <c r="G154" s="4" t="s">
        <v>118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359</v>
      </c>
      <c r="C155" s="4" t="s">
        <v>211</v>
      </c>
      <c r="D155" s="18" t="s">
        <v>369</v>
      </c>
      <c r="E155" s="4" t="s">
        <v>130</v>
      </c>
      <c r="F155" s="4" t="s">
        <v>118</v>
      </c>
      <c r="G155" s="4" t="s">
        <v>118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359</v>
      </c>
      <c r="C156" s="4" t="s">
        <v>370</v>
      </c>
      <c r="D156" s="18" t="s">
        <v>371</v>
      </c>
      <c r="E156" s="4" t="s">
        <v>124</v>
      </c>
      <c r="F156" s="4" t="s">
        <v>118</v>
      </c>
      <c r="G156" s="4" t="s">
        <v>118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359</v>
      </c>
      <c r="C157" s="4" t="s">
        <v>215</v>
      </c>
      <c r="D157" s="18" t="s">
        <v>372</v>
      </c>
      <c r="E157" s="4" t="s">
        <v>140</v>
      </c>
      <c r="F157" s="4" t="s">
        <v>118</v>
      </c>
      <c r="G157" s="4" t="s">
        <v>118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359</v>
      </c>
      <c r="C158" s="4" t="s">
        <v>373</v>
      </c>
      <c r="D158" s="18" t="s">
        <v>374</v>
      </c>
      <c r="E158" s="4" t="s">
        <v>127</v>
      </c>
      <c r="F158" s="4" t="s">
        <v>118</v>
      </c>
      <c r="G158" s="4" t="s">
        <v>118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375</v>
      </c>
      <c r="C159" s="4" t="s">
        <v>122</v>
      </c>
      <c r="D159" s="18" t="s">
        <v>376</v>
      </c>
      <c r="E159" s="4" t="s">
        <v>130</v>
      </c>
      <c r="F159" s="4" t="s">
        <v>118</v>
      </c>
      <c r="G159" s="4" t="s">
        <v>118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375</v>
      </c>
      <c r="C160" s="4" t="s">
        <v>173</v>
      </c>
      <c r="D160" s="18" t="s">
        <v>377</v>
      </c>
      <c r="E160" s="4" t="s">
        <v>10</v>
      </c>
      <c r="F160" s="4" t="s">
        <v>118</v>
      </c>
      <c r="G160" s="4" t="s">
        <v>118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375</v>
      </c>
      <c r="C161" s="4" t="s">
        <v>276</v>
      </c>
      <c r="D161" s="18" t="s">
        <v>378</v>
      </c>
      <c r="E161" s="4" t="s">
        <v>121</v>
      </c>
      <c r="F161" s="4" t="s">
        <v>118</v>
      </c>
      <c r="G161" s="4" t="s">
        <v>118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375</v>
      </c>
      <c r="C162" s="4" t="s">
        <v>244</v>
      </c>
      <c r="D162" s="18" t="s">
        <v>379</v>
      </c>
      <c r="E162" s="4" t="s">
        <v>130</v>
      </c>
      <c r="F162" s="4" t="s">
        <v>118</v>
      </c>
      <c r="G162" s="4" t="s">
        <v>118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375</v>
      </c>
      <c r="C163" s="4" t="s">
        <v>155</v>
      </c>
      <c r="D163" s="18" t="s">
        <v>380</v>
      </c>
      <c r="E163" s="4" t="s">
        <v>140</v>
      </c>
      <c r="F163" s="4" t="s">
        <v>118</v>
      </c>
      <c r="G163" s="4" t="s">
        <v>118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375</v>
      </c>
      <c r="C164" s="4" t="s">
        <v>136</v>
      </c>
      <c r="D164" s="18" t="s">
        <v>381</v>
      </c>
      <c r="E164" s="4" t="s">
        <v>124</v>
      </c>
      <c r="F164" s="4" t="s">
        <v>118</v>
      </c>
      <c r="G164" s="4" t="s">
        <v>118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375</v>
      </c>
      <c r="C165" s="4" t="s">
        <v>251</v>
      </c>
      <c r="D165" s="18" t="s">
        <v>382</v>
      </c>
      <c r="E165" s="4" t="s">
        <v>121</v>
      </c>
      <c r="F165" s="4" t="s">
        <v>118</v>
      </c>
      <c r="G165" s="4" t="s">
        <v>118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375</v>
      </c>
      <c r="C166" s="4" t="s">
        <v>226</v>
      </c>
      <c r="D166" s="18" t="s">
        <v>383</v>
      </c>
      <c r="E166" s="4" t="s">
        <v>127</v>
      </c>
      <c r="F166" s="4" t="s">
        <v>118</v>
      </c>
      <c r="G166" s="4" t="s">
        <v>118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375</v>
      </c>
      <c r="C167" s="4" t="s">
        <v>183</v>
      </c>
      <c r="D167" s="18" t="s">
        <v>384</v>
      </c>
      <c r="E167" s="4" t="s">
        <v>124</v>
      </c>
      <c r="F167" s="4" t="s">
        <v>118</v>
      </c>
      <c r="G167" s="4" t="s">
        <v>118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375</v>
      </c>
      <c r="C168" s="4" t="s">
        <v>323</v>
      </c>
      <c r="D168" s="18" t="s">
        <v>385</v>
      </c>
      <c r="E168" s="4" t="s">
        <v>130</v>
      </c>
      <c r="F168" s="4" t="s">
        <v>118</v>
      </c>
      <c r="G168" s="4" t="s">
        <v>118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386</v>
      </c>
      <c r="C169" s="4" t="s">
        <v>254</v>
      </c>
      <c r="D169" s="18" t="s">
        <v>387</v>
      </c>
      <c r="E169" s="4" t="s">
        <v>157</v>
      </c>
      <c r="F169" s="4" t="s">
        <v>118</v>
      </c>
      <c r="G169" s="4" t="s">
        <v>118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386</v>
      </c>
      <c r="C170" s="4" t="s">
        <v>119</v>
      </c>
      <c r="D170" s="18" t="s">
        <v>388</v>
      </c>
      <c r="E170" s="4" t="s">
        <v>146</v>
      </c>
      <c r="F170" s="4" t="s">
        <v>118</v>
      </c>
      <c r="G170" s="4" t="s">
        <v>118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386</v>
      </c>
      <c r="C171" s="4" t="s">
        <v>267</v>
      </c>
      <c r="D171" s="18" t="s">
        <v>389</v>
      </c>
      <c r="E171" s="4" t="s">
        <v>121</v>
      </c>
      <c r="F171" s="4" t="s">
        <v>118</v>
      </c>
      <c r="G171" s="4" t="s">
        <v>118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386</v>
      </c>
      <c r="C172" s="4" t="s">
        <v>226</v>
      </c>
      <c r="D172" s="18" t="s">
        <v>390</v>
      </c>
      <c r="E172" s="4" t="s">
        <v>133</v>
      </c>
      <c r="F172" s="4" t="s">
        <v>118</v>
      </c>
      <c r="G172" s="4" t="s">
        <v>118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386</v>
      </c>
      <c r="C173" s="4" t="s">
        <v>198</v>
      </c>
      <c r="D173" s="18" t="s">
        <v>391</v>
      </c>
      <c r="E173" s="4" t="s">
        <v>130</v>
      </c>
      <c r="F173" s="4" t="s">
        <v>118</v>
      </c>
      <c r="G173" s="4" t="s">
        <v>118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386</v>
      </c>
      <c r="C174" s="4" t="s">
        <v>392</v>
      </c>
      <c r="D174" s="18" t="s">
        <v>393</v>
      </c>
      <c r="E174" s="4" t="s">
        <v>124</v>
      </c>
      <c r="F174" s="4" t="s">
        <v>118</v>
      </c>
      <c r="G174" s="4" t="s">
        <v>118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386</v>
      </c>
      <c r="C175" s="4" t="s">
        <v>394</v>
      </c>
      <c r="D175" s="18" t="s">
        <v>395</v>
      </c>
      <c r="E175" s="4" t="s">
        <v>10</v>
      </c>
      <c r="F175" s="4" t="s">
        <v>118</v>
      </c>
      <c r="G175" s="4" t="s">
        <v>118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386</v>
      </c>
      <c r="C176" s="4" t="s">
        <v>396</v>
      </c>
      <c r="D176" s="18" t="s">
        <v>397</v>
      </c>
      <c r="E176" s="4" t="s">
        <v>124</v>
      </c>
      <c r="F176" s="4" t="s">
        <v>118</v>
      </c>
      <c r="G176" s="4" t="s">
        <v>118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386</v>
      </c>
      <c r="C177" s="4" t="s">
        <v>398</v>
      </c>
      <c r="D177" s="18" t="s">
        <v>399</v>
      </c>
      <c r="E177" s="4" t="s">
        <v>130</v>
      </c>
      <c r="F177" s="4" t="s">
        <v>118</v>
      </c>
      <c r="G177" s="4" t="s">
        <v>118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386</v>
      </c>
      <c r="C178" s="4" t="s">
        <v>400</v>
      </c>
      <c r="D178" s="18" t="s">
        <v>401</v>
      </c>
      <c r="E178" s="4" t="s">
        <v>127</v>
      </c>
      <c r="F178" s="4" t="s">
        <v>118</v>
      </c>
      <c r="G178" s="4" t="s">
        <v>118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402</v>
      </c>
      <c r="C179" s="4" t="s">
        <v>131</v>
      </c>
      <c r="D179" s="18" t="s">
        <v>403</v>
      </c>
      <c r="E179" s="4" t="s">
        <v>10</v>
      </c>
      <c r="F179" s="4" t="s">
        <v>118</v>
      </c>
      <c r="G179" s="4" t="s">
        <v>118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402</v>
      </c>
      <c r="C180" s="4" t="s">
        <v>404</v>
      </c>
      <c r="D180" s="18" t="s">
        <v>405</v>
      </c>
      <c r="E180" s="4" t="s">
        <v>157</v>
      </c>
      <c r="F180" s="4" t="s">
        <v>118</v>
      </c>
      <c r="G180" s="4" t="s">
        <v>118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402</v>
      </c>
      <c r="C181" s="4" t="s">
        <v>149</v>
      </c>
      <c r="D181" s="18" t="s">
        <v>406</v>
      </c>
      <c r="E181" s="4" t="s">
        <v>133</v>
      </c>
      <c r="F181" s="4" t="s">
        <v>118</v>
      </c>
      <c r="G181" s="4" t="s">
        <v>118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402</v>
      </c>
      <c r="C182" s="4" t="s">
        <v>244</v>
      </c>
      <c r="D182" s="18" t="s">
        <v>407</v>
      </c>
      <c r="E182" s="4" t="s">
        <v>127</v>
      </c>
      <c r="F182" s="4" t="s">
        <v>118</v>
      </c>
      <c r="G182" s="4" t="s">
        <v>118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402</v>
      </c>
      <c r="C183" s="4" t="s">
        <v>408</v>
      </c>
      <c r="D183" s="18" t="s">
        <v>409</v>
      </c>
      <c r="E183" s="4" t="s">
        <v>127</v>
      </c>
      <c r="F183" s="4" t="s">
        <v>118</v>
      </c>
      <c r="G183" s="4" t="s">
        <v>118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402</v>
      </c>
      <c r="C184" s="4" t="s">
        <v>196</v>
      </c>
      <c r="D184" s="18" t="s">
        <v>410</v>
      </c>
      <c r="E184" s="4" t="s">
        <v>121</v>
      </c>
      <c r="F184" s="4" t="s">
        <v>118</v>
      </c>
      <c r="G184" s="4" t="s">
        <v>118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402</v>
      </c>
      <c r="C185" s="4" t="s">
        <v>198</v>
      </c>
      <c r="D185" s="18" t="s">
        <v>411</v>
      </c>
      <c r="E185" s="4" t="s">
        <v>130</v>
      </c>
      <c r="F185" s="4" t="s">
        <v>118</v>
      </c>
      <c r="G185" s="4" t="s">
        <v>118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402</v>
      </c>
      <c r="C186" s="4" t="s">
        <v>325</v>
      </c>
      <c r="D186" s="18" t="s">
        <v>412</v>
      </c>
      <c r="E186" s="4" t="s">
        <v>121</v>
      </c>
      <c r="F186" s="4" t="s">
        <v>118</v>
      </c>
      <c r="G186" s="4" t="s">
        <v>118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402</v>
      </c>
      <c r="C187" s="4" t="s">
        <v>160</v>
      </c>
      <c r="D187" s="18" t="s">
        <v>413</v>
      </c>
      <c r="E187" s="4" t="s">
        <v>127</v>
      </c>
      <c r="F187" s="4" t="s">
        <v>118</v>
      </c>
      <c r="G187" s="4" t="s">
        <v>118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402</v>
      </c>
      <c r="C188" s="4" t="s">
        <v>414</v>
      </c>
      <c r="D188" s="18" t="s">
        <v>415</v>
      </c>
      <c r="E188" s="4" t="s">
        <v>124</v>
      </c>
      <c r="F188" s="4" t="s">
        <v>118</v>
      </c>
      <c r="G188" s="4" t="s">
        <v>118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416</v>
      </c>
      <c r="C189" s="4" t="s">
        <v>235</v>
      </c>
      <c r="D189" s="18" t="s">
        <v>417</v>
      </c>
      <c r="E189" s="4" t="s">
        <v>121</v>
      </c>
      <c r="F189" s="4" t="s">
        <v>118</v>
      </c>
      <c r="G189" s="4" t="s">
        <v>118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416</v>
      </c>
      <c r="C190" s="4" t="s">
        <v>237</v>
      </c>
      <c r="D190" s="18" t="s">
        <v>418</v>
      </c>
      <c r="E190" s="4" t="s">
        <v>130</v>
      </c>
      <c r="F190" s="4" t="s">
        <v>118</v>
      </c>
      <c r="G190" s="4" t="s">
        <v>118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416</v>
      </c>
      <c r="C191" s="4" t="s">
        <v>419</v>
      </c>
      <c r="D191" s="18" t="s">
        <v>420</v>
      </c>
      <c r="E191" s="4" t="s">
        <v>133</v>
      </c>
      <c r="F191" s="4" t="s">
        <v>118</v>
      </c>
      <c r="G191" s="4" t="s">
        <v>118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416</v>
      </c>
      <c r="C192" s="4" t="s">
        <v>220</v>
      </c>
      <c r="D192" s="18" t="s">
        <v>421</v>
      </c>
      <c r="E192" s="4" t="s">
        <v>140</v>
      </c>
      <c r="F192" s="4" t="s">
        <v>118</v>
      </c>
      <c r="G192" s="4" t="s">
        <v>118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416</v>
      </c>
      <c r="C193" s="4" t="s">
        <v>193</v>
      </c>
      <c r="D193" s="18" t="s">
        <v>422</v>
      </c>
      <c r="E193" s="4" t="s">
        <v>124</v>
      </c>
      <c r="F193" s="4" t="s">
        <v>118</v>
      </c>
      <c r="G193" s="4" t="s">
        <v>118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416</v>
      </c>
      <c r="C194" s="4" t="s">
        <v>153</v>
      </c>
      <c r="D194" s="18" t="s">
        <v>423</v>
      </c>
      <c r="E194" s="4" t="s">
        <v>146</v>
      </c>
      <c r="F194" s="4" t="s">
        <v>118</v>
      </c>
      <c r="G194" s="4" t="s">
        <v>118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416</v>
      </c>
      <c r="C195" s="4" t="s">
        <v>136</v>
      </c>
      <c r="D195" s="18" t="s">
        <v>424</v>
      </c>
      <c r="E195" s="4" t="s">
        <v>127</v>
      </c>
      <c r="F195" s="4" t="s">
        <v>118</v>
      </c>
      <c r="G195" s="4" t="s">
        <v>118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416</v>
      </c>
      <c r="C196" s="4" t="s">
        <v>207</v>
      </c>
      <c r="D196" s="18" t="s">
        <v>425</v>
      </c>
      <c r="E196" s="4" t="s">
        <v>124</v>
      </c>
      <c r="F196" s="4" t="s">
        <v>118</v>
      </c>
      <c r="G196" s="4" t="s">
        <v>118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416</v>
      </c>
      <c r="C197" s="4" t="s">
        <v>342</v>
      </c>
      <c r="D197" s="18" t="s">
        <v>426</v>
      </c>
      <c r="E197" s="4" t="s">
        <v>133</v>
      </c>
      <c r="F197" s="4" t="s">
        <v>118</v>
      </c>
      <c r="G197" s="4" t="s">
        <v>118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416</v>
      </c>
      <c r="C198" s="4" t="s">
        <v>427</v>
      </c>
      <c r="D198" s="18" t="s">
        <v>428</v>
      </c>
      <c r="E198" s="4" t="s">
        <v>124</v>
      </c>
      <c r="F198" s="4" t="s">
        <v>118</v>
      </c>
      <c r="G198" s="4" t="s">
        <v>118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429</v>
      </c>
      <c r="C199" s="4" t="s">
        <v>430</v>
      </c>
      <c r="D199" s="18" t="s">
        <v>431</v>
      </c>
      <c r="E199" s="4" t="s">
        <v>140</v>
      </c>
      <c r="F199" s="4" t="s">
        <v>118</v>
      </c>
      <c r="G199" s="4" t="s">
        <v>118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429</v>
      </c>
      <c r="C200" s="4" t="s">
        <v>119</v>
      </c>
      <c r="D200" s="18" t="s">
        <v>432</v>
      </c>
      <c r="E200" s="4" t="s">
        <v>157</v>
      </c>
      <c r="F200" s="4" t="s">
        <v>118</v>
      </c>
      <c r="G200" s="4" t="s">
        <v>118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429</v>
      </c>
      <c r="C201" s="4" t="s">
        <v>171</v>
      </c>
      <c r="D201" s="18" t="s">
        <v>433</v>
      </c>
      <c r="E201" s="4" t="s">
        <v>130</v>
      </c>
      <c r="F201" s="4" t="s">
        <v>118</v>
      </c>
      <c r="G201" s="4" t="s">
        <v>118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429</v>
      </c>
      <c r="C202" s="4" t="s">
        <v>419</v>
      </c>
      <c r="D202" s="18" t="s">
        <v>434</v>
      </c>
      <c r="E202" s="4" t="s">
        <v>133</v>
      </c>
      <c r="F202" s="4" t="s">
        <v>118</v>
      </c>
      <c r="G202" s="4" t="s">
        <v>118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429</v>
      </c>
      <c r="C203" s="4" t="s">
        <v>190</v>
      </c>
      <c r="D203" s="18" t="s">
        <v>435</v>
      </c>
      <c r="E203" s="4" t="s">
        <v>130</v>
      </c>
      <c r="F203" s="4" t="s">
        <v>118</v>
      </c>
      <c r="G203" s="4" t="s">
        <v>118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429</v>
      </c>
      <c r="C204" s="4" t="s">
        <v>178</v>
      </c>
      <c r="D204" s="18" t="s">
        <v>436</v>
      </c>
      <c r="E204" s="4" t="s">
        <v>127</v>
      </c>
      <c r="F204" s="4" t="s">
        <v>118</v>
      </c>
      <c r="G204" s="4" t="s">
        <v>118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429</v>
      </c>
      <c r="C205" s="4" t="s">
        <v>364</v>
      </c>
      <c r="D205" s="18" t="s">
        <v>437</v>
      </c>
      <c r="E205" s="4" t="s">
        <v>133</v>
      </c>
      <c r="F205" s="4" t="s">
        <v>118</v>
      </c>
      <c r="G205" s="4" t="s">
        <v>118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429</v>
      </c>
      <c r="C206" s="4" t="s">
        <v>196</v>
      </c>
      <c r="D206" s="18" t="s">
        <v>438</v>
      </c>
      <c r="E206" s="4" t="s">
        <v>124</v>
      </c>
      <c r="F206" s="4" t="s">
        <v>118</v>
      </c>
      <c r="G206" s="4" t="s">
        <v>118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429</v>
      </c>
      <c r="C207" s="4" t="s">
        <v>315</v>
      </c>
      <c r="D207" s="18" t="s">
        <v>439</v>
      </c>
      <c r="E207" s="4" t="s">
        <v>124</v>
      </c>
      <c r="F207" s="4" t="s">
        <v>118</v>
      </c>
      <c r="G207" s="4" t="s">
        <v>118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429</v>
      </c>
      <c r="C208" s="4" t="s">
        <v>440</v>
      </c>
      <c r="D208" s="18" t="s">
        <v>441</v>
      </c>
      <c r="E208" s="4" t="s">
        <v>140</v>
      </c>
      <c r="F208" s="4" t="s">
        <v>118</v>
      </c>
      <c r="G208" s="4" t="s">
        <v>118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442</v>
      </c>
      <c r="C209" s="4" t="s">
        <v>303</v>
      </c>
      <c r="D209" s="18" t="s">
        <v>443</v>
      </c>
      <c r="E209" s="4" t="s">
        <v>124</v>
      </c>
      <c r="F209" s="4" t="s">
        <v>118</v>
      </c>
      <c r="G209" s="4" t="s">
        <v>118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442</v>
      </c>
      <c r="C210" s="4" t="s">
        <v>242</v>
      </c>
      <c r="D210" s="18" t="s">
        <v>444</v>
      </c>
      <c r="E210" s="4" t="s">
        <v>140</v>
      </c>
      <c r="F210" s="4" t="s">
        <v>118</v>
      </c>
      <c r="G210" s="4" t="s">
        <v>118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442</v>
      </c>
      <c r="C211" s="4" t="s">
        <v>147</v>
      </c>
      <c r="D211" s="18" t="s">
        <v>445</v>
      </c>
      <c r="E211" s="4" t="s">
        <v>133</v>
      </c>
      <c r="F211" s="4" t="s">
        <v>118</v>
      </c>
      <c r="G211" s="4" t="s">
        <v>118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442</v>
      </c>
      <c r="C212" s="4" t="s">
        <v>262</v>
      </c>
      <c r="D212" s="18" t="s">
        <v>446</v>
      </c>
      <c r="E212" s="4" t="s">
        <v>140</v>
      </c>
      <c r="F212" s="4" t="s">
        <v>118</v>
      </c>
      <c r="G212" s="4" t="s">
        <v>118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442</v>
      </c>
      <c r="C213" s="4" t="s">
        <v>134</v>
      </c>
      <c r="D213" s="18" t="s">
        <v>447</v>
      </c>
      <c r="E213" s="4" t="s">
        <v>124</v>
      </c>
      <c r="F213" s="4" t="s">
        <v>118</v>
      </c>
      <c r="G213" s="4" t="s">
        <v>118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442</v>
      </c>
      <c r="C214" s="4" t="s">
        <v>136</v>
      </c>
      <c r="D214" s="18" t="s">
        <v>448</v>
      </c>
      <c r="E214" s="4" t="s">
        <v>130</v>
      </c>
      <c r="F214" s="4" t="s">
        <v>118</v>
      </c>
      <c r="G214" s="4" t="s">
        <v>118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442</v>
      </c>
      <c r="C215" s="4" t="s">
        <v>325</v>
      </c>
      <c r="D215" s="18" t="s">
        <v>449</v>
      </c>
      <c r="E215" s="4" t="s">
        <v>121</v>
      </c>
      <c r="F215" s="4" t="s">
        <v>118</v>
      </c>
      <c r="G215" s="4" t="s">
        <v>118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442</v>
      </c>
      <c r="C216" s="4" t="s">
        <v>291</v>
      </c>
      <c r="D216" s="18" t="s">
        <v>450</v>
      </c>
      <c r="E216" s="4" t="s">
        <v>130</v>
      </c>
      <c r="F216" s="4" t="s">
        <v>118</v>
      </c>
      <c r="G216" s="4" t="s">
        <v>118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442</v>
      </c>
      <c r="C217" s="4" t="s">
        <v>440</v>
      </c>
      <c r="D217" s="18" t="s">
        <v>451</v>
      </c>
      <c r="E217" s="4" t="s">
        <v>146</v>
      </c>
      <c r="F217" s="4" t="s">
        <v>118</v>
      </c>
      <c r="G217" s="4" t="s">
        <v>118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442</v>
      </c>
      <c r="C218" s="4" t="s">
        <v>452</v>
      </c>
      <c r="D218" s="18" t="s">
        <v>453</v>
      </c>
      <c r="E218" s="4" t="s">
        <v>127</v>
      </c>
      <c r="F218" s="4" t="s">
        <v>118</v>
      </c>
      <c r="G218" s="4" t="s">
        <v>118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454</v>
      </c>
      <c r="C219" s="4" t="s">
        <v>237</v>
      </c>
      <c r="D219" s="18" t="s">
        <v>455</v>
      </c>
      <c r="E219" s="4" t="s">
        <v>140</v>
      </c>
      <c r="F219" s="4" t="s">
        <v>118</v>
      </c>
      <c r="G219" s="4" t="s">
        <v>118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454</v>
      </c>
      <c r="C220" s="4" t="s">
        <v>456</v>
      </c>
      <c r="D220" s="18" t="s">
        <v>457</v>
      </c>
      <c r="E220" s="4" t="s">
        <v>124</v>
      </c>
      <c r="F220" s="4" t="s">
        <v>118</v>
      </c>
      <c r="G220" s="4" t="s">
        <v>118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454</v>
      </c>
      <c r="C221" s="4" t="s">
        <v>131</v>
      </c>
      <c r="D221" s="18" t="s">
        <v>458</v>
      </c>
      <c r="E221" s="4" t="s">
        <v>130</v>
      </c>
      <c r="F221" s="4" t="s">
        <v>118</v>
      </c>
      <c r="G221" s="4" t="s">
        <v>118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454</v>
      </c>
      <c r="C222" s="4" t="s">
        <v>336</v>
      </c>
      <c r="D222" s="18" t="s">
        <v>459</v>
      </c>
      <c r="E222" s="4" t="s">
        <v>124</v>
      </c>
      <c r="F222" s="4" t="s">
        <v>118</v>
      </c>
      <c r="G222" s="4" t="s">
        <v>118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454</v>
      </c>
      <c r="C223" s="4" t="s">
        <v>247</v>
      </c>
      <c r="D223" s="18" t="s">
        <v>460</v>
      </c>
      <c r="E223" s="4" t="s">
        <v>146</v>
      </c>
      <c r="F223" s="4" t="s">
        <v>118</v>
      </c>
      <c r="G223" s="4" t="s">
        <v>118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454</v>
      </c>
      <c r="C224" s="4" t="s">
        <v>209</v>
      </c>
      <c r="D224" s="18" t="s">
        <v>461</v>
      </c>
      <c r="E224" s="4" t="s">
        <v>140</v>
      </c>
      <c r="F224" s="4" t="s">
        <v>118</v>
      </c>
      <c r="G224" s="4" t="s">
        <v>118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454</v>
      </c>
      <c r="C225" s="4" t="s">
        <v>462</v>
      </c>
      <c r="D225" s="18" t="s">
        <v>463</v>
      </c>
      <c r="E225" s="4" t="s">
        <v>133</v>
      </c>
      <c r="F225" s="4" t="s">
        <v>118</v>
      </c>
      <c r="G225" s="4" t="s">
        <v>118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454</v>
      </c>
      <c r="C226" s="4" t="s">
        <v>452</v>
      </c>
      <c r="D226" s="18" t="s">
        <v>464</v>
      </c>
      <c r="E226" s="4" t="s">
        <v>140</v>
      </c>
      <c r="F226" s="4" t="s">
        <v>118</v>
      </c>
      <c r="G226" s="4" t="s">
        <v>118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454</v>
      </c>
      <c r="C227" s="4" t="s">
        <v>465</v>
      </c>
      <c r="D227" s="18" t="s">
        <v>466</v>
      </c>
      <c r="E227" s="4" t="s">
        <v>133</v>
      </c>
      <c r="F227" s="4" t="s">
        <v>118</v>
      </c>
      <c r="G227" s="4" t="s">
        <v>118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454</v>
      </c>
      <c r="C228" s="4" t="s">
        <v>217</v>
      </c>
      <c r="D228" s="18" t="s">
        <v>467</v>
      </c>
      <c r="E228" s="4" t="s">
        <v>124</v>
      </c>
      <c r="F228" s="4" t="s">
        <v>118</v>
      </c>
      <c r="G228" s="4" t="s">
        <v>118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468</v>
      </c>
      <c r="C229" s="4" t="s">
        <v>220</v>
      </c>
      <c r="D229" s="18" t="s">
        <v>469</v>
      </c>
      <c r="E229" s="4" t="s">
        <v>124</v>
      </c>
      <c r="F229" s="4" t="s">
        <v>118</v>
      </c>
      <c r="G229" s="4" t="s">
        <v>118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468</v>
      </c>
      <c r="C230" s="4" t="s">
        <v>240</v>
      </c>
      <c r="D230" s="18" t="s">
        <v>470</v>
      </c>
      <c r="E230" s="4" t="s">
        <v>146</v>
      </c>
      <c r="F230" s="4" t="s">
        <v>118</v>
      </c>
      <c r="G230" s="4" t="s">
        <v>118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468</v>
      </c>
      <c r="C231" s="4" t="s">
        <v>280</v>
      </c>
      <c r="D231" s="18" t="s">
        <v>471</v>
      </c>
      <c r="E231" s="4" t="s">
        <v>121</v>
      </c>
      <c r="F231" s="4" t="s">
        <v>118</v>
      </c>
      <c r="G231" s="4" t="s">
        <v>118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468</v>
      </c>
      <c r="C232" s="4" t="s">
        <v>262</v>
      </c>
      <c r="D232" s="18" t="s">
        <v>472</v>
      </c>
      <c r="E232" s="4" t="s">
        <v>124</v>
      </c>
      <c r="F232" s="4" t="s">
        <v>118</v>
      </c>
      <c r="G232" s="4" t="s">
        <v>118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468</v>
      </c>
      <c r="C233" s="4" t="s">
        <v>247</v>
      </c>
      <c r="D233" s="18" t="s">
        <v>473</v>
      </c>
      <c r="E233" s="4" t="s">
        <v>130</v>
      </c>
      <c r="F233" s="4" t="s">
        <v>118</v>
      </c>
      <c r="G233" s="4" t="s">
        <v>118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468</v>
      </c>
      <c r="C234" s="4" t="s">
        <v>312</v>
      </c>
      <c r="D234" s="18" t="s">
        <v>474</v>
      </c>
      <c r="E234" s="4" t="s">
        <v>133</v>
      </c>
      <c r="F234" s="4" t="s">
        <v>118</v>
      </c>
      <c r="G234" s="4" t="s">
        <v>118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468</v>
      </c>
      <c r="C235" s="4" t="s">
        <v>475</v>
      </c>
      <c r="D235" s="18" t="s">
        <v>476</v>
      </c>
      <c r="E235" s="4" t="s">
        <v>140</v>
      </c>
      <c r="F235" s="4" t="s">
        <v>118</v>
      </c>
      <c r="G235" s="4" t="s">
        <v>118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468</v>
      </c>
      <c r="C236" s="4" t="s">
        <v>228</v>
      </c>
      <c r="D236" s="18" t="s">
        <v>477</v>
      </c>
      <c r="E236" s="4" t="s">
        <v>124</v>
      </c>
      <c r="F236" s="4" t="s">
        <v>118</v>
      </c>
      <c r="G236" s="4" t="s">
        <v>118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468</v>
      </c>
      <c r="C237" s="4" t="s">
        <v>162</v>
      </c>
      <c r="D237" s="18" t="s">
        <v>478</v>
      </c>
      <c r="E237" s="4" t="s">
        <v>157</v>
      </c>
      <c r="F237" s="4" t="s">
        <v>118</v>
      </c>
      <c r="G237" s="4" t="s">
        <v>118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468</v>
      </c>
      <c r="C238" s="4" t="s">
        <v>452</v>
      </c>
      <c r="D238" s="18" t="s">
        <v>479</v>
      </c>
      <c r="E238" s="4" t="s">
        <v>127</v>
      </c>
      <c r="F238" s="4" t="s">
        <v>118</v>
      </c>
      <c r="G238" s="4" t="s">
        <v>118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480</v>
      </c>
      <c r="C239" s="4" t="s">
        <v>235</v>
      </c>
      <c r="D239" s="18" t="s">
        <v>481</v>
      </c>
      <c r="E239" s="4" t="s">
        <v>130</v>
      </c>
      <c r="F239" s="4" t="s">
        <v>118</v>
      </c>
      <c r="G239" s="4" t="s">
        <v>118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480</v>
      </c>
      <c r="C240" s="4" t="s">
        <v>482</v>
      </c>
      <c r="D240" s="18" t="s">
        <v>483</v>
      </c>
      <c r="E240" s="4" t="s">
        <v>124</v>
      </c>
      <c r="F240" s="4" t="s">
        <v>118</v>
      </c>
      <c r="G240" s="4" t="s">
        <v>118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480</v>
      </c>
      <c r="C241" s="4" t="s">
        <v>171</v>
      </c>
      <c r="D241" s="18" t="s">
        <v>484</v>
      </c>
      <c r="E241" s="4" t="s">
        <v>133</v>
      </c>
      <c r="F241" s="4" t="s">
        <v>118</v>
      </c>
      <c r="G241" s="4" t="s">
        <v>118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480</v>
      </c>
      <c r="C242" s="4" t="s">
        <v>147</v>
      </c>
      <c r="D242" s="18" t="s">
        <v>485</v>
      </c>
      <c r="E242" s="4" t="s">
        <v>130</v>
      </c>
      <c r="F242" s="4" t="s">
        <v>118</v>
      </c>
      <c r="G242" s="4" t="s">
        <v>118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480</v>
      </c>
      <c r="C243" s="4" t="s">
        <v>456</v>
      </c>
      <c r="D243" s="18" t="s">
        <v>486</v>
      </c>
      <c r="E243" s="4" t="s">
        <v>146</v>
      </c>
      <c r="F243" s="4" t="s">
        <v>118</v>
      </c>
      <c r="G243" s="4" t="s">
        <v>118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480</v>
      </c>
      <c r="C244" s="4" t="s">
        <v>307</v>
      </c>
      <c r="D244" s="18" t="s">
        <v>487</v>
      </c>
      <c r="E244" s="4" t="s">
        <v>133</v>
      </c>
      <c r="F244" s="4" t="s">
        <v>118</v>
      </c>
      <c r="G244" s="4" t="s">
        <v>118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480</v>
      </c>
      <c r="C245" s="4" t="s">
        <v>488</v>
      </c>
      <c r="D245" s="18" t="s">
        <v>489</v>
      </c>
      <c r="E245" s="4" t="s">
        <v>124</v>
      </c>
      <c r="F245" s="4" t="s">
        <v>118</v>
      </c>
      <c r="G245" s="4" t="s">
        <v>118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480</v>
      </c>
      <c r="C246" s="4" t="s">
        <v>155</v>
      </c>
      <c r="D246" s="18" t="s">
        <v>490</v>
      </c>
      <c r="E246" s="4" t="s">
        <v>124</v>
      </c>
      <c r="F246" s="4" t="s">
        <v>118</v>
      </c>
      <c r="G246" s="4" t="s">
        <v>118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480</v>
      </c>
      <c r="C247" s="4" t="s">
        <v>366</v>
      </c>
      <c r="D247" s="18" t="s">
        <v>491</v>
      </c>
      <c r="E247" s="4" t="s">
        <v>121</v>
      </c>
      <c r="F247" s="4" t="s">
        <v>118</v>
      </c>
      <c r="G247" s="4" t="s">
        <v>118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480</v>
      </c>
      <c r="C248" s="4" t="s">
        <v>230</v>
      </c>
      <c r="D248" s="18" t="s">
        <v>492</v>
      </c>
      <c r="E248" s="4" t="s">
        <v>127</v>
      </c>
      <c r="F248" s="4" t="s">
        <v>118</v>
      </c>
      <c r="G248" s="4" t="s">
        <v>118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493</v>
      </c>
      <c r="C249" s="4" t="s">
        <v>270</v>
      </c>
      <c r="D249" s="18" t="s">
        <v>494</v>
      </c>
      <c r="E249" s="4" t="s">
        <v>140</v>
      </c>
      <c r="F249" s="4" t="s">
        <v>118</v>
      </c>
      <c r="G249" s="4" t="s">
        <v>118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493</v>
      </c>
      <c r="C250" s="4" t="s">
        <v>116</v>
      </c>
      <c r="D250" s="18" t="s">
        <v>495</v>
      </c>
      <c r="E250" s="4" t="s">
        <v>130</v>
      </c>
      <c r="F250" s="4" t="s">
        <v>118</v>
      </c>
      <c r="G250" s="4" t="s">
        <v>118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493</v>
      </c>
      <c r="C251" s="4" t="s">
        <v>144</v>
      </c>
      <c r="D251" s="18" t="s">
        <v>496</v>
      </c>
      <c r="E251" s="4" t="s">
        <v>133</v>
      </c>
      <c r="F251" s="4" t="s">
        <v>118</v>
      </c>
      <c r="G251" s="4" t="s">
        <v>118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493</v>
      </c>
      <c r="C252" s="4" t="s">
        <v>482</v>
      </c>
      <c r="D252" s="18" t="s">
        <v>497</v>
      </c>
      <c r="E252" s="4" t="s">
        <v>10</v>
      </c>
      <c r="F252" s="4" t="s">
        <v>118</v>
      </c>
      <c r="G252" s="4" t="s">
        <v>118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493</v>
      </c>
      <c r="C253" s="4" t="s">
        <v>193</v>
      </c>
      <c r="D253" s="18" t="s">
        <v>498</v>
      </c>
      <c r="E253" s="4" t="s">
        <v>121</v>
      </c>
      <c r="F253" s="4" t="s">
        <v>118</v>
      </c>
      <c r="G253" s="4" t="s">
        <v>118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493</v>
      </c>
      <c r="C254" s="4" t="s">
        <v>196</v>
      </c>
      <c r="D254" s="18" t="s">
        <v>499</v>
      </c>
      <c r="E254" s="4" t="s">
        <v>157</v>
      </c>
      <c r="F254" s="4" t="s">
        <v>118</v>
      </c>
      <c r="G254" s="4" t="s">
        <v>118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493</v>
      </c>
      <c r="C255" s="4" t="s">
        <v>138</v>
      </c>
      <c r="D255" s="18" t="s">
        <v>500</v>
      </c>
      <c r="E255" s="4" t="s">
        <v>130</v>
      </c>
      <c r="F255" s="4" t="s">
        <v>118</v>
      </c>
      <c r="G255" s="4" t="s">
        <v>118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493</v>
      </c>
      <c r="C256" s="4" t="s">
        <v>501</v>
      </c>
      <c r="D256" s="18" t="s">
        <v>502</v>
      </c>
      <c r="E256" s="4" t="s">
        <v>140</v>
      </c>
      <c r="F256" s="4" t="s">
        <v>118</v>
      </c>
      <c r="G256" s="4" t="s">
        <v>118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493</v>
      </c>
      <c r="C257" s="4" t="s">
        <v>215</v>
      </c>
      <c r="D257" s="18" t="s">
        <v>503</v>
      </c>
      <c r="E257" s="4" t="s">
        <v>124</v>
      </c>
      <c r="F257" s="4" t="s">
        <v>118</v>
      </c>
      <c r="G257" s="4" t="s">
        <v>118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493</v>
      </c>
      <c r="C258" s="4" t="s">
        <v>232</v>
      </c>
      <c r="D258" s="18" t="s">
        <v>504</v>
      </c>
      <c r="E258" s="4" t="s">
        <v>124</v>
      </c>
      <c r="F258" s="4" t="s">
        <v>118</v>
      </c>
      <c r="G258" s="4" t="s">
        <v>118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505</v>
      </c>
      <c r="C259" s="4" t="s">
        <v>167</v>
      </c>
      <c r="D259" s="18" t="s">
        <v>506</v>
      </c>
      <c r="E259" s="4" t="s">
        <v>124</v>
      </c>
      <c r="F259" s="4" t="s">
        <v>118</v>
      </c>
      <c r="G259" s="4" t="s">
        <v>118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505</v>
      </c>
      <c r="C260" s="4" t="s">
        <v>171</v>
      </c>
      <c r="D260" s="18" t="s">
        <v>507</v>
      </c>
      <c r="E260" s="4" t="s">
        <v>130</v>
      </c>
      <c r="F260" s="4" t="s">
        <v>118</v>
      </c>
      <c r="G260" s="4" t="s">
        <v>118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505</v>
      </c>
      <c r="C261" s="4" t="s">
        <v>419</v>
      </c>
      <c r="D261" s="18" t="s">
        <v>508</v>
      </c>
      <c r="E261" s="4" t="s">
        <v>124</v>
      </c>
      <c r="F261" s="4" t="s">
        <v>118</v>
      </c>
      <c r="G261" s="4" t="s">
        <v>118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505</v>
      </c>
      <c r="C262" s="4" t="s">
        <v>276</v>
      </c>
      <c r="D262" s="18" t="s">
        <v>509</v>
      </c>
      <c r="E262" s="4" t="s">
        <v>124</v>
      </c>
      <c r="F262" s="4" t="s">
        <v>118</v>
      </c>
      <c r="G262" s="4" t="s">
        <v>118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505</v>
      </c>
      <c r="C263" s="4" t="s">
        <v>262</v>
      </c>
      <c r="D263" s="18" t="s">
        <v>510</v>
      </c>
      <c r="E263" s="4" t="s">
        <v>130</v>
      </c>
      <c r="F263" s="4" t="s">
        <v>118</v>
      </c>
      <c r="G263" s="4" t="s">
        <v>118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505</v>
      </c>
      <c r="C264" s="4" t="s">
        <v>265</v>
      </c>
      <c r="D264" s="18" t="s">
        <v>511</v>
      </c>
      <c r="E264" s="4" t="s">
        <v>10</v>
      </c>
      <c r="F264" s="4" t="s">
        <v>118</v>
      </c>
      <c r="G264" s="4" t="s">
        <v>118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505</v>
      </c>
      <c r="C265" s="4" t="s">
        <v>202</v>
      </c>
      <c r="D265" s="18" t="s">
        <v>512</v>
      </c>
      <c r="E265" s="4" t="s">
        <v>124</v>
      </c>
      <c r="F265" s="4" t="s">
        <v>118</v>
      </c>
      <c r="G265" s="4" t="s">
        <v>118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505</v>
      </c>
      <c r="C266" s="4" t="s">
        <v>178</v>
      </c>
      <c r="D266" s="18" t="s">
        <v>513</v>
      </c>
      <c r="E266" s="4" t="s">
        <v>130</v>
      </c>
      <c r="F266" s="4" t="s">
        <v>118</v>
      </c>
      <c r="G266" s="4" t="s">
        <v>118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505</v>
      </c>
      <c r="C267" s="4" t="s">
        <v>291</v>
      </c>
      <c r="D267" s="18" t="s">
        <v>514</v>
      </c>
      <c r="E267" s="4" t="s">
        <v>121</v>
      </c>
      <c r="F267" s="4" t="s">
        <v>118</v>
      </c>
      <c r="G267" s="4" t="s">
        <v>118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505</v>
      </c>
      <c r="C268" s="4" t="s">
        <v>501</v>
      </c>
      <c r="D268" s="18" t="s">
        <v>515</v>
      </c>
      <c r="E268" s="4" t="s">
        <v>130</v>
      </c>
      <c r="F268" s="4" t="s">
        <v>118</v>
      </c>
      <c r="G268" s="4" t="s">
        <v>118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516</v>
      </c>
      <c r="C269" s="4" t="s">
        <v>237</v>
      </c>
      <c r="D269" s="18" t="s">
        <v>517</v>
      </c>
      <c r="E269" s="4" t="s">
        <v>127</v>
      </c>
      <c r="F269" s="4" t="s">
        <v>118</v>
      </c>
      <c r="G269" s="4" t="s">
        <v>118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516</v>
      </c>
      <c r="C270" s="4" t="s">
        <v>167</v>
      </c>
      <c r="D270" s="18" t="s">
        <v>518</v>
      </c>
      <c r="E270" s="4" t="s">
        <v>130</v>
      </c>
      <c r="F270" s="4" t="s">
        <v>118</v>
      </c>
      <c r="G270" s="4" t="s">
        <v>118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516</v>
      </c>
      <c r="C271" s="4" t="s">
        <v>430</v>
      </c>
      <c r="D271" s="18" t="s">
        <v>519</v>
      </c>
      <c r="E271" s="4" t="s">
        <v>140</v>
      </c>
      <c r="F271" s="4" t="s">
        <v>118</v>
      </c>
      <c r="G271" s="4" t="s">
        <v>118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516</v>
      </c>
      <c r="C272" s="4" t="s">
        <v>186</v>
      </c>
      <c r="D272" s="18" t="s">
        <v>520</v>
      </c>
      <c r="E272" s="4" t="s">
        <v>133</v>
      </c>
      <c r="F272" s="4" t="s">
        <v>118</v>
      </c>
      <c r="G272" s="4" t="s">
        <v>118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516</v>
      </c>
      <c r="C273" s="4" t="s">
        <v>280</v>
      </c>
      <c r="D273" s="18" t="s">
        <v>521</v>
      </c>
      <c r="E273" s="4" t="s">
        <v>124</v>
      </c>
      <c r="F273" s="4" t="s">
        <v>118</v>
      </c>
      <c r="G273" s="4" t="s">
        <v>118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516</v>
      </c>
      <c r="C274" s="4" t="s">
        <v>408</v>
      </c>
      <c r="D274" s="18" t="s">
        <v>522</v>
      </c>
      <c r="E274" s="4" t="s">
        <v>124</v>
      </c>
      <c r="F274" s="4" t="s">
        <v>118</v>
      </c>
      <c r="G274" s="4" t="s">
        <v>118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516</v>
      </c>
      <c r="C275" s="4" t="s">
        <v>249</v>
      </c>
      <c r="D275" s="18" t="s">
        <v>523</v>
      </c>
      <c r="E275" s="4" t="s">
        <v>121</v>
      </c>
      <c r="F275" s="4" t="s">
        <v>118</v>
      </c>
      <c r="G275" s="4" t="s">
        <v>118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516</v>
      </c>
      <c r="C276" s="4" t="s">
        <v>158</v>
      </c>
      <c r="D276" s="18" t="s">
        <v>524</v>
      </c>
      <c r="E276" s="4" t="s">
        <v>130</v>
      </c>
      <c r="F276" s="4" t="s">
        <v>118</v>
      </c>
      <c r="G276" s="4" t="s">
        <v>118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516</v>
      </c>
      <c r="C277" s="4" t="s">
        <v>323</v>
      </c>
      <c r="D277" s="18" t="s">
        <v>525</v>
      </c>
      <c r="E277" s="4" t="s">
        <v>140</v>
      </c>
      <c r="F277" s="4" t="s">
        <v>118</v>
      </c>
      <c r="G277" s="4" t="s">
        <v>118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516</v>
      </c>
      <c r="C278" s="4" t="s">
        <v>162</v>
      </c>
      <c r="D278" s="18" t="s">
        <v>526</v>
      </c>
      <c r="E278" s="4" t="s">
        <v>124</v>
      </c>
      <c r="F278" s="4" t="s">
        <v>118</v>
      </c>
      <c r="G278" s="4" t="s">
        <v>118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527</v>
      </c>
      <c r="C279" s="4" t="s">
        <v>167</v>
      </c>
      <c r="D279" s="18" t="s">
        <v>528</v>
      </c>
      <c r="E279" s="4" t="s">
        <v>124</v>
      </c>
      <c r="F279" s="4" t="s">
        <v>118</v>
      </c>
      <c r="G279" s="4" t="s">
        <v>118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527</v>
      </c>
      <c r="C280" s="4" t="s">
        <v>144</v>
      </c>
      <c r="D280" s="18" t="s">
        <v>529</v>
      </c>
      <c r="E280" s="4" t="s">
        <v>127</v>
      </c>
      <c r="F280" s="4" t="s">
        <v>118</v>
      </c>
      <c r="G280" s="4" t="s">
        <v>118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527</v>
      </c>
      <c r="C281" s="4" t="s">
        <v>274</v>
      </c>
      <c r="D281" s="18" t="s">
        <v>530</v>
      </c>
      <c r="E281" s="4" t="s">
        <v>130</v>
      </c>
      <c r="F281" s="4" t="s">
        <v>118</v>
      </c>
      <c r="G281" s="4" t="s">
        <v>118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527</v>
      </c>
      <c r="C282" s="4" t="s">
        <v>242</v>
      </c>
      <c r="D282" s="18" t="s">
        <v>531</v>
      </c>
      <c r="E282" s="4" t="s">
        <v>124</v>
      </c>
      <c r="F282" s="4" t="s">
        <v>118</v>
      </c>
      <c r="G282" s="4" t="s">
        <v>118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527</v>
      </c>
      <c r="C283" s="4" t="s">
        <v>131</v>
      </c>
      <c r="D283" s="18" t="s">
        <v>532</v>
      </c>
      <c r="E283" s="4" t="s">
        <v>121</v>
      </c>
      <c r="F283" s="4" t="s">
        <v>118</v>
      </c>
      <c r="G283" s="4" t="s">
        <v>118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527</v>
      </c>
      <c r="C284" s="4" t="s">
        <v>309</v>
      </c>
      <c r="D284" s="18" t="s">
        <v>533</v>
      </c>
      <c r="E284" s="4" t="s">
        <v>130</v>
      </c>
      <c r="F284" s="4" t="s">
        <v>118</v>
      </c>
      <c r="G284" s="4" t="s">
        <v>118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527</v>
      </c>
      <c r="C285" s="4" t="s">
        <v>244</v>
      </c>
      <c r="D285" s="18" t="s">
        <v>534</v>
      </c>
      <c r="E285" s="4" t="s">
        <v>124</v>
      </c>
      <c r="F285" s="4" t="s">
        <v>118</v>
      </c>
      <c r="G285" s="4" t="s">
        <v>118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527</v>
      </c>
      <c r="C286" s="4" t="s">
        <v>265</v>
      </c>
      <c r="D286" s="18" t="s">
        <v>535</v>
      </c>
      <c r="E286" s="4" t="s">
        <v>140</v>
      </c>
      <c r="F286" s="4" t="s">
        <v>118</v>
      </c>
      <c r="G286" s="4" t="s">
        <v>118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527</v>
      </c>
      <c r="C287" s="4" t="s">
        <v>247</v>
      </c>
      <c r="D287" s="18" t="s">
        <v>536</v>
      </c>
      <c r="E287" s="4" t="s">
        <v>146</v>
      </c>
      <c r="F287" s="4" t="s">
        <v>118</v>
      </c>
      <c r="G287" s="4" t="s">
        <v>118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527</v>
      </c>
      <c r="C288" s="4" t="s">
        <v>366</v>
      </c>
      <c r="D288" s="18" t="s">
        <v>537</v>
      </c>
      <c r="E288" s="4" t="s">
        <v>124</v>
      </c>
      <c r="F288" s="4" t="s">
        <v>118</v>
      </c>
      <c r="G288" s="4" t="s">
        <v>118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538</v>
      </c>
      <c r="C289" s="4" t="s">
        <v>186</v>
      </c>
      <c r="D289" s="18" t="s">
        <v>539</v>
      </c>
      <c r="E289" s="4" t="s">
        <v>127</v>
      </c>
      <c r="F289" s="4" t="s">
        <v>118</v>
      </c>
      <c r="G289" s="4" t="s">
        <v>118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538</v>
      </c>
      <c r="C290" s="4" t="s">
        <v>122</v>
      </c>
      <c r="D290" s="18" t="s">
        <v>163</v>
      </c>
      <c r="E290" s="4" t="s">
        <v>140</v>
      </c>
      <c r="F290" s="4" t="s">
        <v>118</v>
      </c>
      <c r="G290" s="4" t="s">
        <v>118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538</v>
      </c>
      <c r="C291" s="4" t="s">
        <v>242</v>
      </c>
      <c r="D291" s="18" t="s">
        <v>540</v>
      </c>
      <c r="E291" s="4" t="s">
        <v>146</v>
      </c>
      <c r="F291" s="4" t="s">
        <v>118</v>
      </c>
      <c r="G291" s="4" t="s">
        <v>118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538</v>
      </c>
      <c r="C292" s="4" t="s">
        <v>336</v>
      </c>
      <c r="D292" s="18" t="s">
        <v>541</v>
      </c>
      <c r="E292" s="4" t="s">
        <v>10</v>
      </c>
      <c r="F292" s="4" t="s">
        <v>118</v>
      </c>
      <c r="G292" s="4" t="s">
        <v>118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538</v>
      </c>
      <c r="C293" s="4" t="s">
        <v>366</v>
      </c>
      <c r="D293" s="18" t="s">
        <v>542</v>
      </c>
      <c r="E293" s="4" t="s">
        <v>121</v>
      </c>
      <c r="F293" s="4" t="s">
        <v>118</v>
      </c>
      <c r="G293" s="4" t="s">
        <v>118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538</v>
      </c>
      <c r="C294" s="4" t="s">
        <v>181</v>
      </c>
      <c r="D294" s="18" t="s">
        <v>203</v>
      </c>
      <c r="E294" s="4" t="s">
        <v>130</v>
      </c>
      <c r="F294" s="4" t="s">
        <v>118</v>
      </c>
      <c r="G294" s="4" t="s">
        <v>118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538</v>
      </c>
      <c r="C295" s="4" t="s">
        <v>209</v>
      </c>
      <c r="D295" s="18" t="s">
        <v>543</v>
      </c>
      <c r="E295" s="4" t="s">
        <v>124</v>
      </c>
      <c r="F295" s="4" t="s">
        <v>118</v>
      </c>
      <c r="G295" s="4" t="s">
        <v>118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538</v>
      </c>
      <c r="C296" s="4" t="s">
        <v>465</v>
      </c>
      <c r="D296" s="18" t="s">
        <v>544</v>
      </c>
      <c r="E296" s="4" t="s">
        <v>130</v>
      </c>
      <c r="F296" s="4" t="s">
        <v>118</v>
      </c>
      <c r="G296" s="4" t="s">
        <v>118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538</v>
      </c>
      <c r="C297" s="4" t="s">
        <v>545</v>
      </c>
      <c r="D297" s="18" t="s">
        <v>546</v>
      </c>
      <c r="E297" s="4" t="s">
        <v>127</v>
      </c>
      <c r="F297" s="4" t="s">
        <v>118</v>
      </c>
      <c r="G297" s="4" t="s">
        <v>118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538</v>
      </c>
      <c r="C298" s="4" t="s">
        <v>547</v>
      </c>
      <c r="D298" s="18" t="s">
        <v>548</v>
      </c>
      <c r="E298" s="4" t="s">
        <v>130</v>
      </c>
      <c r="F298" s="4" t="s">
        <v>118</v>
      </c>
      <c r="G298" s="4" t="s">
        <v>118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549</v>
      </c>
      <c r="C299" s="4" t="s">
        <v>237</v>
      </c>
      <c r="D299" s="18" t="s">
        <v>550</v>
      </c>
      <c r="E299" s="4" t="s">
        <v>133</v>
      </c>
      <c r="F299" s="4" t="s">
        <v>118</v>
      </c>
      <c r="G299" s="4" t="s">
        <v>118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549</v>
      </c>
      <c r="C300" s="4" t="s">
        <v>430</v>
      </c>
      <c r="D300" s="18" t="s">
        <v>551</v>
      </c>
      <c r="E300" s="4" t="s">
        <v>124</v>
      </c>
      <c r="F300" s="4" t="s">
        <v>118</v>
      </c>
      <c r="G300" s="4" t="s">
        <v>118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549</v>
      </c>
      <c r="C301" s="4" t="s">
        <v>119</v>
      </c>
      <c r="D301" s="18" t="s">
        <v>552</v>
      </c>
      <c r="E301" s="4" t="s">
        <v>133</v>
      </c>
      <c r="F301" s="4" t="s">
        <v>118</v>
      </c>
      <c r="G301" s="4" t="s">
        <v>118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549</v>
      </c>
      <c r="C302" s="4" t="s">
        <v>349</v>
      </c>
      <c r="D302" s="18" t="s">
        <v>553</v>
      </c>
      <c r="E302" s="4" t="s">
        <v>133</v>
      </c>
      <c r="F302" s="4" t="s">
        <v>118</v>
      </c>
      <c r="G302" s="4" t="s">
        <v>118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549</v>
      </c>
      <c r="C303" s="4" t="s">
        <v>186</v>
      </c>
      <c r="D303" s="18" t="s">
        <v>554</v>
      </c>
      <c r="E303" s="4" t="s">
        <v>124</v>
      </c>
      <c r="F303" s="4" t="s">
        <v>118</v>
      </c>
      <c r="G303" s="4" t="s">
        <v>118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549</v>
      </c>
      <c r="C304" s="4" t="s">
        <v>122</v>
      </c>
      <c r="D304" s="18" t="s">
        <v>555</v>
      </c>
      <c r="E304" s="4" t="s">
        <v>140</v>
      </c>
      <c r="F304" s="4" t="s">
        <v>118</v>
      </c>
      <c r="G304" s="4" t="s">
        <v>118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549</v>
      </c>
      <c r="C305" s="4" t="s">
        <v>303</v>
      </c>
      <c r="D305" s="18" t="s">
        <v>556</v>
      </c>
      <c r="E305" s="4" t="s">
        <v>124</v>
      </c>
      <c r="F305" s="4" t="s">
        <v>118</v>
      </c>
      <c r="G305" s="4" t="s">
        <v>118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549</v>
      </c>
      <c r="C306" s="4" t="s">
        <v>557</v>
      </c>
      <c r="D306" s="18" t="s">
        <v>558</v>
      </c>
      <c r="E306" s="4" t="s">
        <v>124</v>
      </c>
      <c r="F306" s="4" t="s">
        <v>118</v>
      </c>
      <c r="G306" s="4" t="s">
        <v>118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549</v>
      </c>
      <c r="C307" s="4" t="s">
        <v>267</v>
      </c>
      <c r="D307" s="18" t="s">
        <v>559</v>
      </c>
      <c r="E307" s="4" t="s">
        <v>133</v>
      </c>
      <c r="F307" s="4" t="s">
        <v>118</v>
      </c>
      <c r="G307" s="4" t="s">
        <v>118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549</v>
      </c>
      <c r="C308" s="4" t="s">
        <v>251</v>
      </c>
      <c r="D308" s="18" t="s">
        <v>560</v>
      </c>
      <c r="E308" s="4" t="s">
        <v>133</v>
      </c>
      <c r="F308" s="4" t="s">
        <v>118</v>
      </c>
      <c r="G308" s="4" t="s">
        <v>118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561</v>
      </c>
      <c r="C309" s="4" t="s">
        <v>361</v>
      </c>
      <c r="D309" s="18" t="s">
        <v>562</v>
      </c>
      <c r="E309" s="4" t="s">
        <v>127</v>
      </c>
      <c r="F309" s="4" t="s">
        <v>118</v>
      </c>
      <c r="G309" s="4" t="s">
        <v>118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561</v>
      </c>
      <c r="C310" s="4" t="s">
        <v>122</v>
      </c>
      <c r="D310" s="18" t="s">
        <v>563</v>
      </c>
      <c r="E310" s="4" t="s">
        <v>121</v>
      </c>
      <c r="F310" s="4" t="s">
        <v>118</v>
      </c>
      <c r="G310" s="4" t="s">
        <v>118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561</v>
      </c>
      <c r="C311" s="4" t="s">
        <v>147</v>
      </c>
      <c r="D311" s="18" t="s">
        <v>564</v>
      </c>
      <c r="E311" s="4" t="s">
        <v>130</v>
      </c>
      <c r="F311" s="4" t="s">
        <v>118</v>
      </c>
      <c r="G311" s="4" t="s">
        <v>118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561</v>
      </c>
      <c r="C312" s="4" t="s">
        <v>244</v>
      </c>
      <c r="D312" s="18" t="s">
        <v>565</v>
      </c>
      <c r="E312" s="4" t="s">
        <v>133</v>
      </c>
      <c r="F312" s="4" t="s">
        <v>118</v>
      </c>
      <c r="G312" s="4" t="s">
        <v>118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561</v>
      </c>
      <c r="C313" s="4" t="s">
        <v>193</v>
      </c>
      <c r="D313" s="18" t="s">
        <v>566</v>
      </c>
      <c r="E313" s="4" t="s">
        <v>124</v>
      </c>
      <c r="F313" s="4" t="s">
        <v>118</v>
      </c>
      <c r="G313" s="4" t="s">
        <v>118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561</v>
      </c>
      <c r="C314" s="4" t="s">
        <v>158</v>
      </c>
      <c r="D314" s="18" t="s">
        <v>221</v>
      </c>
      <c r="E314" s="4" t="s">
        <v>124</v>
      </c>
      <c r="F314" s="4" t="s">
        <v>118</v>
      </c>
      <c r="G314" s="4" t="s">
        <v>118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561</v>
      </c>
      <c r="C315" s="4" t="s">
        <v>342</v>
      </c>
      <c r="D315" s="18" t="s">
        <v>567</v>
      </c>
      <c r="E315" s="4" t="s">
        <v>130</v>
      </c>
      <c r="F315" s="4" t="s">
        <v>118</v>
      </c>
      <c r="G315" s="4" t="s">
        <v>118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561</v>
      </c>
      <c r="C316" s="4" t="s">
        <v>160</v>
      </c>
      <c r="D316" s="18" t="s">
        <v>568</v>
      </c>
      <c r="E316" s="4" t="s">
        <v>124</v>
      </c>
      <c r="F316" s="4" t="s">
        <v>118</v>
      </c>
      <c r="G316" s="4" t="s">
        <v>118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561</v>
      </c>
      <c r="C317" s="4" t="s">
        <v>232</v>
      </c>
      <c r="D317" s="18" t="s">
        <v>569</v>
      </c>
      <c r="E317" s="4" t="s">
        <v>140</v>
      </c>
      <c r="F317" s="4" t="s">
        <v>118</v>
      </c>
      <c r="G317" s="4" t="s">
        <v>118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561</v>
      </c>
      <c r="C318" s="4" t="s">
        <v>328</v>
      </c>
      <c r="D318" s="18" t="s">
        <v>570</v>
      </c>
      <c r="E318" s="4" t="s">
        <v>127</v>
      </c>
      <c r="F318" s="4" t="s">
        <v>118</v>
      </c>
      <c r="G318" s="4" t="s">
        <v>118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571</v>
      </c>
      <c r="C319" s="4" t="s">
        <v>167</v>
      </c>
      <c r="D319" s="18" t="s">
        <v>572</v>
      </c>
      <c r="E319" s="4" t="s">
        <v>121</v>
      </c>
      <c r="F319" s="4" t="s">
        <v>118</v>
      </c>
      <c r="G319" s="4" t="s">
        <v>118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571</v>
      </c>
      <c r="C320" s="4" t="s">
        <v>116</v>
      </c>
      <c r="D320" s="18" t="s">
        <v>573</v>
      </c>
      <c r="E320" s="4" t="s">
        <v>124</v>
      </c>
      <c r="F320" s="4" t="s">
        <v>118</v>
      </c>
      <c r="G320" s="4" t="s">
        <v>118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571</v>
      </c>
      <c r="C321" s="4" t="s">
        <v>186</v>
      </c>
      <c r="D321" s="18" t="s">
        <v>574</v>
      </c>
      <c r="E321" s="4" t="s">
        <v>124</v>
      </c>
      <c r="F321" s="4" t="s">
        <v>118</v>
      </c>
      <c r="G321" s="4" t="s">
        <v>118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571</v>
      </c>
      <c r="C322" s="4" t="s">
        <v>419</v>
      </c>
      <c r="D322" s="18" t="s">
        <v>575</v>
      </c>
      <c r="E322" s="4" t="s">
        <v>127</v>
      </c>
      <c r="F322" s="4" t="s">
        <v>118</v>
      </c>
      <c r="G322" s="4" t="s">
        <v>118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571</v>
      </c>
      <c r="C323" s="4" t="s">
        <v>258</v>
      </c>
      <c r="D323" s="18" t="s">
        <v>576</v>
      </c>
      <c r="E323" s="4" t="s">
        <v>133</v>
      </c>
      <c r="F323" s="4" t="s">
        <v>118</v>
      </c>
      <c r="G323" s="4" t="s">
        <v>118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571</v>
      </c>
      <c r="C324" s="4" t="s">
        <v>242</v>
      </c>
      <c r="D324" s="18" t="s">
        <v>577</v>
      </c>
      <c r="E324" s="4" t="s">
        <v>127</v>
      </c>
      <c r="F324" s="4" t="s">
        <v>118</v>
      </c>
      <c r="G324" s="4" t="s">
        <v>118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571</v>
      </c>
      <c r="C325" s="4" t="s">
        <v>262</v>
      </c>
      <c r="D325" s="18" t="s">
        <v>578</v>
      </c>
      <c r="E325" s="4" t="s">
        <v>133</v>
      </c>
      <c r="F325" s="4" t="s">
        <v>118</v>
      </c>
      <c r="G325" s="4" t="s">
        <v>118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571</v>
      </c>
      <c r="C326" s="4" t="s">
        <v>134</v>
      </c>
      <c r="D326" s="18" t="s">
        <v>579</v>
      </c>
      <c r="E326" s="4" t="s">
        <v>140</v>
      </c>
      <c r="F326" s="4" t="s">
        <v>118</v>
      </c>
      <c r="G326" s="4" t="s">
        <v>118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571</v>
      </c>
      <c r="C327" s="4" t="s">
        <v>312</v>
      </c>
      <c r="D327" s="18" t="s">
        <v>580</v>
      </c>
      <c r="E327" s="4" t="s">
        <v>130</v>
      </c>
      <c r="F327" s="4" t="s">
        <v>118</v>
      </c>
      <c r="G327" s="4" t="s">
        <v>118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571</v>
      </c>
      <c r="C328" s="4" t="s">
        <v>501</v>
      </c>
      <c r="D328" s="18" t="s">
        <v>581</v>
      </c>
      <c r="E328" s="4" t="s">
        <v>124</v>
      </c>
      <c r="F328" s="4" t="s">
        <v>118</v>
      </c>
      <c r="G328" s="4" t="s">
        <v>118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582</v>
      </c>
      <c r="C329" s="4" t="s">
        <v>361</v>
      </c>
      <c r="D329" s="18" t="s">
        <v>583</v>
      </c>
      <c r="E329" s="4" t="s">
        <v>124</v>
      </c>
      <c r="F329" s="4" t="s">
        <v>118</v>
      </c>
      <c r="G329" s="4" t="s">
        <v>118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582</v>
      </c>
      <c r="C330" s="4" t="s">
        <v>122</v>
      </c>
      <c r="D330" s="18" t="s">
        <v>584</v>
      </c>
      <c r="E330" s="4" t="s">
        <v>140</v>
      </c>
      <c r="F330" s="4" t="s">
        <v>118</v>
      </c>
      <c r="G330" s="4" t="s">
        <v>118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582</v>
      </c>
      <c r="C331" s="4" t="s">
        <v>585</v>
      </c>
      <c r="D331" s="18" t="s">
        <v>586</v>
      </c>
      <c r="E331" s="4" t="s">
        <v>133</v>
      </c>
      <c r="F331" s="4" t="s">
        <v>118</v>
      </c>
      <c r="G331" s="4" t="s">
        <v>118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582</v>
      </c>
      <c r="C332" s="4" t="s">
        <v>247</v>
      </c>
      <c r="D332" s="18" t="s">
        <v>587</v>
      </c>
      <c r="E332" s="4" t="s">
        <v>130</v>
      </c>
      <c r="F332" s="4" t="s">
        <v>118</v>
      </c>
      <c r="G332" s="4" t="s">
        <v>118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582</v>
      </c>
      <c r="C333" s="4" t="s">
        <v>312</v>
      </c>
      <c r="D333" s="18" t="s">
        <v>588</v>
      </c>
      <c r="E333" s="4" t="s">
        <v>140</v>
      </c>
      <c r="F333" s="4" t="s">
        <v>118</v>
      </c>
      <c r="G333" s="4" t="s">
        <v>118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582</v>
      </c>
      <c r="C334" s="4" t="s">
        <v>408</v>
      </c>
      <c r="D334" s="18" t="s">
        <v>589</v>
      </c>
      <c r="E334" s="4" t="s">
        <v>124</v>
      </c>
      <c r="F334" s="4" t="s">
        <v>118</v>
      </c>
      <c r="G334" s="4" t="s">
        <v>118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582</v>
      </c>
      <c r="C335" s="4" t="s">
        <v>136</v>
      </c>
      <c r="D335" s="18" t="s">
        <v>590</v>
      </c>
      <c r="E335" s="4" t="s">
        <v>130</v>
      </c>
      <c r="F335" s="4" t="s">
        <v>118</v>
      </c>
      <c r="G335" s="4" t="s">
        <v>118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582</v>
      </c>
      <c r="C336" s="4" t="s">
        <v>475</v>
      </c>
      <c r="D336" s="18" t="s">
        <v>591</v>
      </c>
      <c r="E336" s="4" t="s">
        <v>121</v>
      </c>
      <c r="F336" s="4" t="s">
        <v>118</v>
      </c>
      <c r="G336" s="4" t="s">
        <v>118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582</v>
      </c>
      <c r="C337" s="4" t="s">
        <v>251</v>
      </c>
      <c r="D337" s="18" t="s">
        <v>592</v>
      </c>
      <c r="E337" s="4" t="s">
        <v>124</v>
      </c>
      <c r="F337" s="4" t="s">
        <v>118</v>
      </c>
      <c r="G337" s="4" t="s">
        <v>118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582</v>
      </c>
      <c r="C338" s="4" t="s">
        <v>141</v>
      </c>
      <c r="D338" s="18" t="s">
        <v>593</v>
      </c>
      <c r="E338" s="4" t="s">
        <v>127</v>
      </c>
      <c r="F338" s="4" t="s">
        <v>118</v>
      </c>
      <c r="G338" s="4" t="s">
        <v>118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594</v>
      </c>
      <c r="C339" s="4" t="s">
        <v>430</v>
      </c>
      <c r="D339" s="18" t="s">
        <v>595</v>
      </c>
      <c r="E339" s="4" t="s">
        <v>130</v>
      </c>
      <c r="F339" s="4" t="s">
        <v>118</v>
      </c>
      <c r="G339" s="4" t="s">
        <v>118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594</v>
      </c>
      <c r="C340" s="4" t="s">
        <v>349</v>
      </c>
      <c r="D340" s="18" t="s">
        <v>596</v>
      </c>
      <c r="E340" s="4" t="s">
        <v>146</v>
      </c>
      <c r="F340" s="4" t="s">
        <v>118</v>
      </c>
      <c r="G340" s="4" t="s">
        <v>118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594</v>
      </c>
      <c r="C341" s="4" t="s">
        <v>122</v>
      </c>
      <c r="D341" s="18" t="s">
        <v>597</v>
      </c>
      <c r="E341" s="4" t="s">
        <v>121</v>
      </c>
      <c r="F341" s="4" t="s">
        <v>118</v>
      </c>
      <c r="G341" s="4" t="s">
        <v>118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594</v>
      </c>
      <c r="C342" s="4" t="s">
        <v>125</v>
      </c>
      <c r="D342" s="18" t="s">
        <v>598</v>
      </c>
      <c r="E342" s="4" t="s">
        <v>157</v>
      </c>
      <c r="F342" s="4" t="s">
        <v>118</v>
      </c>
      <c r="G342" s="4" t="s">
        <v>118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594</v>
      </c>
      <c r="C343" s="4" t="s">
        <v>190</v>
      </c>
      <c r="D343" s="18" t="s">
        <v>599</v>
      </c>
      <c r="E343" s="4" t="s">
        <v>124</v>
      </c>
      <c r="F343" s="4" t="s">
        <v>118</v>
      </c>
      <c r="G343" s="4" t="s">
        <v>118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594</v>
      </c>
      <c r="C344" s="4" t="s">
        <v>585</v>
      </c>
      <c r="D344" s="18" t="s">
        <v>600</v>
      </c>
      <c r="E344" s="4" t="s">
        <v>130</v>
      </c>
      <c r="F344" s="4" t="s">
        <v>118</v>
      </c>
      <c r="G344" s="4" t="s">
        <v>118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594</v>
      </c>
      <c r="C345" s="4" t="s">
        <v>267</v>
      </c>
      <c r="D345" s="18" t="s">
        <v>601</v>
      </c>
      <c r="E345" s="4" t="s">
        <v>133</v>
      </c>
      <c r="F345" s="4" t="s">
        <v>118</v>
      </c>
      <c r="G345" s="4" t="s">
        <v>118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594</v>
      </c>
      <c r="C346" s="4" t="s">
        <v>247</v>
      </c>
      <c r="D346" s="18" t="s">
        <v>602</v>
      </c>
      <c r="E346" s="4" t="s">
        <v>146</v>
      </c>
      <c r="F346" s="4" t="s">
        <v>118</v>
      </c>
      <c r="G346" s="4" t="s">
        <v>118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594</v>
      </c>
      <c r="C347" s="4" t="s">
        <v>312</v>
      </c>
      <c r="D347" s="18" t="s">
        <v>603</v>
      </c>
      <c r="E347" s="4" t="s">
        <v>127</v>
      </c>
      <c r="F347" s="4" t="s">
        <v>118</v>
      </c>
      <c r="G347" s="4" t="s">
        <v>118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594</v>
      </c>
      <c r="C348" s="4" t="s">
        <v>178</v>
      </c>
      <c r="D348" s="18" t="s">
        <v>604</v>
      </c>
      <c r="E348" s="4" t="s">
        <v>124</v>
      </c>
      <c r="F348" s="4" t="s">
        <v>118</v>
      </c>
      <c r="G348" s="4" t="s">
        <v>118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605</v>
      </c>
      <c r="C349" s="4" t="s">
        <v>237</v>
      </c>
      <c r="D349" s="18" t="s">
        <v>606</v>
      </c>
      <c r="E349" s="4" t="s">
        <v>10</v>
      </c>
      <c r="F349" s="4" t="s">
        <v>118</v>
      </c>
      <c r="G349" s="4" t="s">
        <v>118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605</v>
      </c>
      <c r="C350" s="4" t="s">
        <v>169</v>
      </c>
      <c r="D350" s="18" t="s">
        <v>607</v>
      </c>
      <c r="E350" s="4" t="s">
        <v>157</v>
      </c>
      <c r="F350" s="4" t="s">
        <v>118</v>
      </c>
      <c r="G350" s="4" t="s">
        <v>118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605</v>
      </c>
      <c r="C351" s="4" t="s">
        <v>119</v>
      </c>
      <c r="D351" s="18" t="s">
        <v>608</v>
      </c>
      <c r="E351" s="4" t="s">
        <v>124</v>
      </c>
      <c r="F351" s="4" t="s">
        <v>118</v>
      </c>
      <c r="G351" s="4" t="s">
        <v>118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605</v>
      </c>
      <c r="C352" s="4" t="s">
        <v>349</v>
      </c>
      <c r="D352" s="18" t="s">
        <v>609</v>
      </c>
      <c r="E352" s="4" t="s">
        <v>127</v>
      </c>
      <c r="F352" s="4" t="s">
        <v>118</v>
      </c>
      <c r="G352" s="4" t="s">
        <v>118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605</v>
      </c>
      <c r="C353" s="4" t="s">
        <v>557</v>
      </c>
      <c r="D353" s="18" t="s">
        <v>610</v>
      </c>
      <c r="E353" s="4" t="s">
        <v>140</v>
      </c>
      <c r="F353" s="4" t="s">
        <v>118</v>
      </c>
      <c r="G353" s="4" t="s">
        <v>118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605</v>
      </c>
      <c r="C354" s="4" t="s">
        <v>242</v>
      </c>
      <c r="D354" s="18" t="s">
        <v>611</v>
      </c>
      <c r="E354" s="4" t="s">
        <v>124</v>
      </c>
      <c r="F354" s="4" t="s">
        <v>118</v>
      </c>
      <c r="G354" s="4" t="s">
        <v>118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605</v>
      </c>
      <c r="C355" s="4" t="s">
        <v>147</v>
      </c>
      <c r="D355" s="18" t="s">
        <v>612</v>
      </c>
      <c r="E355" s="4" t="s">
        <v>130</v>
      </c>
      <c r="F355" s="4" t="s">
        <v>118</v>
      </c>
      <c r="G355" s="4" t="s">
        <v>118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605</v>
      </c>
      <c r="C356" s="4" t="s">
        <v>456</v>
      </c>
      <c r="D356" s="18" t="s">
        <v>613</v>
      </c>
      <c r="E356" s="4" t="s">
        <v>140</v>
      </c>
      <c r="F356" s="4" t="s">
        <v>118</v>
      </c>
      <c r="G356" s="4" t="s">
        <v>118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605</v>
      </c>
      <c r="C357" s="4" t="s">
        <v>244</v>
      </c>
      <c r="D357" s="18" t="s">
        <v>614</v>
      </c>
      <c r="E357" s="4" t="s">
        <v>130</v>
      </c>
      <c r="F357" s="4" t="s">
        <v>118</v>
      </c>
      <c r="G357" s="4" t="s">
        <v>118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605</v>
      </c>
      <c r="C358" s="4" t="s">
        <v>247</v>
      </c>
      <c r="D358" s="18" t="s">
        <v>615</v>
      </c>
      <c r="E358" s="4" t="s">
        <v>133</v>
      </c>
      <c r="F358" s="4" t="s">
        <v>118</v>
      </c>
      <c r="G358" s="4" t="s">
        <v>118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616</v>
      </c>
      <c r="C359" s="4" t="s">
        <v>167</v>
      </c>
      <c r="D359" s="18" t="s">
        <v>617</v>
      </c>
      <c r="E359" s="4" t="s">
        <v>124</v>
      </c>
      <c r="F359" s="4" t="s">
        <v>118</v>
      </c>
      <c r="G359" s="4" t="s">
        <v>118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616</v>
      </c>
      <c r="C360" s="4" t="s">
        <v>303</v>
      </c>
      <c r="D360" s="18" t="s">
        <v>618</v>
      </c>
      <c r="E360" s="4" t="s">
        <v>140</v>
      </c>
      <c r="F360" s="4" t="s">
        <v>118</v>
      </c>
      <c r="G360" s="4" t="s">
        <v>118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616</v>
      </c>
      <c r="C361" s="4" t="s">
        <v>240</v>
      </c>
      <c r="D361" s="18" t="s">
        <v>540</v>
      </c>
      <c r="E361" s="4" t="s">
        <v>130</v>
      </c>
      <c r="F361" s="4" t="s">
        <v>118</v>
      </c>
      <c r="G361" s="4" t="s">
        <v>118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616</v>
      </c>
      <c r="C362" s="4" t="s">
        <v>278</v>
      </c>
      <c r="D362" s="18" t="s">
        <v>619</v>
      </c>
      <c r="E362" s="4" t="s">
        <v>124</v>
      </c>
      <c r="F362" s="4" t="s">
        <v>118</v>
      </c>
      <c r="G362" s="4" t="s">
        <v>118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616</v>
      </c>
      <c r="C363" s="4" t="s">
        <v>131</v>
      </c>
      <c r="D363" s="18" t="s">
        <v>620</v>
      </c>
      <c r="E363" s="4" t="s">
        <v>121</v>
      </c>
      <c r="F363" s="4" t="s">
        <v>118</v>
      </c>
      <c r="G363" s="4" t="s">
        <v>118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616</v>
      </c>
      <c r="C364" s="4" t="s">
        <v>149</v>
      </c>
      <c r="D364" s="18" t="s">
        <v>621</v>
      </c>
      <c r="E364" s="4" t="s">
        <v>10</v>
      </c>
      <c r="F364" s="4" t="s">
        <v>118</v>
      </c>
      <c r="G364" s="4" t="s">
        <v>118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616</v>
      </c>
      <c r="C365" s="4" t="s">
        <v>193</v>
      </c>
      <c r="D365" s="18" t="s">
        <v>622</v>
      </c>
      <c r="E365" s="4" t="s">
        <v>124</v>
      </c>
      <c r="F365" s="4" t="s">
        <v>118</v>
      </c>
      <c r="G365" s="4" t="s">
        <v>118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616</v>
      </c>
      <c r="C366" s="4" t="s">
        <v>207</v>
      </c>
      <c r="D366" s="18" t="s">
        <v>623</v>
      </c>
      <c r="E366" s="4" t="s">
        <v>140</v>
      </c>
      <c r="F366" s="4" t="s">
        <v>118</v>
      </c>
      <c r="G366" s="4" t="s">
        <v>118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616</v>
      </c>
      <c r="C367" s="4" t="s">
        <v>158</v>
      </c>
      <c r="D367" s="18" t="s">
        <v>624</v>
      </c>
      <c r="E367" s="4" t="s">
        <v>130</v>
      </c>
      <c r="F367" s="4" t="s">
        <v>118</v>
      </c>
      <c r="G367" s="4" t="s">
        <v>118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616</v>
      </c>
      <c r="C368" s="4" t="s">
        <v>160</v>
      </c>
      <c r="D368" s="18" t="s">
        <v>625</v>
      </c>
      <c r="E368" s="4" t="s">
        <v>127</v>
      </c>
      <c r="F368" s="4" t="s">
        <v>118</v>
      </c>
      <c r="G368" s="4" t="s">
        <v>118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626</v>
      </c>
      <c r="C369" s="4" t="s">
        <v>237</v>
      </c>
      <c r="D369" s="18" t="s">
        <v>627</v>
      </c>
      <c r="E369" s="4" t="s">
        <v>121</v>
      </c>
      <c r="F369" s="4" t="s">
        <v>118</v>
      </c>
      <c r="G369" s="4" t="s">
        <v>118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626</v>
      </c>
      <c r="C370" s="4" t="s">
        <v>270</v>
      </c>
      <c r="D370" s="18" t="s">
        <v>163</v>
      </c>
      <c r="E370" s="4" t="s">
        <v>157</v>
      </c>
      <c r="F370" s="4" t="s">
        <v>118</v>
      </c>
      <c r="G370" s="4" t="s">
        <v>118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626</v>
      </c>
      <c r="C371" s="4" t="s">
        <v>144</v>
      </c>
      <c r="D371" s="18" t="s">
        <v>628</v>
      </c>
      <c r="E371" s="4" t="s">
        <v>130</v>
      </c>
      <c r="F371" s="4" t="s">
        <v>118</v>
      </c>
      <c r="G371" s="4" t="s">
        <v>118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626</v>
      </c>
      <c r="C372" s="4" t="s">
        <v>122</v>
      </c>
      <c r="D372" s="18" t="s">
        <v>629</v>
      </c>
      <c r="E372" s="4" t="s">
        <v>140</v>
      </c>
      <c r="F372" s="4" t="s">
        <v>118</v>
      </c>
      <c r="G372" s="4" t="s">
        <v>118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626</v>
      </c>
      <c r="C373" s="4" t="s">
        <v>258</v>
      </c>
      <c r="D373" s="18" t="s">
        <v>630</v>
      </c>
      <c r="E373" s="4" t="s">
        <v>10</v>
      </c>
      <c r="F373" s="4" t="s">
        <v>118</v>
      </c>
      <c r="G373" s="4" t="s">
        <v>118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626</v>
      </c>
      <c r="C374" s="4" t="s">
        <v>278</v>
      </c>
      <c r="D374" s="18" t="s">
        <v>631</v>
      </c>
      <c r="E374" s="4" t="s">
        <v>130</v>
      </c>
      <c r="F374" s="4" t="s">
        <v>118</v>
      </c>
      <c r="G374" s="4" t="s">
        <v>118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626</v>
      </c>
      <c r="C375" s="4" t="s">
        <v>262</v>
      </c>
      <c r="D375" s="18" t="s">
        <v>632</v>
      </c>
      <c r="E375" s="4" t="s">
        <v>124</v>
      </c>
      <c r="F375" s="4" t="s">
        <v>118</v>
      </c>
      <c r="G375" s="4" t="s">
        <v>118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626</v>
      </c>
      <c r="C376" s="4" t="s">
        <v>134</v>
      </c>
      <c r="D376" s="18" t="s">
        <v>633</v>
      </c>
      <c r="E376" s="4" t="s">
        <v>121</v>
      </c>
      <c r="F376" s="4" t="s">
        <v>118</v>
      </c>
      <c r="G376" s="4" t="s">
        <v>118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626</v>
      </c>
      <c r="C377" s="4" t="s">
        <v>155</v>
      </c>
      <c r="D377" s="18" t="s">
        <v>634</v>
      </c>
      <c r="E377" s="4" t="s">
        <v>124</v>
      </c>
      <c r="F377" s="4" t="s">
        <v>118</v>
      </c>
      <c r="G377" s="4" t="s">
        <v>118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626</v>
      </c>
      <c r="C378" s="4" t="s">
        <v>211</v>
      </c>
      <c r="D378" s="18" t="s">
        <v>635</v>
      </c>
      <c r="E378" s="4" t="s">
        <v>127</v>
      </c>
      <c r="F378" s="4" t="s">
        <v>118</v>
      </c>
      <c r="G378" s="4" t="s">
        <v>118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636</v>
      </c>
      <c r="C379" s="4" t="s">
        <v>237</v>
      </c>
      <c r="D379" s="18" t="s">
        <v>637</v>
      </c>
      <c r="E379" s="4" t="s">
        <v>133</v>
      </c>
      <c r="F379" s="4" t="s">
        <v>118</v>
      </c>
      <c r="G379" s="4" t="s">
        <v>118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636</v>
      </c>
      <c r="C380" s="4" t="s">
        <v>349</v>
      </c>
      <c r="D380" s="18" t="s">
        <v>638</v>
      </c>
      <c r="E380" s="4" t="s">
        <v>127</v>
      </c>
      <c r="F380" s="4" t="s">
        <v>118</v>
      </c>
      <c r="G380" s="4" t="s">
        <v>118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636</v>
      </c>
      <c r="C381" s="4" t="s">
        <v>186</v>
      </c>
      <c r="D381" s="18" t="s">
        <v>639</v>
      </c>
      <c r="E381" s="4" t="s">
        <v>124</v>
      </c>
      <c r="F381" s="4" t="s">
        <v>118</v>
      </c>
      <c r="G381" s="4" t="s">
        <v>118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636</v>
      </c>
      <c r="C382" s="4" t="s">
        <v>240</v>
      </c>
      <c r="D382" s="18" t="s">
        <v>640</v>
      </c>
      <c r="E382" s="4" t="s">
        <v>10</v>
      </c>
      <c r="F382" s="4" t="s">
        <v>118</v>
      </c>
      <c r="G382" s="4" t="s">
        <v>118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636</v>
      </c>
      <c r="C383" s="4" t="s">
        <v>242</v>
      </c>
      <c r="D383" s="18" t="s">
        <v>641</v>
      </c>
      <c r="E383" s="4" t="s">
        <v>130</v>
      </c>
      <c r="F383" s="4" t="s">
        <v>118</v>
      </c>
      <c r="G383" s="4" t="s">
        <v>118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636</v>
      </c>
      <c r="C384" s="4" t="s">
        <v>149</v>
      </c>
      <c r="D384" s="18" t="s">
        <v>642</v>
      </c>
      <c r="E384" s="4" t="s">
        <v>146</v>
      </c>
      <c r="F384" s="4" t="s">
        <v>118</v>
      </c>
      <c r="G384" s="4" t="s">
        <v>118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636</v>
      </c>
      <c r="C385" s="4" t="s">
        <v>153</v>
      </c>
      <c r="D385" s="18" t="s">
        <v>348</v>
      </c>
      <c r="E385" s="4" t="s">
        <v>121</v>
      </c>
      <c r="F385" s="4" t="s">
        <v>118</v>
      </c>
      <c r="G385" s="4" t="s">
        <v>118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636</v>
      </c>
      <c r="C386" s="4" t="s">
        <v>364</v>
      </c>
      <c r="D386" s="18" t="s">
        <v>473</v>
      </c>
      <c r="E386" s="4" t="s">
        <v>130</v>
      </c>
      <c r="F386" s="4" t="s">
        <v>118</v>
      </c>
      <c r="G386" s="4" t="s">
        <v>118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636</v>
      </c>
      <c r="C387" s="4" t="s">
        <v>205</v>
      </c>
      <c r="D387" s="18" t="s">
        <v>643</v>
      </c>
      <c r="E387" s="4" t="s">
        <v>124</v>
      </c>
      <c r="F387" s="4" t="s">
        <v>118</v>
      </c>
      <c r="G387" s="4" t="s">
        <v>118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636</v>
      </c>
      <c r="C388" s="4" t="s">
        <v>196</v>
      </c>
      <c r="D388" s="18" t="s">
        <v>644</v>
      </c>
      <c r="E388" s="4" t="s">
        <v>140</v>
      </c>
      <c r="F388" s="4" t="s">
        <v>118</v>
      </c>
      <c r="G388" s="4" t="s">
        <v>118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645</v>
      </c>
      <c r="C389" s="4" t="s">
        <v>303</v>
      </c>
      <c r="D389" s="18" t="s">
        <v>646</v>
      </c>
      <c r="E389" s="4" t="s">
        <v>133</v>
      </c>
      <c r="F389" s="4" t="s">
        <v>118</v>
      </c>
      <c r="G389" s="4" t="s">
        <v>118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645</v>
      </c>
      <c r="C390" s="4" t="s">
        <v>557</v>
      </c>
      <c r="D390" s="18" t="s">
        <v>647</v>
      </c>
      <c r="E390" s="4" t="s">
        <v>146</v>
      </c>
      <c r="F390" s="4" t="s">
        <v>118</v>
      </c>
      <c r="G390" s="4" t="s">
        <v>118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645</v>
      </c>
      <c r="C391" s="4" t="s">
        <v>173</v>
      </c>
      <c r="D391" s="18" t="s">
        <v>648</v>
      </c>
      <c r="E391" s="4" t="s">
        <v>157</v>
      </c>
      <c r="F391" s="4" t="s">
        <v>118</v>
      </c>
      <c r="G391" s="4" t="s">
        <v>118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645</v>
      </c>
      <c r="C392" s="4" t="s">
        <v>258</v>
      </c>
      <c r="D392" s="18" t="s">
        <v>649</v>
      </c>
      <c r="E392" s="4" t="s">
        <v>121</v>
      </c>
      <c r="F392" s="4" t="s">
        <v>118</v>
      </c>
      <c r="G392" s="4" t="s">
        <v>118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645</v>
      </c>
      <c r="C393" s="4" t="s">
        <v>276</v>
      </c>
      <c r="D393" s="18" t="s">
        <v>650</v>
      </c>
      <c r="E393" s="4" t="s">
        <v>133</v>
      </c>
      <c r="F393" s="4" t="s">
        <v>118</v>
      </c>
      <c r="G393" s="4" t="s">
        <v>118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645</v>
      </c>
      <c r="C394" s="4" t="s">
        <v>128</v>
      </c>
      <c r="D394" s="18" t="s">
        <v>651</v>
      </c>
      <c r="E394" s="4" t="s">
        <v>10</v>
      </c>
      <c r="F394" s="4" t="s">
        <v>118</v>
      </c>
      <c r="G394" s="4" t="s">
        <v>118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645</v>
      </c>
      <c r="C395" s="4" t="s">
        <v>190</v>
      </c>
      <c r="D395" s="18" t="s">
        <v>652</v>
      </c>
      <c r="E395" s="4" t="s">
        <v>124</v>
      </c>
      <c r="F395" s="4" t="s">
        <v>118</v>
      </c>
      <c r="G395" s="4" t="s">
        <v>118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645</v>
      </c>
      <c r="C396" s="4" t="s">
        <v>262</v>
      </c>
      <c r="D396" s="18" t="s">
        <v>335</v>
      </c>
      <c r="E396" s="4" t="s">
        <v>130</v>
      </c>
      <c r="F396" s="4" t="s">
        <v>118</v>
      </c>
      <c r="G396" s="4" t="s">
        <v>118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645</v>
      </c>
      <c r="C397" s="4" t="s">
        <v>149</v>
      </c>
      <c r="D397" s="18" t="s">
        <v>653</v>
      </c>
      <c r="E397" s="4" t="s">
        <v>127</v>
      </c>
      <c r="F397" s="4" t="s">
        <v>118</v>
      </c>
      <c r="G397" s="4" t="s">
        <v>118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645</v>
      </c>
      <c r="C398" s="4" t="s">
        <v>244</v>
      </c>
      <c r="D398" s="18" t="s">
        <v>654</v>
      </c>
      <c r="E398" s="4" t="s">
        <v>130</v>
      </c>
      <c r="F398" s="4" t="s">
        <v>118</v>
      </c>
      <c r="G398" s="4" t="s">
        <v>118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655</v>
      </c>
      <c r="C399" s="4" t="s">
        <v>167</v>
      </c>
      <c r="D399" s="18" t="s">
        <v>656</v>
      </c>
      <c r="E399" s="4" t="s">
        <v>130</v>
      </c>
      <c r="F399" s="4" t="s">
        <v>118</v>
      </c>
      <c r="G399" s="4" t="s">
        <v>118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655</v>
      </c>
      <c r="C400" s="4" t="s">
        <v>419</v>
      </c>
      <c r="D400" s="18" t="s">
        <v>657</v>
      </c>
      <c r="E400" s="4" t="s">
        <v>121</v>
      </c>
      <c r="F400" s="4" t="s">
        <v>118</v>
      </c>
      <c r="G400" s="4" t="s">
        <v>118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655</v>
      </c>
      <c r="C401" s="4" t="s">
        <v>125</v>
      </c>
      <c r="D401" s="18" t="s">
        <v>658</v>
      </c>
      <c r="E401" s="4" t="s">
        <v>127</v>
      </c>
      <c r="F401" s="4" t="s">
        <v>118</v>
      </c>
      <c r="G401" s="4" t="s">
        <v>118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655</v>
      </c>
      <c r="C402" s="4" t="s">
        <v>456</v>
      </c>
      <c r="D402" s="18" t="s">
        <v>659</v>
      </c>
      <c r="E402" s="4" t="s">
        <v>133</v>
      </c>
      <c r="F402" s="4" t="s">
        <v>118</v>
      </c>
      <c r="G402" s="4" t="s">
        <v>118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655</v>
      </c>
      <c r="C403" s="4" t="s">
        <v>131</v>
      </c>
      <c r="D403" s="18" t="s">
        <v>660</v>
      </c>
      <c r="E403" s="4" t="s">
        <v>124</v>
      </c>
      <c r="F403" s="4" t="s">
        <v>118</v>
      </c>
      <c r="G403" s="4" t="s">
        <v>118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655</v>
      </c>
      <c r="C404" s="4" t="s">
        <v>262</v>
      </c>
      <c r="D404" s="18" t="s">
        <v>661</v>
      </c>
      <c r="E404" s="4" t="s">
        <v>140</v>
      </c>
      <c r="F404" s="4" t="s">
        <v>118</v>
      </c>
      <c r="G404" s="4" t="s">
        <v>118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655</v>
      </c>
      <c r="C405" s="4" t="s">
        <v>193</v>
      </c>
      <c r="D405" s="18" t="s">
        <v>662</v>
      </c>
      <c r="E405" s="4" t="s">
        <v>10</v>
      </c>
      <c r="F405" s="4" t="s">
        <v>118</v>
      </c>
      <c r="G405" s="4" t="s">
        <v>118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655</v>
      </c>
      <c r="C406" s="4" t="s">
        <v>265</v>
      </c>
      <c r="D406" s="18" t="s">
        <v>663</v>
      </c>
      <c r="E406" s="4" t="s">
        <v>157</v>
      </c>
      <c r="F406" s="4" t="s">
        <v>118</v>
      </c>
      <c r="G406" s="4" t="s">
        <v>118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655</v>
      </c>
      <c r="C407" s="4" t="s">
        <v>323</v>
      </c>
      <c r="D407" s="18" t="s">
        <v>664</v>
      </c>
      <c r="E407" s="4" t="s">
        <v>130</v>
      </c>
      <c r="F407" s="4" t="s">
        <v>118</v>
      </c>
      <c r="G407" s="4" t="s">
        <v>118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655</v>
      </c>
      <c r="C408" s="4" t="s">
        <v>665</v>
      </c>
      <c r="D408" s="18" t="s">
        <v>666</v>
      </c>
      <c r="E408" s="4" t="s">
        <v>127</v>
      </c>
      <c r="F408" s="4" t="s">
        <v>118</v>
      </c>
      <c r="G408" s="4" t="s">
        <v>118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M1" workbookViewId="0">
      <selection activeCell="Q10" sqref="Q10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  <col min="15" max="15" width="31.85546875" customWidth="1"/>
    <col min="16" max="16" width="33.28515625" customWidth="1"/>
    <col min="17" max="17" width="18.7109375" bestFit="1" customWidth="1"/>
  </cols>
  <sheetData>
    <row r="1" spans="1:17" ht="43.5" customHeight="1" x14ac:dyDescent="0.25">
      <c r="B1" s="27" t="s">
        <v>98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670</v>
      </c>
      <c r="N2" s="20"/>
    </row>
    <row r="3" spans="1:17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671</v>
      </c>
      <c r="N3" s="20"/>
    </row>
    <row r="4" spans="1:17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672</v>
      </c>
      <c r="N4" s="20"/>
    </row>
    <row r="5" spans="1:17" x14ac:dyDescent="0.25">
      <c r="B5" s="21"/>
      <c r="C5" s="17" t="s">
        <v>13</v>
      </c>
      <c r="D5" s="24" t="s">
        <v>99</v>
      </c>
      <c r="E5" s="17"/>
      <c r="F5" s="24"/>
      <c r="G5" s="4"/>
      <c r="H5" s="19"/>
      <c r="I5" s="19"/>
      <c r="J5" s="20"/>
      <c r="K5" s="20"/>
      <c r="L5" s="53"/>
      <c r="M5" t="s">
        <v>673</v>
      </c>
      <c r="N5" s="20"/>
    </row>
    <row r="6" spans="1:17" x14ac:dyDescent="0.25">
      <c r="B6" s="34" t="s">
        <v>100</v>
      </c>
      <c r="C6" s="33" t="s">
        <v>101</v>
      </c>
      <c r="D6" s="33" t="s">
        <v>102</v>
      </c>
      <c r="E6" s="36" t="s">
        <v>103</v>
      </c>
      <c r="F6" s="36" t="s">
        <v>104</v>
      </c>
      <c r="G6" s="36"/>
      <c r="H6" s="33" t="s">
        <v>105</v>
      </c>
      <c r="I6" s="33" t="s">
        <v>106</v>
      </c>
      <c r="J6" s="36" t="s">
        <v>107</v>
      </c>
      <c r="K6" s="36"/>
      <c r="L6" s="36"/>
      <c r="M6" s="36"/>
      <c r="N6" s="36"/>
      <c r="O6" s="36" t="s">
        <v>674</v>
      </c>
      <c r="P6" s="36"/>
      <c r="Q6" s="33" t="s">
        <v>677</v>
      </c>
    </row>
    <row r="7" spans="1:17" ht="75" x14ac:dyDescent="0.25">
      <c r="B7" s="35"/>
      <c r="C7" s="33"/>
      <c r="D7" s="33"/>
      <c r="E7" s="36"/>
      <c r="F7" s="25" t="s">
        <v>108</v>
      </c>
      <c r="G7" s="25" t="s">
        <v>109</v>
      </c>
      <c r="H7" s="33"/>
      <c r="I7" s="33"/>
      <c r="J7" s="25" t="s">
        <v>110</v>
      </c>
      <c r="K7" s="25" t="s">
        <v>111</v>
      </c>
      <c r="L7" s="25" t="s">
        <v>112</v>
      </c>
      <c r="M7" s="25" t="s">
        <v>113</v>
      </c>
      <c r="N7" s="25" t="s">
        <v>114</v>
      </c>
      <c r="O7" s="25" t="s">
        <v>675</v>
      </c>
      <c r="P7" s="25" t="s">
        <v>676</v>
      </c>
      <c r="Q7" s="33"/>
    </row>
    <row r="8" spans="1:17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7">
        <v>14</v>
      </c>
      <c r="P8" s="57">
        <v>15</v>
      </c>
      <c r="Q8" s="56">
        <v>16</v>
      </c>
    </row>
    <row r="9" spans="1:17" hidden="1" x14ac:dyDescent="0.25">
      <c r="A9" t="str">
        <f>B9&amp;C9</f>
        <v>15002009</v>
      </c>
      <c r="B9" t="str">
        <f>LEFT(Sheet1!B4,5)</f>
        <v>15002</v>
      </c>
      <c r="C9" t="str">
        <f>MID(Sheet1!B4,9,3)</f>
        <v>009</v>
      </c>
      <c r="D9" t="str">
        <f>VLOOKUP(A9,Sheet3!$A$9:$N$500,4,FALSE)</f>
        <v>MISNATI</v>
      </c>
      <c r="E9" t="str">
        <f>VLOOKUP(A9,Sheet3!$A$9:$N$500,5,FALSE)</f>
        <v>1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3283926.67</v>
      </c>
      <c r="K9">
        <f>VLOOKUP(A9,Sheet3!$A$9:$N$500,11,FALSE)</f>
        <v>196666.67</v>
      </c>
      <c r="L9">
        <f>VLOOKUP(A9,Sheet3!$A$9:$N$500,12,FALSE)</f>
        <v>12000</v>
      </c>
      <c r="M9">
        <f>VLOOKUP(A9,Sheet3!$A$9:$N$500,13,FALSE)</f>
        <v>5683166.6699999999</v>
      </c>
      <c r="N9">
        <f>VLOOKUP(A9,Sheet3!$A$9:$N$500,14,FALSE)</f>
        <v>61.24</v>
      </c>
    </row>
    <row r="10" spans="1:17" x14ac:dyDescent="0.25">
      <c r="A10" t="s">
        <v>669</v>
      </c>
      <c r="B10" t="s">
        <v>115</v>
      </c>
      <c r="C10" t="s">
        <v>116</v>
      </c>
      <c r="D10" t="s">
        <v>117</v>
      </c>
      <c r="E10" t="s">
        <v>10</v>
      </c>
      <c r="F10" t="s">
        <v>118</v>
      </c>
      <c r="G10" t="s">
        <v>118</v>
      </c>
      <c r="H10">
        <v>3</v>
      </c>
      <c r="I10">
        <v>3</v>
      </c>
      <c r="J10" s="48">
        <f>Sheet1!H1-Sheet1!H2+Sheet2!D10</f>
        <v>3295926.666666666</v>
      </c>
      <c r="K10" s="48">
        <f>Sheet1!H2</f>
        <v>196666.66666666666</v>
      </c>
      <c r="L10">
        <f>Sheet1!H3</f>
        <v>12000</v>
      </c>
      <c r="M10">
        <v>5683166.6699999999</v>
      </c>
      <c r="N10" s="47">
        <f>(J10+K10-L10)/M10</f>
        <v>0.61243907410044907</v>
      </c>
      <c r="Q10" s="47">
        <f>(J10+K10-L10+O10)/(M10+P10)</f>
        <v>0.61243907410044907</v>
      </c>
    </row>
  </sheetData>
  <mergeCells count="11">
    <mergeCell ref="I6:I7"/>
    <mergeCell ref="J6:N6"/>
    <mergeCell ref="B1:N1"/>
    <mergeCell ref="O6:P6"/>
    <mergeCell ref="Q6:Q7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2018-11-12T16:11:33Z</dcterms:modified>
</cp:coreProperties>
</file>