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"/>
    </mc:Choice>
  </mc:AlternateContent>
  <xr:revisionPtr revIDLastSave="0" documentId="13_ncr:1_{74FCCF98-6F94-3D4F-8299-CF251C119167}" xr6:coauthVersionLast="37" xr6:coauthVersionMax="37" xr10:uidLastSave="{00000000-0000-0000-0000-000000000000}"/>
  <bookViews>
    <workbookView xWindow="0" yWindow="0" windowWidth="51200" windowHeight="28800" xr2:uid="{00000000-000D-0000-FFFF-FFFF00000000}"/>
  </bookViews>
  <sheets>
    <sheet name="ANT_test" sheetId="1" r:id="rId1"/>
  </sheets>
  <calcPr calcId="179021"/>
</workbook>
</file>

<file path=xl/calcChain.xml><?xml version="1.0" encoding="utf-8"?>
<calcChain xmlns="http://schemas.openxmlformats.org/spreadsheetml/2006/main">
  <c r="P28" i="1" l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24" i="1"/>
  <c r="M21" i="1"/>
  <c r="M16" i="1"/>
  <c r="M13" i="1"/>
  <c r="M8" i="1"/>
  <c r="M5" i="1"/>
  <c r="M3" i="1"/>
  <c r="K4" i="1"/>
  <c r="M4" i="1" s="1"/>
  <c r="K5" i="1"/>
  <c r="K6" i="1"/>
  <c r="M6" i="1" s="1"/>
  <c r="K7" i="1"/>
  <c r="M7" i="1" s="1"/>
  <c r="K8" i="1"/>
  <c r="K9" i="1"/>
  <c r="M9" i="1" s="1"/>
  <c r="K10" i="1"/>
  <c r="M10" i="1" s="1"/>
  <c r="K11" i="1"/>
  <c r="M11" i="1" s="1"/>
  <c r="K12" i="1"/>
  <c r="M12" i="1" s="1"/>
  <c r="K13" i="1"/>
  <c r="K14" i="1"/>
  <c r="M14" i="1" s="1"/>
  <c r="K15" i="1"/>
  <c r="M15" i="1" s="1"/>
  <c r="K16" i="1"/>
  <c r="K17" i="1"/>
  <c r="M17" i="1" s="1"/>
  <c r="K18" i="1"/>
  <c r="M18" i="1" s="1"/>
  <c r="K19" i="1"/>
  <c r="M19" i="1" s="1"/>
  <c r="K20" i="1"/>
  <c r="M20" i="1" s="1"/>
  <c r="K21" i="1"/>
  <c r="K22" i="1"/>
  <c r="M22" i="1" s="1"/>
  <c r="K23" i="1"/>
  <c r="M23" i="1" s="1"/>
  <c r="K24" i="1"/>
  <c r="K25" i="1"/>
  <c r="M25" i="1" s="1"/>
  <c r="K26" i="1"/>
  <c r="M26" i="1" s="1"/>
  <c r="K27" i="1"/>
  <c r="M27" i="1" s="1"/>
  <c r="K28" i="1"/>
  <c r="M28" i="1" s="1"/>
  <c r="K3" i="1"/>
  <c r="J28" i="1"/>
  <c r="J25" i="1"/>
  <c r="J20" i="1"/>
  <c r="J17" i="1"/>
  <c r="J12" i="1"/>
  <c r="J9" i="1"/>
  <c r="J4" i="1"/>
  <c r="H4" i="1"/>
  <c r="H5" i="1"/>
  <c r="J5" i="1" s="1"/>
  <c r="H6" i="1"/>
  <c r="J6" i="1" s="1"/>
  <c r="H7" i="1"/>
  <c r="J7" i="1" s="1"/>
  <c r="H8" i="1"/>
  <c r="J8" i="1" s="1"/>
  <c r="H9" i="1"/>
  <c r="H10" i="1"/>
  <c r="J10" i="1" s="1"/>
  <c r="H11" i="1"/>
  <c r="J11" i="1" s="1"/>
  <c r="H12" i="1"/>
  <c r="H13" i="1"/>
  <c r="J13" i="1" s="1"/>
  <c r="H14" i="1"/>
  <c r="J14" i="1" s="1"/>
  <c r="H15" i="1"/>
  <c r="J15" i="1" s="1"/>
  <c r="H16" i="1"/>
  <c r="J16" i="1" s="1"/>
  <c r="H17" i="1"/>
  <c r="H18" i="1"/>
  <c r="J18" i="1" s="1"/>
  <c r="H19" i="1"/>
  <c r="J19" i="1" s="1"/>
  <c r="H20" i="1"/>
  <c r="H21" i="1"/>
  <c r="J21" i="1" s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H3" i="1"/>
  <c r="J3" i="1" s="1"/>
  <c r="G8" i="1"/>
  <c r="G10" i="1"/>
  <c r="G11" i="1"/>
  <c r="G16" i="1"/>
  <c r="G18" i="1"/>
  <c r="G19" i="1"/>
  <c r="G24" i="1"/>
  <c r="G26" i="1"/>
  <c r="G27" i="1"/>
  <c r="E4" i="1"/>
  <c r="G4" i="1" s="1"/>
  <c r="E5" i="1"/>
  <c r="G5" i="1" s="1"/>
  <c r="E6" i="1"/>
  <c r="G6" i="1" s="1"/>
  <c r="E7" i="1"/>
  <c r="G7" i="1" s="1"/>
  <c r="E8" i="1"/>
  <c r="E9" i="1"/>
  <c r="G9" i="1" s="1"/>
  <c r="E10" i="1"/>
  <c r="E11" i="1"/>
  <c r="E12" i="1"/>
  <c r="G12" i="1" s="1"/>
  <c r="E13" i="1"/>
  <c r="G13" i="1" s="1"/>
  <c r="E14" i="1"/>
  <c r="G14" i="1" s="1"/>
  <c r="E15" i="1"/>
  <c r="G15" i="1" s="1"/>
  <c r="E16" i="1"/>
  <c r="E17" i="1"/>
  <c r="G17" i="1" s="1"/>
  <c r="E18" i="1"/>
  <c r="E19" i="1"/>
  <c r="E20" i="1"/>
  <c r="G20" i="1" s="1"/>
  <c r="E21" i="1"/>
  <c r="G21" i="1" s="1"/>
  <c r="E22" i="1"/>
  <c r="G22" i="1" s="1"/>
  <c r="E23" i="1"/>
  <c r="G23" i="1" s="1"/>
  <c r="E24" i="1"/>
  <c r="E25" i="1"/>
  <c r="G25" i="1" s="1"/>
  <c r="E26" i="1"/>
  <c r="E27" i="1"/>
  <c r="E28" i="1"/>
  <c r="G28" i="1" s="1"/>
  <c r="E3" i="1"/>
  <c r="G3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</calcChain>
</file>

<file path=xl/sharedStrings.xml><?xml version="1.0" encoding="utf-8"?>
<sst xmlns="http://schemas.openxmlformats.org/spreadsheetml/2006/main" count="16" uniqueCount="13">
  <si>
    <t>agestrat</t>
  </si>
  <si>
    <t>n</t>
  </si>
  <si>
    <t>mean</t>
  </si>
  <si>
    <t>sd</t>
  </si>
  <si>
    <t>ES</t>
  </si>
  <si>
    <t>mean - lag(mean)</t>
  </si>
  <si>
    <t>mean - lag(mean) - R output</t>
  </si>
  <si>
    <t>sd+lag(sd)</t>
  </si>
  <si>
    <t>diff</t>
  </si>
  <si>
    <t>sd+lag(sd) - R output</t>
  </si>
  <si>
    <t>sd+lag(sd)/2</t>
  </si>
  <si>
    <t>sd+lag(sd)/2 - R output</t>
  </si>
  <si>
    <t>ES - 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</si>
</sst>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"/>
  <sheetViews>
    <sheetView tabSelected="1" workbookViewId="0">
      <selection activeCell="X1" sqref="X1:AE1048576"/>
    </sheetView>
  </sheetViews>
  <sheetFormatPr baseColWidth="10" defaultRowHeight="16" x14ac:dyDescent="0.2"/>
  <cols>
    <col min="5" max="5" width="16" bestFit="1" customWidth="1"/>
    <col min="6" max="6" width="25" bestFit="1" customWidth="1"/>
    <col min="7" max="7" width="4" bestFit="1" customWidth="1"/>
    <col min="9" max="9" width="18.5" bestFit="1" customWidth="1"/>
    <col min="10" max="10" width="4" bestFit="1" customWidth="1"/>
    <col min="11" max="11" width="12.1640625" bestFit="1" customWidth="1"/>
    <col min="12" max="12" width="20.33203125" bestFit="1" customWidth="1"/>
    <col min="13" max="13" width="4" bestFit="1" customWidth="1"/>
    <col min="15" max="15" width="11.83203125" bestFit="1" customWidth="1"/>
    <col min="16" max="16" width="4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8</v>
      </c>
      <c r="N1" t="s">
        <v>4</v>
      </c>
      <c r="O1" t="s">
        <v>12</v>
      </c>
      <c r="P1" t="s">
        <v>8</v>
      </c>
    </row>
    <row r="2" spans="1:30" x14ac:dyDescent="0.2">
      <c r="A2">
        <v>5</v>
      </c>
      <c r="B2">
        <v>63</v>
      </c>
      <c r="C2">
        <v>10.1111111111111</v>
      </c>
      <c r="D2">
        <v>5.25820744357934</v>
      </c>
      <c r="O2" s="1"/>
      <c r="Q2" s="1"/>
      <c r="R2" s="1"/>
      <c r="S2" s="1"/>
      <c r="T2" s="1"/>
      <c r="U2" s="1"/>
      <c r="V2" s="1"/>
      <c r="W2" s="1"/>
    </row>
    <row r="3" spans="1:30" x14ac:dyDescent="0.2">
      <c r="A3">
        <v>5.3</v>
      </c>
      <c r="B3">
        <v>54</v>
      </c>
      <c r="C3">
        <v>11.1851851851851</v>
      </c>
      <c r="D3">
        <v>4.6826620153460796</v>
      </c>
      <c r="E3">
        <f>C3-C2</f>
        <v>1.0740740740739998</v>
      </c>
      <c r="F3" s="2">
        <v>1.0740741</v>
      </c>
      <c r="G3">
        <f>ROUND(E3-F3, 6)</f>
        <v>0</v>
      </c>
      <c r="H3">
        <f>D3+D2</f>
        <v>9.9408694589254196</v>
      </c>
      <c r="I3" s="2">
        <v>9.9408689999999993</v>
      </c>
      <c r="J3">
        <f>ROUND(H3-I3, 6)</f>
        <v>0</v>
      </c>
      <c r="K3">
        <f>(D3+D2)/2</f>
        <v>4.9704347294627098</v>
      </c>
      <c r="L3" s="2">
        <v>4.9704350000000002</v>
      </c>
      <c r="M3">
        <f>ROUND(K3-L3, 6)</f>
        <v>0</v>
      </c>
      <c r="N3">
        <f>(C3-C2)/((D3+D2)/2)</f>
        <v>0.21609258194405548</v>
      </c>
      <c r="O3" s="4">
        <v>0.21609258000000001</v>
      </c>
      <c r="P3">
        <f>ROUND(N3-O3, 6)</f>
        <v>0</v>
      </c>
      <c r="Q3" s="1"/>
      <c r="R3" s="1"/>
      <c r="S3" s="1"/>
      <c r="T3" s="1"/>
      <c r="U3" s="1"/>
      <c r="V3" s="1"/>
      <c r="W3" s="1"/>
      <c r="X3" s="1"/>
      <c r="Y3" s="5"/>
      <c r="Z3" s="5"/>
      <c r="AA3" s="5"/>
      <c r="AB3" s="5"/>
      <c r="AC3" s="5"/>
    </row>
    <row r="4" spans="1:30" x14ac:dyDescent="0.2">
      <c r="A4">
        <v>5.6</v>
      </c>
      <c r="B4">
        <v>53</v>
      </c>
      <c r="C4">
        <v>11.396226415094301</v>
      </c>
      <c r="D4">
        <v>5.7624100948818704</v>
      </c>
      <c r="E4">
        <f t="shared" ref="E4:E28" si="0">C4-C3</f>
        <v>0.21104122990920082</v>
      </c>
      <c r="F4" s="2">
        <v>0.21104120000000001</v>
      </c>
      <c r="G4">
        <f t="shared" ref="G4:G28" si="1">ROUND(E4-F4, 6)</f>
        <v>0</v>
      </c>
      <c r="H4">
        <f t="shared" ref="H4:H28" si="2">D4+D3</f>
        <v>10.445072110227951</v>
      </c>
      <c r="I4" s="2">
        <v>10.445072</v>
      </c>
      <c r="J4">
        <f t="shared" ref="J4:J28" si="3">ROUND(H4-I4, 6)</f>
        <v>0</v>
      </c>
      <c r="K4">
        <f t="shared" ref="K4:K28" si="4">(D4+D3)/2</f>
        <v>5.2225360551139755</v>
      </c>
      <c r="L4" s="2">
        <v>5.2225359999999998</v>
      </c>
      <c r="M4">
        <f t="shared" ref="M4:M28" si="5">ROUND(K4-L4, 6)</f>
        <v>0</v>
      </c>
      <c r="N4">
        <f>(C4-C3)/((D4+D3)/2)</f>
        <v>4.0409721959228311E-2</v>
      </c>
      <c r="O4" s="4">
        <v>4.0409720000000003E-2</v>
      </c>
      <c r="P4">
        <f t="shared" ref="P4:P28" si="6">ROUND(N4-O4, 6)</f>
        <v>0</v>
      </c>
      <c r="Q4" s="2"/>
      <c r="R4" s="2"/>
      <c r="S4" s="1"/>
      <c r="T4" s="2"/>
      <c r="U4" s="2"/>
      <c r="V4" s="2"/>
      <c r="W4" s="2"/>
      <c r="X4" s="3"/>
      <c r="Y4" s="5"/>
      <c r="Z4" s="5"/>
      <c r="AA4" s="5"/>
      <c r="AB4" s="5"/>
      <c r="AC4" s="5"/>
    </row>
    <row r="5" spans="1:30" x14ac:dyDescent="0.2">
      <c r="A5">
        <v>5.9</v>
      </c>
      <c r="B5">
        <v>60</v>
      </c>
      <c r="C5">
        <v>13.45</v>
      </c>
      <c r="D5">
        <v>4.4585663120920396</v>
      </c>
      <c r="E5">
        <f t="shared" si="0"/>
        <v>2.0537735849056986</v>
      </c>
      <c r="F5" s="2">
        <v>2.0537736</v>
      </c>
      <c r="G5">
        <f t="shared" si="1"/>
        <v>0</v>
      </c>
      <c r="H5">
        <f t="shared" si="2"/>
        <v>10.220976406973911</v>
      </c>
      <c r="I5" s="2">
        <v>10.220976</v>
      </c>
      <c r="J5">
        <f t="shared" si="3"/>
        <v>0</v>
      </c>
      <c r="K5">
        <f t="shared" si="4"/>
        <v>5.1104882034869554</v>
      </c>
      <c r="L5" s="2">
        <v>5.1104880000000001</v>
      </c>
      <c r="M5">
        <f t="shared" si="5"/>
        <v>0</v>
      </c>
      <c r="N5">
        <f>(C5-C4)/((D5+D4)/2)</f>
        <v>0.4018742443245209</v>
      </c>
      <c r="O5" s="4">
        <v>0.40187423999999999</v>
      </c>
      <c r="P5">
        <f t="shared" si="6"/>
        <v>0</v>
      </c>
      <c r="Q5" s="2"/>
      <c r="R5" s="2"/>
      <c r="S5" s="1"/>
      <c r="T5" s="2"/>
      <c r="U5" s="2"/>
      <c r="V5" s="2"/>
      <c r="W5" s="2"/>
      <c r="X5" s="2"/>
      <c r="Y5" s="1"/>
      <c r="Z5" s="4"/>
      <c r="AA5" s="4"/>
      <c r="AB5" s="4"/>
      <c r="AC5" s="4"/>
      <c r="AD5" s="3"/>
    </row>
    <row r="6" spans="1:30" x14ac:dyDescent="0.2">
      <c r="A6">
        <v>6</v>
      </c>
      <c r="B6">
        <v>49</v>
      </c>
      <c r="C6">
        <v>15.7755102040816</v>
      </c>
      <c r="D6">
        <v>6.6779029459181203</v>
      </c>
      <c r="E6">
        <f t="shared" si="0"/>
        <v>2.3255102040816009</v>
      </c>
      <c r="F6" s="2">
        <v>2.3255102000000001</v>
      </c>
      <c r="G6">
        <f t="shared" si="1"/>
        <v>0</v>
      </c>
      <c r="H6">
        <f t="shared" si="2"/>
        <v>11.136469258010159</v>
      </c>
      <c r="I6" s="2">
        <v>11.136469</v>
      </c>
      <c r="J6">
        <f t="shared" si="3"/>
        <v>0</v>
      </c>
      <c r="K6">
        <f t="shared" si="4"/>
        <v>5.5682346290050795</v>
      </c>
      <c r="L6" s="2">
        <v>5.5682349999999996</v>
      </c>
      <c r="M6">
        <f t="shared" si="5"/>
        <v>0</v>
      </c>
      <c r="N6">
        <f>(C6-C5)/((D6+D5)/2)</f>
        <v>0.4176386878469448</v>
      </c>
      <c r="O6" s="4">
        <v>0.41763868999999998</v>
      </c>
      <c r="P6">
        <f t="shared" si="6"/>
        <v>0</v>
      </c>
      <c r="Q6" s="2"/>
      <c r="R6" s="2"/>
      <c r="S6" s="1"/>
      <c r="T6" s="2"/>
      <c r="U6" s="2"/>
      <c r="V6" s="2"/>
      <c r="W6" s="2"/>
      <c r="X6" s="2"/>
      <c r="Y6" s="1"/>
      <c r="Z6" s="4"/>
      <c r="AA6" s="4"/>
      <c r="AB6" s="4"/>
      <c r="AC6" s="4"/>
      <c r="AD6" s="4"/>
    </row>
    <row r="7" spans="1:30" x14ac:dyDescent="0.2">
      <c r="A7">
        <v>6.3</v>
      </c>
      <c r="B7">
        <v>60</v>
      </c>
      <c r="C7">
        <v>15.15</v>
      </c>
      <c r="D7">
        <v>6.1059154424075102</v>
      </c>
      <c r="E7">
        <f t="shared" si="0"/>
        <v>-0.62551020408159985</v>
      </c>
      <c r="F7" s="2">
        <v>-0.62551020000000002</v>
      </c>
      <c r="G7">
        <f t="shared" si="1"/>
        <v>0</v>
      </c>
      <c r="H7">
        <f t="shared" si="2"/>
        <v>12.783818388325631</v>
      </c>
      <c r="I7" s="2">
        <v>12.783818</v>
      </c>
      <c r="J7">
        <f t="shared" si="3"/>
        <v>0</v>
      </c>
      <c r="K7">
        <f t="shared" si="4"/>
        <v>6.3919091941628157</v>
      </c>
      <c r="L7" s="2">
        <v>6.3919090000000001</v>
      </c>
      <c r="M7">
        <f t="shared" si="5"/>
        <v>0</v>
      </c>
      <c r="N7">
        <f>(C7-C6)/((D7+D6)/2)</f>
        <v>-9.7859682464329259E-2</v>
      </c>
      <c r="O7" s="4">
        <v>-9.7859680000000004E-2</v>
      </c>
      <c r="P7">
        <f t="shared" si="6"/>
        <v>0</v>
      </c>
      <c r="Q7" s="2"/>
      <c r="R7" s="2"/>
      <c r="S7" s="1"/>
      <c r="T7" s="2"/>
      <c r="U7" s="2"/>
      <c r="V7" s="2"/>
      <c r="W7" s="2"/>
      <c r="X7" s="2"/>
      <c r="Y7" s="1"/>
      <c r="Z7" s="4"/>
      <c r="AA7" s="4"/>
      <c r="AB7" s="4"/>
      <c r="AC7" s="4"/>
      <c r="AD7" s="4"/>
    </row>
    <row r="8" spans="1:30" x14ac:dyDescent="0.2">
      <c r="A8">
        <v>6.6</v>
      </c>
      <c r="B8">
        <v>49</v>
      </c>
      <c r="C8">
        <v>17.612244897959101</v>
      </c>
      <c r="D8">
        <v>7.5520867053710496</v>
      </c>
      <c r="E8">
        <f t="shared" si="0"/>
        <v>2.462244897959101</v>
      </c>
      <c r="F8" s="2">
        <v>2.4622449</v>
      </c>
      <c r="G8">
        <f t="shared" si="1"/>
        <v>0</v>
      </c>
      <c r="H8">
        <f t="shared" si="2"/>
        <v>13.658002147778561</v>
      </c>
      <c r="I8" s="2">
        <v>13.658002</v>
      </c>
      <c r="J8">
        <f t="shared" si="3"/>
        <v>0</v>
      </c>
      <c r="K8">
        <f t="shared" si="4"/>
        <v>6.8290010738892803</v>
      </c>
      <c r="L8" s="2">
        <v>6.8290009999999999</v>
      </c>
      <c r="M8">
        <f t="shared" si="5"/>
        <v>0</v>
      </c>
      <c r="N8">
        <f>(C8-C7)/((D8+D7)/2)</f>
        <v>0.36055711096217374</v>
      </c>
      <c r="O8" s="4">
        <v>0.36055711000000001</v>
      </c>
      <c r="P8">
        <f t="shared" si="6"/>
        <v>0</v>
      </c>
      <c r="Q8" s="2"/>
      <c r="R8" s="2"/>
      <c r="S8" s="1"/>
      <c r="T8" s="2"/>
      <c r="U8" s="2"/>
      <c r="V8" s="2"/>
      <c r="W8" s="2"/>
      <c r="X8" s="2"/>
      <c r="Y8" s="1"/>
      <c r="Z8" s="4"/>
      <c r="AA8" s="4"/>
      <c r="AB8" s="4"/>
      <c r="AC8" s="4"/>
      <c r="AD8" s="4"/>
    </row>
    <row r="9" spans="1:30" x14ac:dyDescent="0.2">
      <c r="A9">
        <v>6.9</v>
      </c>
      <c r="B9">
        <v>60</v>
      </c>
      <c r="C9">
        <v>18.5833333333333</v>
      </c>
      <c r="D9">
        <v>5.6876067072624803</v>
      </c>
      <c r="E9">
        <f t="shared" si="0"/>
        <v>0.97108843537419887</v>
      </c>
      <c r="F9" s="2">
        <v>0.97108839999999996</v>
      </c>
      <c r="G9">
        <f t="shared" si="1"/>
        <v>0</v>
      </c>
      <c r="H9">
        <f t="shared" si="2"/>
        <v>13.23969341263353</v>
      </c>
      <c r="I9" s="2">
        <v>13.239693000000001</v>
      </c>
      <c r="J9">
        <f t="shared" si="3"/>
        <v>0</v>
      </c>
      <c r="K9">
        <f t="shared" si="4"/>
        <v>6.619846706316765</v>
      </c>
      <c r="L9" s="2">
        <v>6.619847</v>
      </c>
      <c r="M9">
        <f t="shared" si="5"/>
        <v>0</v>
      </c>
      <c r="N9">
        <f>(C9-C8)/((D9+D8)/2)</f>
        <v>0.14669349283384017</v>
      </c>
      <c r="O9" s="4">
        <v>0.14669349000000001</v>
      </c>
      <c r="P9">
        <f t="shared" si="6"/>
        <v>0</v>
      </c>
      <c r="Q9" s="2"/>
      <c r="R9" s="2"/>
      <c r="S9" s="1"/>
      <c r="T9" s="2"/>
      <c r="U9" s="2"/>
      <c r="V9" s="2"/>
      <c r="W9" s="2"/>
      <c r="X9" s="2"/>
      <c r="Y9" s="1"/>
      <c r="Z9" s="4"/>
      <c r="AA9" s="4"/>
      <c r="AB9" s="4"/>
      <c r="AC9" s="4"/>
      <c r="AD9" s="4"/>
    </row>
    <row r="10" spans="1:30" x14ac:dyDescent="0.2">
      <c r="A10">
        <v>7</v>
      </c>
      <c r="B10">
        <v>61</v>
      </c>
      <c r="C10">
        <v>20.967213114754099</v>
      </c>
      <c r="D10">
        <v>6.28746693328549</v>
      </c>
      <c r="E10">
        <f t="shared" si="0"/>
        <v>2.3838797814207986</v>
      </c>
      <c r="F10" s="2">
        <v>2.3838797999999999</v>
      </c>
      <c r="G10">
        <f t="shared" si="1"/>
        <v>0</v>
      </c>
      <c r="H10">
        <f t="shared" si="2"/>
        <v>11.97507364054797</v>
      </c>
      <c r="I10" s="2">
        <v>11.975073999999999</v>
      </c>
      <c r="J10">
        <f t="shared" si="3"/>
        <v>0</v>
      </c>
      <c r="K10">
        <f t="shared" si="4"/>
        <v>5.9875368202739851</v>
      </c>
      <c r="L10" s="2">
        <v>5.9875369999999997</v>
      </c>
      <c r="M10">
        <f t="shared" si="5"/>
        <v>0</v>
      </c>
      <c r="N10">
        <f>(C10-C9)/((D10+D9)/2)</f>
        <v>0.39814031261551625</v>
      </c>
      <c r="O10" s="4">
        <v>0.39814031</v>
      </c>
      <c r="P10">
        <f t="shared" si="6"/>
        <v>0</v>
      </c>
      <c r="Q10" s="2"/>
      <c r="R10" s="2"/>
      <c r="S10" s="1"/>
      <c r="T10" s="2"/>
      <c r="U10" s="2"/>
      <c r="V10" s="2"/>
      <c r="W10" s="2"/>
      <c r="X10" s="2"/>
      <c r="Y10" s="1"/>
      <c r="Z10" s="4"/>
      <c r="AA10" s="4"/>
      <c r="AB10" s="4"/>
      <c r="AC10" s="4"/>
      <c r="AD10" s="4"/>
    </row>
    <row r="11" spans="1:30" x14ac:dyDescent="0.2">
      <c r="A11">
        <v>7.3</v>
      </c>
      <c r="B11">
        <v>61</v>
      </c>
      <c r="C11">
        <v>22.262295081967199</v>
      </c>
      <c r="D11">
        <v>5.5012169542876599</v>
      </c>
      <c r="E11">
        <f t="shared" si="0"/>
        <v>1.2950819672131004</v>
      </c>
      <c r="F11" s="2">
        <v>1.2950820000000001</v>
      </c>
      <c r="G11">
        <f t="shared" si="1"/>
        <v>0</v>
      </c>
      <c r="H11">
        <f t="shared" si="2"/>
        <v>11.78868388757315</v>
      </c>
      <c r="I11" s="2">
        <v>11.788684</v>
      </c>
      <c r="J11">
        <f t="shared" si="3"/>
        <v>0</v>
      </c>
      <c r="K11">
        <f t="shared" si="4"/>
        <v>5.8943419437865749</v>
      </c>
      <c r="L11" s="2">
        <v>5.894342</v>
      </c>
      <c r="M11">
        <f t="shared" si="5"/>
        <v>0</v>
      </c>
      <c r="N11">
        <f>(C11-C10)/((D11+D10)/2)</f>
        <v>0.21971612430430679</v>
      </c>
      <c r="O11" s="4">
        <v>0.21971611999999999</v>
      </c>
      <c r="P11">
        <f t="shared" si="6"/>
        <v>0</v>
      </c>
      <c r="Q11" s="2"/>
      <c r="R11" s="2"/>
      <c r="S11" s="1"/>
      <c r="T11" s="2"/>
      <c r="U11" s="2"/>
      <c r="V11" s="2"/>
      <c r="W11" s="2"/>
      <c r="X11" s="2"/>
      <c r="Y11" s="1"/>
      <c r="Z11" s="4"/>
      <c r="AA11" s="4"/>
      <c r="AB11" s="4"/>
      <c r="AC11" s="4"/>
      <c r="AD11" s="4"/>
    </row>
    <row r="12" spans="1:30" x14ac:dyDescent="0.2">
      <c r="A12">
        <v>7.6</v>
      </c>
      <c r="B12">
        <v>64</v>
      </c>
      <c r="C12">
        <v>20.53125</v>
      </c>
      <c r="D12">
        <v>6.6211991193270796</v>
      </c>
      <c r="E12">
        <f t="shared" si="0"/>
        <v>-1.7310450819671992</v>
      </c>
      <c r="F12" s="2">
        <v>-1.7310451</v>
      </c>
      <c r="G12">
        <f t="shared" si="1"/>
        <v>0</v>
      </c>
      <c r="H12">
        <f t="shared" si="2"/>
        <v>12.12241607361474</v>
      </c>
      <c r="I12" s="2">
        <v>12.122415999999999</v>
      </c>
      <c r="J12">
        <f t="shared" si="3"/>
        <v>0</v>
      </c>
      <c r="K12">
        <f t="shared" si="4"/>
        <v>6.0612080368073702</v>
      </c>
      <c r="L12" s="2">
        <v>6.0612079999999997</v>
      </c>
      <c r="M12">
        <f t="shared" si="5"/>
        <v>0</v>
      </c>
      <c r="N12">
        <f>(C12-C11)/((D12+D11)/2)</f>
        <v>-0.28559407158692335</v>
      </c>
      <c r="O12" s="4">
        <v>-0.28559406999999998</v>
      </c>
      <c r="P12">
        <f t="shared" si="6"/>
        <v>0</v>
      </c>
      <c r="Q12" s="2"/>
      <c r="R12" s="2"/>
      <c r="S12" s="1"/>
      <c r="T12" s="2"/>
      <c r="U12" s="2"/>
      <c r="V12" s="2"/>
      <c r="W12" s="2"/>
      <c r="X12" s="2"/>
      <c r="Y12" s="1"/>
      <c r="Z12" s="4"/>
      <c r="AA12" s="4"/>
      <c r="AB12" s="4"/>
      <c r="AC12" s="4"/>
      <c r="AD12" s="4"/>
    </row>
    <row r="13" spans="1:30" x14ac:dyDescent="0.2">
      <c r="A13">
        <v>7.9</v>
      </c>
      <c r="B13">
        <v>51</v>
      </c>
      <c r="C13">
        <v>22.3333333333333</v>
      </c>
      <c r="D13">
        <v>6.8459233611446901</v>
      </c>
      <c r="E13">
        <f t="shared" si="0"/>
        <v>1.8020833333333002</v>
      </c>
      <c r="F13" s="2">
        <v>1.8020833000000001</v>
      </c>
      <c r="G13">
        <f t="shared" si="1"/>
        <v>0</v>
      </c>
      <c r="H13">
        <f t="shared" si="2"/>
        <v>13.467122480471769</v>
      </c>
      <c r="I13" s="2">
        <v>13.467122</v>
      </c>
      <c r="J13">
        <f t="shared" si="3"/>
        <v>0</v>
      </c>
      <c r="K13">
        <f t="shared" si="4"/>
        <v>6.7335612402358844</v>
      </c>
      <c r="L13" s="2">
        <v>6.7335609999999999</v>
      </c>
      <c r="M13">
        <f t="shared" si="5"/>
        <v>0</v>
      </c>
      <c r="N13">
        <f>(C13-C12)/((D13+D12)/2)</f>
        <v>0.26762708009026309</v>
      </c>
      <c r="O13" s="4">
        <v>0.26762708000000002</v>
      </c>
      <c r="P13">
        <f t="shared" si="6"/>
        <v>0</v>
      </c>
      <c r="Q13" s="2"/>
      <c r="R13" s="2"/>
      <c r="S13" s="1"/>
      <c r="T13" s="2"/>
      <c r="U13" s="2"/>
      <c r="V13" s="2"/>
      <c r="W13" s="2"/>
      <c r="X13" s="2"/>
      <c r="Y13" s="1"/>
      <c r="Z13" s="4"/>
      <c r="AA13" s="4"/>
      <c r="AB13" s="4"/>
      <c r="AC13" s="4"/>
      <c r="AD13" s="4"/>
    </row>
    <row r="14" spans="1:30" x14ac:dyDescent="0.2">
      <c r="A14">
        <v>8</v>
      </c>
      <c r="B14">
        <v>68</v>
      </c>
      <c r="C14">
        <v>24.1323529411764</v>
      </c>
      <c r="D14">
        <v>6.7290956828829698</v>
      </c>
      <c r="E14">
        <f t="shared" si="0"/>
        <v>1.7990196078430998</v>
      </c>
      <c r="F14" s="2">
        <v>1.7990196000000001</v>
      </c>
      <c r="G14">
        <f t="shared" si="1"/>
        <v>0</v>
      </c>
      <c r="H14">
        <f t="shared" si="2"/>
        <v>13.575019044027659</v>
      </c>
      <c r="I14" s="2">
        <v>13.575018999999999</v>
      </c>
      <c r="J14">
        <f t="shared" si="3"/>
        <v>0</v>
      </c>
      <c r="K14">
        <f t="shared" si="4"/>
        <v>6.7875095220138295</v>
      </c>
      <c r="L14" s="2">
        <v>6.7875100000000002</v>
      </c>
      <c r="M14">
        <f t="shared" si="5"/>
        <v>0</v>
      </c>
      <c r="N14">
        <f>(C14-C13)/((D14+D13)/2)</f>
        <v>0.2650485575023307</v>
      </c>
      <c r="O14" s="4">
        <v>0.26504855999999999</v>
      </c>
      <c r="P14">
        <f t="shared" si="6"/>
        <v>0</v>
      </c>
      <c r="Q14" s="2"/>
      <c r="R14" s="2"/>
      <c r="S14" s="1"/>
      <c r="T14" s="2"/>
      <c r="U14" s="2"/>
      <c r="V14" s="2"/>
      <c r="W14" s="2"/>
      <c r="X14" s="2"/>
      <c r="Y14" s="1"/>
      <c r="Z14" s="4"/>
      <c r="AA14" s="4"/>
      <c r="AB14" s="4"/>
      <c r="AC14" s="4"/>
      <c r="AD14" s="4"/>
    </row>
    <row r="15" spans="1:30" x14ac:dyDescent="0.2">
      <c r="A15">
        <v>8.6</v>
      </c>
      <c r="B15">
        <v>65</v>
      </c>
      <c r="C15">
        <v>26.3692307692307</v>
      </c>
      <c r="D15">
        <v>6.9878672326782496</v>
      </c>
      <c r="E15">
        <f t="shared" si="0"/>
        <v>2.2368778280543005</v>
      </c>
      <c r="F15" s="2">
        <v>2.2368777999999998</v>
      </c>
      <c r="G15">
        <f t="shared" si="1"/>
        <v>0</v>
      </c>
      <c r="H15">
        <f t="shared" si="2"/>
        <v>13.716962915561218</v>
      </c>
      <c r="I15" s="2">
        <v>13.716963</v>
      </c>
      <c r="J15">
        <f t="shared" si="3"/>
        <v>0</v>
      </c>
      <c r="K15">
        <f t="shared" si="4"/>
        <v>6.8584814577806092</v>
      </c>
      <c r="L15" s="2">
        <v>6.8584810000000003</v>
      </c>
      <c r="M15">
        <f t="shared" si="5"/>
        <v>0</v>
      </c>
      <c r="N15">
        <f>(C15-C14)/((D15+D14)/2)</f>
        <v>0.32614768178992054</v>
      </c>
      <c r="O15" s="4">
        <v>0.32614768</v>
      </c>
      <c r="P15">
        <f t="shared" si="6"/>
        <v>0</v>
      </c>
      <c r="Q15" s="2"/>
      <c r="R15" s="2"/>
      <c r="S15" s="1"/>
      <c r="T15" s="2"/>
      <c r="U15" s="2"/>
      <c r="V15" s="2"/>
      <c r="W15" s="2"/>
      <c r="X15" s="2"/>
      <c r="Y15" s="1"/>
      <c r="Z15" s="4"/>
      <c r="AA15" s="4"/>
      <c r="AB15" s="4"/>
      <c r="AC15" s="4"/>
      <c r="AD15" s="4"/>
    </row>
    <row r="16" spans="1:30" x14ac:dyDescent="0.2">
      <c r="A16">
        <v>9</v>
      </c>
      <c r="B16">
        <v>62</v>
      </c>
      <c r="C16">
        <v>29.354838709677399</v>
      </c>
      <c r="D16">
        <v>7.02477296568797</v>
      </c>
      <c r="E16">
        <f t="shared" si="0"/>
        <v>2.9856079404466982</v>
      </c>
      <c r="F16" s="2">
        <v>2.9856079000000002</v>
      </c>
      <c r="G16">
        <f t="shared" si="1"/>
        <v>0</v>
      </c>
      <c r="H16">
        <f t="shared" si="2"/>
        <v>14.012640198366221</v>
      </c>
      <c r="I16" s="2">
        <v>14.012639999999999</v>
      </c>
      <c r="J16">
        <f t="shared" si="3"/>
        <v>0</v>
      </c>
      <c r="K16">
        <f t="shared" si="4"/>
        <v>7.0063200991831103</v>
      </c>
      <c r="L16" s="2">
        <v>7.0063199999999997</v>
      </c>
      <c r="M16">
        <f t="shared" si="5"/>
        <v>0</v>
      </c>
      <c r="N16">
        <f>(C16-C15)/((D16+D15)/2)</f>
        <v>0.42613067889872747</v>
      </c>
      <c r="O16" s="4">
        <v>0.42613067999999998</v>
      </c>
      <c r="P16">
        <f t="shared" si="6"/>
        <v>0</v>
      </c>
      <c r="Q16" s="2"/>
      <c r="R16" s="2"/>
      <c r="S16" s="1"/>
      <c r="T16" s="2"/>
      <c r="U16" s="2"/>
      <c r="V16" s="2"/>
      <c r="W16" s="2"/>
      <c r="X16" s="2"/>
      <c r="Y16" s="1"/>
      <c r="Z16" s="4"/>
      <c r="AA16" s="4"/>
      <c r="AB16" s="4"/>
      <c r="AC16" s="4"/>
      <c r="AD16" s="4"/>
    </row>
    <row r="17" spans="1:30" x14ac:dyDescent="0.2">
      <c r="A17">
        <v>9.6</v>
      </c>
      <c r="B17">
        <v>63</v>
      </c>
      <c r="C17">
        <v>29.730158730158699</v>
      </c>
      <c r="D17">
        <v>5.6116421298718899</v>
      </c>
      <c r="E17">
        <f t="shared" si="0"/>
        <v>0.37532002048130053</v>
      </c>
      <c r="F17" s="2">
        <v>0.37531999999999999</v>
      </c>
      <c r="G17">
        <f t="shared" si="1"/>
        <v>0</v>
      </c>
      <c r="H17">
        <f t="shared" si="2"/>
        <v>12.63641509555986</v>
      </c>
      <c r="I17" s="2">
        <v>12.636415</v>
      </c>
      <c r="J17">
        <f t="shared" si="3"/>
        <v>0</v>
      </c>
      <c r="K17">
        <f t="shared" si="4"/>
        <v>6.31820754777993</v>
      </c>
      <c r="L17" s="2">
        <v>6.3182080000000003</v>
      </c>
      <c r="M17">
        <f t="shared" si="5"/>
        <v>0</v>
      </c>
      <c r="N17">
        <f>(C17-C16)/((D17+D16)/2)</f>
        <v>5.9402926802108486E-2</v>
      </c>
      <c r="O17" s="4">
        <v>5.940293E-2</v>
      </c>
      <c r="P17">
        <f t="shared" si="6"/>
        <v>0</v>
      </c>
      <c r="Q17" s="2"/>
      <c r="R17" s="2"/>
      <c r="S17" s="1"/>
      <c r="T17" s="2"/>
      <c r="U17" s="2"/>
      <c r="V17" s="2"/>
      <c r="W17" s="2"/>
      <c r="X17" s="2"/>
      <c r="Y17" s="1"/>
      <c r="Z17" s="4"/>
      <c r="AA17" s="4"/>
      <c r="AB17" s="4"/>
      <c r="AC17" s="4"/>
      <c r="AD17" s="4"/>
    </row>
    <row r="18" spans="1:30" x14ac:dyDescent="0.2">
      <c r="A18">
        <v>10</v>
      </c>
      <c r="B18">
        <v>66</v>
      </c>
      <c r="C18">
        <v>31.772727272727199</v>
      </c>
      <c r="D18">
        <v>7.1096801930573799</v>
      </c>
      <c r="E18">
        <f t="shared" si="0"/>
        <v>2.0425685425684996</v>
      </c>
      <c r="F18" s="2">
        <v>2.0425684999999998</v>
      </c>
      <c r="G18">
        <f t="shared" si="1"/>
        <v>0</v>
      </c>
      <c r="H18">
        <f t="shared" si="2"/>
        <v>12.72132232292927</v>
      </c>
      <c r="I18" s="2">
        <v>12.721322000000001</v>
      </c>
      <c r="J18">
        <f t="shared" si="3"/>
        <v>0</v>
      </c>
      <c r="K18">
        <f t="shared" si="4"/>
        <v>6.3606611614646349</v>
      </c>
      <c r="L18" s="2">
        <v>6.3606610000000003</v>
      </c>
      <c r="M18">
        <f t="shared" si="5"/>
        <v>0</v>
      </c>
      <c r="N18">
        <f>(C18-C17)/((D18+D17)/2)</f>
        <v>0.32112519291912234</v>
      </c>
      <c r="O18" s="4">
        <v>0.32112519</v>
      </c>
      <c r="P18">
        <f t="shared" si="6"/>
        <v>0</v>
      </c>
      <c r="Q18" s="2"/>
      <c r="R18" s="2"/>
      <c r="S18" s="1"/>
      <c r="T18" s="2"/>
      <c r="U18" s="2"/>
      <c r="V18" s="2"/>
      <c r="W18" s="2"/>
      <c r="X18" s="2"/>
      <c r="Y18" s="1"/>
      <c r="Z18" s="4"/>
      <c r="AA18" s="4"/>
      <c r="AB18" s="4"/>
      <c r="AC18" s="4"/>
      <c r="AD18" s="4"/>
    </row>
    <row r="19" spans="1:30" x14ac:dyDescent="0.2">
      <c r="A19">
        <v>10.6</v>
      </c>
      <c r="B19">
        <v>66</v>
      </c>
      <c r="C19">
        <v>31.5</v>
      </c>
      <c r="D19">
        <v>6.1224680795097104</v>
      </c>
      <c r="E19">
        <f t="shared" si="0"/>
        <v>-0.27272727272719877</v>
      </c>
      <c r="F19" s="2">
        <v>-0.27272730000000001</v>
      </c>
      <c r="G19">
        <f t="shared" si="1"/>
        <v>0</v>
      </c>
      <c r="H19">
        <f t="shared" si="2"/>
        <v>13.232148272567091</v>
      </c>
      <c r="I19" s="2">
        <v>13.232148</v>
      </c>
      <c r="J19">
        <f t="shared" si="3"/>
        <v>0</v>
      </c>
      <c r="K19">
        <f t="shared" si="4"/>
        <v>6.6160741362835456</v>
      </c>
      <c r="L19" s="2">
        <v>6.6160740000000002</v>
      </c>
      <c r="M19">
        <f t="shared" si="5"/>
        <v>0</v>
      </c>
      <c r="N19">
        <f>(C19-C18)/((D19+D18)/2)</f>
        <v>-4.1221919088167615E-2</v>
      </c>
      <c r="O19" s="4">
        <v>-4.1221920000000002E-2</v>
      </c>
      <c r="P19">
        <f t="shared" si="6"/>
        <v>0</v>
      </c>
      <c r="Q19" s="2"/>
      <c r="R19" s="2"/>
      <c r="S19" s="1"/>
      <c r="T19" s="2"/>
      <c r="U19" s="2"/>
      <c r="V19" s="2"/>
      <c r="W19" s="2"/>
      <c r="X19" s="2"/>
      <c r="Y19" s="1"/>
      <c r="Z19" s="4"/>
      <c r="AA19" s="4"/>
      <c r="AB19" s="4"/>
      <c r="AC19" s="4"/>
      <c r="AD19" s="4"/>
    </row>
    <row r="20" spans="1:30" x14ac:dyDescent="0.2">
      <c r="A20">
        <v>11</v>
      </c>
      <c r="B20">
        <v>60</v>
      </c>
      <c r="C20">
        <v>35.0833333333333</v>
      </c>
      <c r="D20">
        <v>5.4719366220269903</v>
      </c>
      <c r="E20">
        <f t="shared" si="0"/>
        <v>3.5833333333333002</v>
      </c>
      <c r="F20" s="2">
        <v>3.5833333000000001</v>
      </c>
      <c r="G20">
        <f t="shared" si="1"/>
        <v>0</v>
      </c>
      <c r="H20">
        <f t="shared" si="2"/>
        <v>11.5944047015367</v>
      </c>
      <c r="I20" s="2">
        <v>11.594405</v>
      </c>
      <c r="J20">
        <f t="shared" si="3"/>
        <v>0</v>
      </c>
      <c r="K20">
        <f t="shared" si="4"/>
        <v>5.7972023507683499</v>
      </c>
      <c r="L20" s="2">
        <v>5.7972020000000004</v>
      </c>
      <c r="M20">
        <f t="shared" si="5"/>
        <v>0</v>
      </c>
      <c r="N20">
        <f>(C20-C19)/((D20+D19)/2)</f>
        <v>0.61811424140790461</v>
      </c>
      <c r="O20" s="4">
        <v>0.61811424000000004</v>
      </c>
      <c r="P20">
        <f t="shared" si="6"/>
        <v>0</v>
      </c>
      <c r="Q20" s="2"/>
      <c r="R20" s="2"/>
      <c r="S20" s="1"/>
      <c r="T20" s="2"/>
      <c r="U20" s="2"/>
      <c r="V20" s="2"/>
      <c r="W20" s="2"/>
      <c r="X20" s="2"/>
      <c r="Y20" s="1"/>
      <c r="Z20" s="4"/>
      <c r="AA20" s="4"/>
      <c r="AB20" s="4"/>
      <c r="AC20" s="4"/>
      <c r="AD20" s="4"/>
    </row>
    <row r="21" spans="1:30" x14ac:dyDescent="0.2">
      <c r="A21">
        <v>11.6</v>
      </c>
      <c r="B21">
        <v>48</v>
      </c>
      <c r="C21">
        <v>36.6458333333333</v>
      </c>
      <c r="D21">
        <v>6.2176467578718002</v>
      </c>
      <c r="E21">
        <f t="shared" si="0"/>
        <v>1.5625</v>
      </c>
      <c r="F21" s="2">
        <v>1.5625</v>
      </c>
      <c r="G21">
        <f t="shared" si="1"/>
        <v>0</v>
      </c>
      <c r="H21">
        <f t="shared" si="2"/>
        <v>11.68958337989879</v>
      </c>
      <c r="I21" s="2">
        <v>11.689583000000001</v>
      </c>
      <c r="J21">
        <f t="shared" si="3"/>
        <v>0</v>
      </c>
      <c r="K21">
        <f t="shared" si="4"/>
        <v>5.8447916899493952</v>
      </c>
      <c r="L21" s="2">
        <v>5.844792</v>
      </c>
      <c r="M21">
        <f t="shared" si="5"/>
        <v>0</v>
      </c>
      <c r="N21">
        <f>(C21-C20)/((D21+D20)/2)</f>
        <v>0.26733202531184275</v>
      </c>
      <c r="O21" s="4">
        <v>0.26733203</v>
      </c>
      <c r="P21">
        <f t="shared" si="6"/>
        <v>0</v>
      </c>
      <c r="Q21" s="2"/>
      <c r="R21" s="2"/>
      <c r="S21" s="1"/>
      <c r="T21" s="2"/>
      <c r="U21" s="2"/>
      <c r="V21" s="2"/>
      <c r="W21" s="2"/>
      <c r="X21" s="2"/>
      <c r="Y21" s="1"/>
      <c r="Z21" s="4"/>
      <c r="AA21" s="4"/>
      <c r="AB21" s="4"/>
      <c r="AC21" s="4"/>
      <c r="AD21" s="4"/>
    </row>
    <row r="22" spans="1:30" x14ac:dyDescent="0.2">
      <c r="A22">
        <v>12</v>
      </c>
      <c r="B22">
        <v>60</v>
      </c>
      <c r="C22">
        <v>37.183333333333302</v>
      </c>
      <c r="D22">
        <v>6.6447166897472396</v>
      </c>
      <c r="E22">
        <f t="shared" si="0"/>
        <v>0.53750000000000142</v>
      </c>
      <c r="F22" s="2">
        <v>0.53749999999999998</v>
      </c>
      <c r="G22">
        <f t="shared" si="1"/>
        <v>0</v>
      </c>
      <c r="H22">
        <f t="shared" si="2"/>
        <v>12.862363447619039</v>
      </c>
      <c r="I22" s="2">
        <v>12.862363</v>
      </c>
      <c r="J22">
        <f t="shared" si="3"/>
        <v>0</v>
      </c>
      <c r="K22">
        <f t="shared" si="4"/>
        <v>6.4311817238095195</v>
      </c>
      <c r="L22" s="2">
        <v>6.4311819999999997</v>
      </c>
      <c r="M22">
        <f t="shared" si="5"/>
        <v>0</v>
      </c>
      <c r="N22">
        <f>(C22-C21)/((D22+D21)/2)</f>
        <v>8.3577174939726717E-2</v>
      </c>
      <c r="O22" s="4">
        <v>8.3577170000000006E-2</v>
      </c>
      <c r="P22">
        <f t="shared" si="6"/>
        <v>0</v>
      </c>
      <c r="Q22" s="2"/>
      <c r="R22" s="2"/>
      <c r="S22" s="1"/>
      <c r="T22" s="2"/>
      <c r="U22" s="2"/>
      <c r="V22" s="2"/>
      <c r="W22" s="2"/>
      <c r="X22" s="2"/>
      <c r="Y22" s="1"/>
      <c r="Z22" s="4"/>
      <c r="AA22" s="4"/>
      <c r="AB22" s="4"/>
      <c r="AC22" s="4"/>
      <c r="AD22" s="4"/>
    </row>
    <row r="23" spans="1:30" x14ac:dyDescent="0.2">
      <c r="A23">
        <v>12.6</v>
      </c>
      <c r="B23">
        <v>40</v>
      </c>
      <c r="C23">
        <v>37.774999999999999</v>
      </c>
      <c r="D23">
        <v>6.0106209415137801</v>
      </c>
      <c r="E23">
        <f t="shared" si="0"/>
        <v>0.59166666666669698</v>
      </c>
      <c r="F23" s="2">
        <v>0.59166669999999999</v>
      </c>
      <c r="G23">
        <f t="shared" si="1"/>
        <v>0</v>
      </c>
      <c r="H23">
        <f t="shared" si="2"/>
        <v>12.65533763126102</v>
      </c>
      <c r="I23" s="2">
        <v>12.655338</v>
      </c>
      <c r="J23">
        <f t="shared" si="3"/>
        <v>0</v>
      </c>
      <c r="K23">
        <f t="shared" si="4"/>
        <v>6.3276688156305099</v>
      </c>
      <c r="L23" s="2">
        <v>6.3276690000000002</v>
      </c>
      <c r="M23">
        <f t="shared" si="5"/>
        <v>0</v>
      </c>
      <c r="N23">
        <f>(C23-C22)/((D23+D22)/2)</f>
        <v>9.3504682989282106E-2</v>
      </c>
      <c r="O23" s="4">
        <v>9.3504680000000007E-2</v>
      </c>
      <c r="P23">
        <f t="shared" si="6"/>
        <v>0</v>
      </c>
      <c r="Q23" s="2"/>
      <c r="R23" s="2"/>
      <c r="S23" s="1"/>
      <c r="T23" s="2"/>
      <c r="U23" s="2"/>
      <c r="V23" s="2"/>
      <c r="W23" s="2"/>
      <c r="X23" s="2"/>
      <c r="Y23" s="1"/>
      <c r="Z23" s="4"/>
      <c r="AA23" s="4"/>
      <c r="AB23" s="4"/>
      <c r="AC23" s="4"/>
      <c r="AD23" s="4"/>
    </row>
    <row r="24" spans="1:30" x14ac:dyDescent="0.2">
      <c r="A24">
        <v>13</v>
      </c>
      <c r="B24">
        <v>55</v>
      </c>
      <c r="C24">
        <v>39.236363636363599</v>
      </c>
      <c r="D24">
        <v>6.4116896610616001</v>
      </c>
      <c r="E24">
        <f t="shared" si="0"/>
        <v>1.4613636363636004</v>
      </c>
      <c r="F24" s="2">
        <v>1.4613636000000001</v>
      </c>
      <c r="G24">
        <f t="shared" si="1"/>
        <v>0</v>
      </c>
      <c r="H24">
        <f t="shared" si="2"/>
        <v>12.422310602575379</v>
      </c>
      <c r="I24" s="2">
        <v>12.422311000000001</v>
      </c>
      <c r="J24">
        <f t="shared" si="3"/>
        <v>0</v>
      </c>
      <c r="K24">
        <f t="shared" si="4"/>
        <v>6.2111553012876897</v>
      </c>
      <c r="L24" s="2">
        <v>6.2111549999999998</v>
      </c>
      <c r="M24">
        <f t="shared" si="5"/>
        <v>0</v>
      </c>
      <c r="N24">
        <f>(C24-C23)/((D24+D23)/2)</f>
        <v>0.23528048575127919</v>
      </c>
      <c r="O24" s="4">
        <v>0.23528049000000001</v>
      </c>
      <c r="P24">
        <f t="shared" si="6"/>
        <v>0</v>
      </c>
      <c r="Q24" s="2"/>
      <c r="R24" s="2"/>
      <c r="S24" s="1"/>
      <c r="T24" s="2"/>
      <c r="U24" s="2"/>
      <c r="V24" s="2"/>
      <c r="W24" s="2"/>
      <c r="X24" s="2"/>
      <c r="Y24" s="1"/>
      <c r="Z24" s="4"/>
      <c r="AA24" s="4"/>
      <c r="AB24" s="4"/>
      <c r="AC24" s="4"/>
      <c r="AD24" s="4"/>
    </row>
    <row r="25" spans="1:30" x14ac:dyDescent="0.2">
      <c r="A25">
        <v>14</v>
      </c>
      <c r="B25">
        <v>53</v>
      </c>
      <c r="C25">
        <v>38.377358490566003</v>
      </c>
      <c r="D25">
        <v>6.4695333772238204</v>
      </c>
      <c r="E25">
        <f t="shared" si="0"/>
        <v>-0.85900514579759601</v>
      </c>
      <c r="F25" s="2">
        <v>-0.85900509999999997</v>
      </c>
      <c r="G25">
        <f t="shared" si="1"/>
        <v>0</v>
      </c>
      <c r="H25">
        <f t="shared" si="2"/>
        <v>12.88122303828542</v>
      </c>
      <c r="I25" s="2">
        <v>12.881223</v>
      </c>
      <c r="J25">
        <f t="shared" si="3"/>
        <v>0</v>
      </c>
      <c r="K25">
        <f t="shared" si="4"/>
        <v>6.4406115191427098</v>
      </c>
      <c r="L25" s="2">
        <v>6.4406119999999998</v>
      </c>
      <c r="M25">
        <f t="shared" si="5"/>
        <v>0</v>
      </c>
      <c r="N25">
        <f>(C25-C24)/((D25+D24)/2)</f>
        <v>-0.1333732275645676</v>
      </c>
      <c r="O25" s="4">
        <v>-0.13337323000000001</v>
      </c>
      <c r="P25">
        <f t="shared" si="6"/>
        <v>0</v>
      </c>
      <c r="Q25" s="2"/>
      <c r="R25" s="2"/>
      <c r="S25" s="1"/>
      <c r="T25" s="2"/>
      <c r="U25" s="2"/>
      <c r="V25" s="2"/>
      <c r="W25" s="2"/>
      <c r="X25" s="2"/>
      <c r="Y25" s="1"/>
      <c r="Z25" s="4"/>
      <c r="AA25" s="4"/>
      <c r="AB25" s="4"/>
      <c r="AC25" s="4"/>
      <c r="AD25" s="4"/>
    </row>
    <row r="26" spans="1:30" x14ac:dyDescent="0.2">
      <c r="A26">
        <v>15</v>
      </c>
      <c r="B26">
        <v>58</v>
      </c>
      <c r="C26">
        <v>42.913793103448199</v>
      </c>
      <c r="D26">
        <v>6.4353314307119698</v>
      </c>
      <c r="E26">
        <f t="shared" si="0"/>
        <v>4.5364346128821964</v>
      </c>
      <c r="F26" s="2">
        <v>4.5364345999999998</v>
      </c>
      <c r="G26">
        <f t="shared" si="1"/>
        <v>0</v>
      </c>
      <c r="H26">
        <f t="shared" si="2"/>
        <v>12.904864807935791</v>
      </c>
      <c r="I26" s="2">
        <v>12.904864999999999</v>
      </c>
      <c r="J26">
        <f t="shared" si="3"/>
        <v>0</v>
      </c>
      <c r="K26">
        <f t="shared" si="4"/>
        <v>6.4524324039678955</v>
      </c>
      <c r="L26" s="2">
        <v>6.4524319999999999</v>
      </c>
      <c r="M26">
        <f t="shared" si="5"/>
        <v>0</v>
      </c>
      <c r="N26">
        <f>(C26-C25)/((D26+D25)/2)</f>
        <v>0.70305806072335375</v>
      </c>
      <c r="O26" s="4">
        <v>0.70305806000000004</v>
      </c>
      <c r="P26">
        <f t="shared" si="6"/>
        <v>0</v>
      </c>
      <c r="Q26" s="2"/>
      <c r="R26" s="2"/>
      <c r="S26" s="1"/>
      <c r="T26" s="2"/>
      <c r="U26" s="2"/>
      <c r="V26" s="2"/>
      <c r="W26" s="2"/>
      <c r="X26" s="2"/>
      <c r="Y26" s="1"/>
      <c r="Z26" s="4"/>
      <c r="AA26" s="4"/>
      <c r="AB26" s="4"/>
      <c r="AC26" s="4"/>
      <c r="AD26" s="4"/>
    </row>
    <row r="27" spans="1:30" x14ac:dyDescent="0.2">
      <c r="A27">
        <v>1618</v>
      </c>
      <c r="B27">
        <v>144</v>
      </c>
      <c r="C27">
        <v>45.5416666666666</v>
      </c>
      <c r="D27">
        <v>7.0600570531976201</v>
      </c>
      <c r="E27">
        <f t="shared" si="0"/>
        <v>2.6278735632184009</v>
      </c>
      <c r="F27" s="2">
        <v>2.6278736</v>
      </c>
      <c r="G27">
        <f t="shared" si="1"/>
        <v>0</v>
      </c>
      <c r="H27">
        <f t="shared" si="2"/>
        <v>13.49538848390959</v>
      </c>
      <c r="I27" s="2">
        <v>13.495388</v>
      </c>
      <c r="J27">
        <f t="shared" si="3"/>
        <v>0</v>
      </c>
      <c r="K27">
        <f t="shared" si="4"/>
        <v>6.7476942419547949</v>
      </c>
      <c r="L27" s="2">
        <v>6.7476940000000001</v>
      </c>
      <c r="M27">
        <f t="shared" si="5"/>
        <v>0</v>
      </c>
      <c r="N27">
        <f>(C27-C26)/((D27+D26)/2)</f>
        <v>0.38944763484972472</v>
      </c>
      <c r="O27" s="4">
        <v>0.38944762999999999</v>
      </c>
      <c r="P27">
        <f t="shared" si="6"/>
        <v>0</v>
      </c>
      <c r="Q27" s="2"/>
      <c r="R27" s="2"/>
      <c r="S27" s="1"/>
      <c r="T27" s="2"/>
      <c r="U27" s="2"/>
      <c r="V27" s="2"/>
      <c r="W27" s="2"/>
      <c r="X27" s="2"/>
      <c r="Y27" s="1"/>
      <c r="Z27" s="4"/>
      <c r="AA27" s="4"/>
      <c r="AB27" s="4"/>
      <c r="AC27" s="4"/>
      <c r="AD27" s="4"/>
    </row>
    <row r="28" spans="1:30" x14ac:dyDescent="0.2">
      <c r="A28">
        <v>1921</v>
      </c>
      <c r="B28">
        <v>137</v>
      </c>
      <c r="C28">
        <v>46.262773722627699</v>
      </c>
      <c r="D28">
        <v>7.7481212836637496</v>
      </c>
      <c r="E28">
        <f t="shared" si="0"/>
        <v>0.72110705596109881</v>
      </c>
      <c r="F28" s="2">
        <v>0.7211071</v>
      </c>
      <c r="G28">
        <f t="shared" si="1"/>
        <v>0</v>
      </c>
      <c r="H28">
        <f t="shared" si="2"/>
        <v>14.808178336861371</v>
      </c>
      <c r="I28" s="2">
        <v>14.808178</v>
      </c>
      <c r="J28">
        <f t="shared" si="3"/>
        <v>0</v>
      </c>
      <c r="K28">
        <f t="shared" si="4"/>
        <v>7.4040891684306853</v>
      </c>
      <c r="L28" s="2">
        <v>7.4040889999999999</v>
      </c>
      <c r="M28">
        <f t="shared" si="5"/>
        <v>0</v>
      </c>
      <c r="N28">
        <f>(C28-C27)/((D28+D27)/2)</f>
        <v>9.7393080979593233E-2</v>
      </c>
      <c r="O28" s="4">
        <v>9.7393080000000007E-2</v>
      </c>
      <c r="P28">
        <f t="shared" si="6"/>
        <v>0</v>
      </c>
      <c r="Q28" s="2"/>
      <c r="R28" s="2"/>
      <c r="S28" s="1"/>
      <c r="T28" s="2"/>
      <c r="U28" s="2"/>
      <c r="V28" s="2"/>
      <c r="W28" s="2"/>
      <c r="X28" s="2"/>
      <c r="Y28" s="1"/>
      <c r="Z28" s="4"/>
      <c r="AA28" s="4"/>
      <c r="AB28" s="4"/>
      <c r="AC28" s="4"/>
      <c r="AD28" s="4"/>
    </row>
    <row r="29" spans="1:30" x14ac:dyDescent="0.2">
      <c r="L29" s="1"/>
      <c r="O29" s="1"/>
      <c r="Q29" s="2"/>
      <c r="R29" s="2"/>
      <c r="S29" s="1"/>
      <c r="T29" s="2"/>
      <c r="U29" s="2"/>
      <c r="V29" s="2"/>
      <c r="W29" s="2"/>
      <c r="X29" s="2"/>
      <c r="Y29" s="1"/>
      <c r="Z29" s="4"/>
      <c r="AA29" s="4"/>
      <c r="AB29" s="4"/>
      <c r="AC29" s="4"/>
      <c r="AD29" s="4"/>
    </row>
    <row r="30" spans="1:30" x14ac:dyDescent="0.2">
      <c r="L30" s="1"/>
      <c r="O30" s="1"/>
      <c r="Q30" s="2"/>
      <c r="R30" s="2"/>
      <c r="S30" s="1"/>
      <c r="T30" s="2"/>
      <c r="U30" s="2"/>
      <c r="V30" s="2"/>
      <c r="W30" s="2"/>
      <c r="X30" s="2"/>
      <c r="Y30" s="1"/>
      <c r="Z30" s="4"/>
      <c r="AA30" s="4"/>
      <c r="AB30" s="4"/>
      <c r="AC30" s="4"/>
      <c r="AD30" s="4"/>
    </row>
    <row r="31" spans="1:30" x14ac:dyDescent="0.2">
      <c r="L31" s="1"/>
      <c r="O31" s="2"/>
      <c r="Q31" s="2"/>
      <c r="R31" s="2"/>
      <c r="Y31" s="1"/>
      <c r="Z31" s="4"/>
      <c r="AA31" s="4"/>
      <c r="AB31" s="4"/>
      <c r="AC31" s="4"/>
      <c r="AD31" s="4"/>
    </row>
    <row r="32" spans="1:30" x14ac:dyDescent="0.2">
      <c r="L32" s="1"/>
      <c r="O32" s="2"/>
      <c r="Q32" s="2"/>
      <c r="R32" s="2"/>
    </row>
    <row r="33" spans="12:18" x14ac:dyDescent="0.2">
      <c r="L33" s="1"/>
      <c r="O33" s="2"/>
      <c r="Q33" s="2"/>
      <c r="R33" s="2"/>
    </row>
    <row r="34" spans="12:18" x14ac:dyDescent="0.2">
      <c r="L34" s="1"/>
      <c r="O34" s="2"/>
      <c r="Q34" s="2"/>
      <c r="R34" s="2"/>
    </row>
  </sheetData>
  <mergeCells count="5">
    <mergeCell ref="Y3:Y4"/>
    <mergeCell ref="Z3:Z4"/>
    <mergeCell ref="AA3:AA4"/>
    <mergeCell ref="AB3:AB4"/>
    <mergeCell ref="AC3:AC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2018-10-09T00:03:27Z</dcterms:created>
  <dcterms:modified xsi:type="dcterms:W3CDTF">2018-10-09T21:18:48Z</dcterms:modified>
</cp:coreProperties>
</file>