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autoCompressPictures="0"/>
  <xr:revisionPtr revIDLastSave="0" documentId="8_{7DA07179-7370-3447-BDF7-EB67CE28E201}" xr6:coauthVersionLast="38" xr6:coauthVersionMax="38" xr10:uidLastSave="{00000000-0000-0000-0000-000000000000}"/>
  <bookViews>
    <workbookView xWindow="25600" yWindow="460" windowWidth="25600" windowHeight="28340" xr2:uid="{00000000-000D-0000-FFFF-FFFF00000000}"/>
  </bookViews>
  <sheets>
    <sheet name="Worksheet B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1" l="1"/>
  <c r="B37" i="1"/>
  <c r="B18" i="1"/>
  <c r="B744" i="1"/>
  <c r="B694" i="1"/>
  <c r="B484" i="1"/>
  <c r="B444" i="1"/>
  <c r="B409" i="1"/>
  <c r="B385" i="1"/>
  <c r="B290" i="1"/>
  <c r="B258" i="1"/>
  <c r="B318" i="1"/>
  <c r="B351" i="1"/>
  <c r="B645" i="1"/>
  <c r="B605" i="1"/>
  <c r="B572" i="1"/>
  <c r="B528" i="1"/>
  <c r="G740" i="1"/>
  <c r="G741" i="1"/>
  <c r="G707" i="1"/>
  <c r="G702" i="1"/>
  <c r="G689" i="1"/>
  <c r="G691" i="1"/>
  <c r="H681" i="1" s="1"/>
  <c r="I681" i="1" s="1"/>
  <c r="G659" i="1"/>
  <c r="G654" i="1"/>
  <c r="G641" i="1"/>
  <c r="G642" i="1"/>
  <c r="G613" i="1"/>
  <c r="G610" i="1"/>
  <c r="G601" i="1"/>
  <c r="G602" i="1"/>
  <c r="G579" i="1"/>
  <c r="H589" i="1" s="1"/>
  <c r="I589" i="1" s="1"/>
  <c r="G577" i="1"/>
  <c r="G566" i="1"/>
  <c r="G569" i="1"/>
  <c r="G535" i="1"/>
  <c r="G532" i="1"/>
  <c r="G521" i="1"/>
  <c r="G524" i="1"/>
  <c r="H510" i="1" s="1"/>
  <c r="I510" i="1" s="1"/>
  <c r="G493" i="1"/>
  <c r="H507" i="1" s="1"/>
  <c r="I507" i="1" s="1"/>
  <c r="J507" i="1" s="1"/>
  <c r="G490" i="1"/>
  <c r="G480" i="1"/>
  <c r="G481" i="1"/>
  <c r="G451" i="1"/>
  <c r="G449" i="1"/>
  <c r="G440" i="1"/>
  <c r="G442" i="1"/>
  <c r="G415" i="1"/>
  <c r="G413" i="1"/>
  <c r="I407" i="1"/>
  <c r="G407" i="1"/>
  <c r="G389" i="1"/>
  <c r="G367" i="1"/>
  <c r="H365" i="1" s="1"/>
  <c r="I365" i="1" s="1"/>
  <c r="G380" i="1"/>
  <c r="G382" i="1"/>
  <c r="G356" i="1"/>
  <c r="H366" i="1" s="1"/>
  <c r="I366" i="1" s="1"/>
  <c r="G355" i="1"/>
  <c r="G347" i="1"/>
  <c r="G349" i="1"/>
  <c r="G324" i="1"/>
  <c r="G322" i="1"/>
  <c r="G314" i="1"/>
  <c r="H306" i="1" s="1"/>
  <c r="I306" i="1" s="1"/>
  <c r="G316" i="1"/>
  <c r="H307" i="1" s="1"/>
  <c r="I307" i="1" s="1"/>
  <c r="G296" i="1"/>
  <c r="G294" i="1"/>
  <c r="G286" i="1"/>
  <c r="G288" i="1"/>
  <c r="G265" i="1"/>
  <c r="G263" i="1"/>
  <c r="G253" i="1"/>
  <c r="G255" i="1"/>
  <c r="H245" i="1" s="1"/>
  <c r="I245" i="1" s="1"/>
  <c r="G230" i="1"/>
  <c r="G228" i="1"/>
  <c r="G219" i="1"/>
  <c r="G221" i="1"/>
  <c r="G199" i="1"/>
  <c r="G198" i="1"/>
  <c r="G190" i="1"/>
  <c r="H178" i="1" s="1"/>
  <c r="I178" i="1" s="1"/>
  <c r="G192" i="1"/>
  <c r="H179" i="1" s="1"/>
  <c r="I179" i="1" s="1"/>
  <c r="G165" i="1"/>
  <c r="G163" i="1"/>
  <c r="G154" i="1"/>
  <c r="G156" i="1"/>
  <c r="G124" i="1"/>
  <c r="G122" i="1"/>
  <c r="G113" i="1"/>
  <c r="H102" i="1" s="1"/>
  <c r="I102" i="1" s="1"/>
  <c r="G115" i="1"/>
  <c r="H103" i="1" s="1"/>
  <c r="I103" i="1" s="1"/>
  <c r="G92" i="1"/>
  <c r="G91" i="1"/>
  <c r="G66" i="1"/>
  <c r="G40" i="1"/>
  <c r="G58" i="1"/>
  <c r="G60" i="1"/>
  <c r="G729" i="1"/>
  <c r="H728" i="1" s="1"/>
  <c r="I728" i="1" s="1"/>
  <c r="G679" i="1"/>
  <c r="H677" i="1" s="1"/>
  <c r="I677" i="1" s="1"/>
  <c r="G629" i="1"/>
  <c r="G590" i="1"/>
  <c r="G551" i="1"/>
  <c r="G508" i="1"/>
  <c r="G464" i="1"/>
  <c r="G428" i="1"/>
  <c r="G403" i="1"/>
  <c r="G401" i="1"/>
  <c r="G396" i="1"/>
  <c r="G335" i="1"/>
  <c r="G305" i="1"/>
  <c r="G275" i="1"/>
  <c r="H276" i="1"/>
  <c r="I276" i="1"/>
  <c r="G243" i="1"/>
  <c r="H241" i="1" s="1"/>
  <c r="I241" i="1" s="1"/>
  <c r="G209" i="1"/>
  <c r="H207" i="1" s="1"/>
  <c r="I207" i="1" s="1"/>
  <c r="G177" i="1"/>
  <c r="G101" i="1"/>
  <c r="G81" i="1"/>
  <c r="G79" i="1"/>
  <c r="G74" i="1"/>
  <c r="G45" i="1"/>
  <c r="H46" i="1"/>
  <c r="I46" i="1"/>
  <c r="J46" i="1" s="1"/>
  <c r="G138" i="1"/>
  <c r="H462" i="1"/>
  <c r="H76" i="1"/>
  <c r="I76" i="1"/>
  <c r="H398" i="1"/>
  <c r="I398" i="1" s="1"/>
  <c r="J397" i="1" s="1"/>
  <c r="H631" i="1"/>
  <c r="H277" i="1"/>
  <c r="I277" i="1" s="1"/>
  <c r="J276" i="1" s="1"/>
  <c r="H137" i="1"/>
  <c r="I137" i="1" s="1"/>
  <c r="H369" i="1"/>
  <c r="I369" i="1" s="1"/>
  <c r="H553" i="1"/>
  <c r="I553" i="1"/>
  <c r="H333" i="1"/>
  <c r="I333" i="1"/>
  <c r="J334" i="1" s="1"/>
  <c r="H426" i="1"/>
  <c r="I426" i="1" s="1"/>
  <c r="J427" i="1" s="1"/>
  <c r="H552" i="1"/>
  <c r="I552" i="1"/>
  <c r="H99" i="1"/>
  <c r="I99" i="1" s="1"/>
  <c r="J100" i="1" s="1"/>
  <c r="H506" i="1"/>
  <c r="I506" i="1"/>
  <c r="H337" i="1"/>
  <c r="I337" i="1"/>
  <c r="J336" i="1" s="1"/>
  <c r="H73" i="1"/>
  <c r="I73" i="1" s="1"/>
  <c r="H429" i="1"/>
  <c r="I429" i="1" s="1"/>
  <c r="J429" i="1" s="1"/>
  <c r="H465" i="1"/>
  <c r="I465" i="1"/>
  <c r="H509" i="1"/>
  <c r="I509" i="1"/>
  <c r="H75" i="1"/>
  <c r="I75" i="1" s="1"/>
  <c r="J75" i="1" s="1"/>
  <c r="H140" i="1"/>
  <c r="I140" i="1"/>
  <c r="H591" i="1"/>
  <c r="I591" i="1" s="1"/>
  <c r="J591" i="1" s="1"/>
  <c r="H630" i="1"/>
  <c r="I630" i="1" s="1"/>
  <c r="J630" i="1" s="1"/>
  <c r="H47" i="1"/>
  <c r="I47" i="1"/>
  <c r="H368" i="1"/>
  <c r="I368" i="1" s="1"/>
  <c r="H139" i="1"/>
  <c r="I139" i="1"/>
  <c r="H244" i="1"/>
  <c r="I244" i="1" s="1"/>
  <c r="H336" i="1"/>
  <c r="I336" i="1"/>
  <c r="H395" i="1"/>
  <c r="I395" i="1"/>
  <c r="H430" i="1"/>
  <c r="I430" i="1" s="1"/>
  <c r="H466" i="1"/>
  <c r="I466" i="1" s="1"/>
  <c r="J465" i="1" s="1"/>
  <c r="H592" i="1"/>
  <c r="I592" i="1"/>
  <c r="H549" i="1"/>
  <c r="I549" i="1"/>
  <c r="J550" i="1" s="1"/>
  <c r="H588" i="1"/>
  <c r="I588" i="1"/>
  <c r="H627" i="1"/>
  <c r="I627" i="1" s="1"/>
  <c r="I462" i="1"/>
  <c r="H136" i="1"/>
  <c r="I136" i="1"/>
  <c r="H175" i="1"/>
  <c r="I175" i="1" s="1"/>
  <c r="J176" i="1" s="1"/>
  <c r="H273" i="1"/>
  <c r="I273" i="1" s="1"/>
  <c r="J274" i="1" s="1"/>
  <c r="H303" i="1"/>
  <c r="I303" i="1"/>
  <c r="H427" i="1"/>
  <c r="I427" i="1" s="1"/>
  <c r="H463" i="1"/>
  <c r="I463" i="1"/>
  <c r="H550" i="1"/>
  <c r="I550" i="1"/>
  <c r="H628" i="1"/>
  <c r="I628" i="1" s="1"/>
  <c r="H100" i="1"/>
  <c r="I100" i="1"/>
  <c r="H176" i="1"/>
  <c r="I176" i="1" s="1"/>
  <c r="H274" i="1"/>
  <c r="I274" i="1"/>
  <c r="H304" i="1"/>
  <c r="I304" i="1" s="1"/>
  <c r="J304" i="1" s="1"/>
  <c r="H334" i="1"/>
  <c r="I334" i="1"/>
  <c r="H397" i="1"/>
  <c r="I397" i="1"/>
  <c r="I631" i="1"/>
  <c r="H44" i="1"/>
  <c r="J139" i="1"/>
  <c r="J552" i="1"/>
  <c r="J463" i="1"/>
  <c r="I44" i="1"/>
  <c r="G21" i="1"/>
  <c r="G25" i="1"/>
  <c r="H22" i="1" s="1"/>
  <c r="I22" i="1" s="1"/>
  <c r="G35" i="1"/>
  <c r="H28" i="1" s="1"/>
  <c r="I28" i="1" s="1"/>
  <c r="G34" i="1"/>
  <c r="H27" i="1" s="1"/>
  <c r="I27" i="1" s="1"/>
  <c r="J27" i="1" s="1"/>
  <c r="G16" i="1"/>
  <c r="H14" i="1" s="1"/>
  <c r="I14" i="1" s="1"/>
  <c r="G11" i="1"/>
  <c r="G8" i="1"/>
  <c r="G15" i="1"/>
  <c r="H13" i="1" s="1"/>
  <c r="I13" i="1" s="1"/>
  <c r="J13" i="1" s="1"/>
  <c r="H9" i="1"/>
  <c r="I9" i="1" s="1"/>
  <c r="J102" i="1" l="1"/>
  <c r="J306" i="1"/>
  <c r="J137" i="1"/>
  <c r="J244" i="1"/>
  <c r="J366" i="1"/>
  <c r="J242" i="1"/>
  <c r="J178" i="1"/>
  <c r="J628" i="1"/>
  <c r="J368" i="1"/>
  <c r="J509" i="1"/>
  <c r="J589" i="1"/>
  <c r="H208" i="1"/>
  <c r="I208" i="1" s="1"/>
  <c r="J208" i="1" s="1"/>
  <c r="H210" i="1"/>
  <c r="I210" i="1" s="1"/>
  <c r="J210" i="1" s="1"/>
  <c r="H730" i="1"/>
  <c r="I730" i="1" s="1"/>
  <c r="J730" i="1" s="1"/>
  <c r="H680" i="1"/>
  <c r="I680" i="1" s="1"/>
  <c r="J680" i="1" s="1"/>
  <c r="H211" i="1"/>
  <c r="I211" i="1" s="1"/>
  <c r="H727" i="1"/>
  <c r="I727" i="1" s="1"/>
  <c r="J728" i="1" s="1"/>
  <c r="H678" i="1"/>
  <c r="I678" i="1" s="1"/>
  <c r="J678" i="1" s="1"/>
  <c r="H242" i="1"/>
  <c r="I242" i="1" s="1"/>
  <c r="H731" i="1"/>
  <c r="I731" i="1" s="1"/>
</calcChain>
</file>

<file path=xl/sharedStrings.xml><?xml version="1.0" encoding="utf-8"?>
<sst xmlns="http://schemas.openxmlformats.org/spreadsheetml/2006/main" count="675" uniqueCount="175">
  <si>
    <t>64</t>
  </si>
  <si>
    <t>72</t>
  </si>
  <si>
    <t>98</t>
  </si>
  <si>
    <t>112</t>
  </si>
  <si>
    <t>68</t>
  </si>
  <si>
    <t>69</t>
  </si>
  <si>
    <t>84</t>
  </si>
  <si>
    <t>89</t>
  </si>
  <si>
    <t>93</t>
  </si>
  <si>
    <t>95</t>
  </si>
  <si>
    <t>97</t>
  </si>
  <si>
    <t>109</t>
  </si>
  <si>
    <t>110</t>
  </si>
  <si>
    <t>113</t>
  </si>
  <si>
    <t>63</t>
  </si>
  <si>
    <t>100</t>
  </si>
  <si>
    <t>101</t>
  </si>
  <si>
    <t>103</t>
  </si>
  <si>
    <t>105</t>
  </si>
  <si>
    <t>107</t>
  </si>
  <si>
    <t>108</t>
  </si>
  <si>
    <t>111</t>
  </si>
  <si>
    <t>115</t>
  </si>
  <si>
    <t>88</t>
  </si>
  <si>
    <t>102</t>
  </si>
  <si>
    <t>114</t>
  </si>
  <si>
    <t>118</t>
  </si>
  <si>
    <t>120</t>
  </si>
  <si>
    <t>121</t>
  </si>
  <si>
    <t>122</t>
  </si>
  <si>
    <t>124</t>
  </si>
  <si>
    <t>104</t>
  </si>
  <si>
    <t>116</t>
  </si>
  <si>
    <t>119</t>
  </si>
  <si>
    <t>123</t>
  </si>
  <si>
    <t>125</t>
  </si>
  <si>
    <t>126</t>
  </si>
  <si>
    <t>127</t>
  </si>
  <si>
    <t>130</t>
  </si>
  <si>
    <t>132</t>
  </si>
  <si>
    <t>133</t>
  </si>
  <si>
    <t>134</t>
  </si>
  <si>
    <t>136</t>
  </si>
  <si>
    <t>139</t>
  </si>
  <si>
    <t>128</t>
  </si>
  <si>
    <t>129</t>
  </si>
  <si>
    <t>131</t>
  </si>
  <si>
    <t>135</t>
  </si>
  <si>
    <t>137</t>
  </si>
  <si>
    <t>138</t>
  </si>
  <si>
    <t>117</t>
  </si>
  <si>
    <t>140</t>
  </si>
  <si>
    <t>7</t>
  </si>
  <si>
    <t>8</t>
  </si>
  <si>
    <t>11</t>
  </si>
  <si>
    <t>12</t>
  </si>
  <si>
    <t>15</t>
  </si>
  <si>
    <t>22</t>
  </si>
  <si>
    <t>23</t>
  </si>
  <si>
    <t>24</t>
  </si>
  <si>
    <t>26</t>
  </si>
  <si>
    <t>27</t>
  </si>
  <si>
    <t>0</t>
  </si>
  <si>
    <t>1</t>
  </si>
  <si>
    <t>2</t>
  </si>
  <si>
    <t>3</t>
  </si>
  <si>
    <t>5</t>
  </si>
  <si>
    <t>6</t>
  </si>
  <si>
    <t>10</t>
  </si>
  <si>
    <t>14</t>
  </si>
  <si>
    <t>4</t>
  </si>
  <si>
    <t>9</t>
  </si>
  <si>
    <t>41</t>
  </si>
  <si>
    <t>age 19</t>
  </si>
  <si>
    <t>Reading Comprehension</t>
  </si>
  <si>
    <t>Form A, f</t>
  </si>
  <si>
    <t>5 years</t>
  </si>
  <si>
    <t>16 years</t>
  </si>
  <si>
    <t>5,03 years</t>
  </si>
  <si>
    <t>13</t>
  </si>
  <si>
    <t>20</t>
  </si>
  <si>
    <t>25</t>
  </si>
  <si>
    <t>30</t>
  </si>
  <si>
    <t>33</t>
  </si>
  <si>
    <t>37</t>
  </si>
  <si>
    <t>5,06</t>
  </si>
  <si>
    <t>19</t>
  </si>
  <si>
    <t>28</t>
  </si>
  <si>
    <t>34</t>
  </si>
  <si>
    <t>38</t>
  </si>
  <si>
    <t>43</t>
  </si>
  <si>
    <t>66</t>
  </si>
  <si>
    <t>5,09</t>
  </si>
  <si>
    <t>16</t>
  </si>
  <si>
    <t>17</t>
  </si>
  <si>
    <t>18</t>
  </si>
  <si>
    <t>21</t>
  </si>
  <si>
    <t>31</t>
  </si>
  <si>
    <t>36</t>
  </si>
  <si>
    <t>40</t>
  </si>
  <si>
    <t>42</t>
  </si>
  <si>
    <t>46</t>
  </si>
  <si>
    <t>32</t>
  </si>
  <si>
    <t>35</t>
  </si>
  <si>
    <t>39</t>
  </si>
  <si>
    <t>44</t>
  </si>
  <si>
    <t>45</t>
  </si>
  <si>
    <t>48</t>
  </si>
  <si>
    <t>49</t>
  </si>
  <si>
    <t>54</t>
  </si>
  <si>
    <t>55</t>
  </si>
  <si>
    <t>58</t>
  </si>
  <si>
    <t>59</t>
  </si>
  <si>
    <t>60</t>
  </si>
  <si>
    <t>6,00</t>
  </si>
  <si>
    <t>6,06</t>
  </si>
  <si>
    <t>29</t>
  </si>
  <si>
    <t>50</t>
  </si>
  <si>
    <t>51</t>
  </si>
  <si>
    <t>52</t>
  </si>
  <si>
    <t>53</t>
  </si>
  <si>
    <t>57</t>
  </si>
  <si>
    <t>61</t>
  </si>
  <si>
    <t>65</t>
  </si>
  <si>
    <t>7,00</t>
  </si>
  <si>
    <t>47</t>
  </si>
  <si>
    <t>62</t>
  </si>
  <si>
    <t>70</t>
  </si>
  <si>
    <t>7,06</t>
  </si>
  <si>
    <t>56</t>
  </si>
  <si>
    <t>75</t>
  </si>
  <si>
    <t>90</t>
  </si>
  <si>
    <t>8,00</t>
  </si>
  <si>
    <t>76</t>
  </si>
  <si>
    <t>92</t>
  </si>
  <si>
    <t>8,06</t>
  </si>
  <si>
    <t>79</t>
  </si>
  <si>
    <t>85</t>
  </si>
  <si>
    <t>9,0</t>
  </si>
  <si>
    <t>77</t>
  </si>
  <si>
    <t>80</t>
  </si>
  <si>
    <t>9,06</t>
  </si>
  <si>
    <t>67</t>
  </si>
  <si>
    <t>78</t>
  </si>
  <si>
    <t>83</t>
  </si>
  <si>
    <t>87</t>
  </si>
  <si>
    <t>96</t>
  </si>
  <si>
    <t>99</t>
  </si>
  <si>
    <t>73</t>
  </si>
  <si>
    <t>81</t>
  </si>
  <si>
    <t>94</t>
  </si>
  <si>
    <t>10,00</t>
  </si>
  <si>
    <t>71</t>
  </si>
  <si>
    <t>10,06</t>
  </si>
  <si>
    <t>86</t>
  </si>
  <si>
    <t>91</t>
  </si>
  <si>
    <t>11,00</t>
  </si>
  <si>
    <t>82</t>
  </si>
  <si>
    <t>106</t>
  </si>
  <si>
    <t>11,06</t>
  </si>
  <si>
    <t>12,00</t>
  </si>
  <si>
    <t>13,00</t>
  </si>
  <si>
    <t>14,00</t>
  </si>
  <si>
    <t>15,00</t>
  </si>
  <si>
    <t>**I went back to the data and checked. This heavy lump at the low end is real.</t>
  </si>
  <si>
    <t>SPSS Frequency tables for each original normative group</t>
  </si>
  <si>
    <t>Raw Score</t>
  </si>
  <si>
    <t>Count</t>
  </si>
  <si>
    <t>% of group</t>
  </si>
  <si>
    <t>Cum %</t>
  </si>
  <si>
    <t>%ile point</t>
  </si>
  <si>
    <t>imputed raw score for %ile</t>
  </si>
  <si>
    <t>raw score diff from 50th %ile</t>
  </si>
  <si>
    <t>Standardized raw score diffs</t>
  </si>
  <si>
    <t>SD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</si>
</sst>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#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0" fillId="0" borderId="0" xfId="0" applyNumberFormat="1"/>
    <xf numFmtId="0" fontId="2" fillId="0" borderId="7" xfId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right" vertical="top"/>
    </xf>
    <xf numFmtId="165" fontId="2" fillId="0" borderId="2" xfId="1" applyNumberFormat="1" applyFont="1" applyBorder="1" applyAlignment="1">
      <alignment horizontal="right" vertical="top"/>
    </xf>
    <xf numFmtId="165" fontId="2" fillId="0" borderId="3" xfId="1" applyNumberFormat="1" applyFont="1" applyBorder="1" applyAlignment="1">
      <alignment horizontal="right" vertical="top"/>
    </xf>
    <xf numFmtId="0" fontId="2" fillId="0" borderId="8" xfId="1" applyFont="1" applyBorder="1" applyAlignment="1">
      <alignment horizontal="left" vertical="top" wrapText="1"/>
    </xf>
    <xf numFmtId="164" fontId="2" fillId="0" borderId="4" xfId="1" applyNumberFormat="1" applyFont="1" applyBorder="1" applyAlignment="1">
      <alignment horizontal="right" vertical="top"/>
    </xf>
    <xf numFmtId="165" fontId="2" fillId="0" borderId="5" xfId="1" applyNumberFormat="1" applyFont="1" applyBorder="1" applyAlignment="1">
      <alignment horizontal="right" vertical="top"/>
    </xf>
    <xf numFmtId="165" fontId="2" fillId="0" borderId="6" xfId="1" applyNumberFormat="1" applyFont="1" applyBorder="1" applyAlignment="1">
      <alignment horizontal="right" vertical="top"/>
    </xf>
    <xf numFmtId="20" fontId="0" fillId="0" borderId="0" xfId="0" applyNumberFormat="1"/>
    <xf numFmtId="0" fontId="2" fillId="0" borderId="0" xfId="1" applyFont="1" applyBorder="1" applyAlignment="1">
      <alignment horizontal="left" vertical="top" wrapText="1"/>
    </xf>
    <xf numFmtId="164" fontId="2" fillId="0" borderId="0" xfId="1" applyNumberFormat="1" applyFont="1" applyBorder="1" applyAlignment="1">
      <alignment horizontal="right" vertical="top"/>
    </xf>
    <xf numFmtId="165" fontId="2" fillId="0" borderId="0" xfId="1" applyNumberFormat="1" applyFont="1" applyBorder="1" applyAlignment="1">
      <alignment horizontal="right" vertical="top"/>
    </xf>
    <xf numFmtId="2" fontId="2" fillId="0" borderId="0" xfId="1" applyNumberFormat="1" applyFont="1" applyFill="1" applyBorder="1" applyAlignment="1">
      <alignment horizontal="right" vertical="top"/>
    </xf>
    <xf numFmtId="164" fontId="0" fillId="0" borderId="0" xfId="0" applyNumberFormat="1"/>
    <xf numFmtId="2" fontId="0" fillId="2" borderId="0" xfId="0" applyNumberFormat="1" applyFill="1"/>
  </cellXfs>
  <cellStyles count="2">
    <cellStyle name="Normal" xfId="0" builtinId="0"/>
    <cellStyle name="Normal_Frequencies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44"/>
  <sheetViews>
    <sheetView tabSelected="1" zoomScale="160" zoomScaleNormal="160" zoomScalePageLayoutView="160" workbookViewId="0">
      <pane ySplit="5" topLeftCell="A314" activePane="bottomLeft" state="frozen"/>
      <selection pane="bottomLeft" activeCell="G322" sqref="G322"/>
    </sheetView>
  </sheetViews>
  <sheetFormatPr baseColWidth="10" defaultColWidth="8.83203125" defaultRowHeight="15" x14ac:dyDescent="0.2"/>
  <cols>
    <col min="6" max="10" width="8.83203125" style="1"/>
  </cols>
  <sheetData>
    <row r="3" spans="1:10" x14ac:dyDescent="0.2">
      <c r="A3" t="s">
        <v>74</v>
      </c>
      <c r="D3" t="s">
        <v>165</v>
      </c>
    </row>
    <row r="4" spans="1:10" x14ac:dyDescent="0.2">
      <c r="A4" t="s">
        <v>75</v>
      </c>
    </row>
    <row r="5" spans="1:10" x14ac:dyDescent="0.2">
      <c r="A5" t="s">
        <v>166</v>
      </c>
      <c r="B5" t="s">
        <v>167</v>
      </c>
      <c r="D5" t="s">
        <v>168</v>
      </c>
      <c r="E5" t="s">
        <v>169</v>
      </c>
      <c r="F5" s="1" t="s">
        <v>170</v>
      </c>
      <c r="G5" s="1" t="s">
        <v>171</v>
      </c>
      <c r="H5" s="1" t="s">
        <v>172</v>
      </c>
      <c r="I5" s="1" t="s">
        <v>173</v>
      </c>
      <c r="J5" s="1" t="s">
        <v>174</v>
      </c>
    </row>
    <row r="6" spans="1:10" ht="16" thickBot="1" x14ac:dyDescent="0.25">
      <c r="E6" t="s">
        <v>76</v>
      </c>
    </row>
    <row r="7" spans="1:10" x14ac:dyDescent="0.2">
      <c r="A7" s="2" t="s">
        <v>62</v>
      </c>
      <c r="B7" s="3">
        <v>2</v>
      </c>
      <c r="C7" s="4">
        <v>4.7619047619047619</v>
      </c>
      <c r="D7" s="4">
        <v>8.695652173913043</v>
      </c>
      <c r="E7" s="5">
        <v>8.695652173913043</v>
      </c>
      <c r="F7" s="14"/>
    </row>
    <row r="8" spans="1:10" x14ac:dyDescent="0.2">
      <c r="A8" s="6" t="s">
        <v>63</v>
      </c>
      <c r="B8" s="7">
        <v>2</v>
      </c>
      <c r="C8" s="8">
        <v>4.7619047619047619</v>
      </c>
      <c r="D8" s="8">
        <v>8.695652173913043</v>
      </c>
      <c r="E8" s="9">
        <v>17.391304347826086</v>
      </c>
      <c r="F8" s="14">
        <v>10</v>
      </c>
      <c r="G8" s="1">
        <f>((10-E7)/D8)*(A8-A7)+A7</f>
        <v>0.15000000000000005</v>
      </c>
    </row>
    <row r="9" spans="1:10" x14ac:dyDescent="0.2">
      <c r="A9" s="6" t="s">
        <v>64</v>
      </c>
      <c r="B9" s="7">
        <v>2</v>
      </c>
      <c r="C9" s="8">
        <v>4.7619047619047619</v>
      </c>
      <c r="D9" s="8">
        <v>8.695652173913043</v>
      </c>
      <c r="E9" s="9">
        <v>26.086956521739129</v>
      </c>
      <c r="H9" s="1">
        <f>(G11-G8)</f>
        <v>3.4499999999999997</v>
      </c>
      <c r="I9" s="1">
        <f>H9/1.2186</f>
        <v>2.8311176760216643</v>
      </c>
    </row>
    <row r="10" spans="1:10" x14ac:dyDescent="0.2">
      <c r="A10" s="6" t="s">
        <v>65</v>
      </c>
      <c r="B10" s="7">
        <v>4</v>
      </c>
      <c r="C10" s="8">
        <v>9.5238095238095237</v>
      </c>
      <c r="D10" s="8">
        <v>17.391304347826086</v>
      </c>
      <c r="E10" s="9">
        <v>43.478260869565219</v>
      </c>
    </row>
    <row r="11" spans="1:10" x14ac:dyDescent="0.2">
      <c r="A11" s="6" t="s">
        <v>66</v>
      </c>
      <c r="B11" s="7">
        <v>5</v>
      </c>
      <c r="C11" s="8">
        <v>11.904761904761903</v>
      </c>
      <c r="D11" s="8">
        <v>21.739130434782609</v>
      </c>
      <c r="E11" s="9">
        <v>65.217391304347828</v>
      </c>
      <c r="F11" s="14">
        <v>50</v>
      </c>
      <c r="G11" s="1">
        <f>((50-E10)/D11)*(A11-A10)+A10</f>
        <v>3.5999999999999996</v>
      </c>
    </row>
    <row r="12" spans="1:10" x14ac:dyDescent="0.2">
      <c r="A12" s="6" t="s">
        <v>67</v>
      </c>
      <c r="B12" s="7">
        <v>1</v>
      </c>
      <c r="C12" s="8">
        <v>2.3809523809523809</v>
      </c>
      <c r="D12" s="8">
        <v>4.3478260869565215</v>
      </c>
      <c r="E12" s="9">
        <v>69.565217391304344</v>
      </c>
    </row>
    <row r="13" spans="1:10" x14ac:dyDescent="0.2">
      <c r="A13" s="6" t="s">
        <v>52</v>
      </c>
      <c r="B13" s="7">
        <v>3</v>
      </c>
      <c r="C13" s="8">
        <v>7.1428571428571423</v>
      </c>
      <c r="D13" s="8">
        <v>13.043478260869565</v>
      </c>
      <c r="E13" s="9">
        <v>82.608695652173907</v>
      </c>
      <c r="H13" s="1">
        <f>G15-G11</f>
        <v>5.7999999999999989</v>
      </c>
      <c r="I13" s="1">
        <f>H13/1.2186</f>
        <v>4.7595601509929422</v>
      </c>
      <c r="J13" s="1">
        <f>(I13+I14)/2</f>
        <v>5.3586845681707986</v>
      </c>
    </row>
    <row r="14" spans="1:10" x14ac:dyDescent="0.2">
      <c r="A14" s="6" t="s">
        <v>53</v>
      </c>
      <c r="B14" s="7">
        <v>1</v>
      </c>
      <c r="C14" s="8">
        <v>2.3809523809523809</v>
      </c>
      <c r="D14" s="8">
        <v>4.3478260869565215</v>
      </c>
      <c r="E14" s="9">
        <v>86.956521739130437</v>
      </c>
      <c r="H14" s="1">
        <f>G16-G11</f>
        <v>9.8000000000000025</v>
      </c>
      <c r="I14" s="1">
        <f>H14/1.6449</f>
        <v>5.9578089853486551</v>
      </c>
    </row>
    <row r="15" spans="1:10" x14ac:dyDescent="0.2">
      <c r="A15" s="6" t="s">
        <v>68</v>
      </c>
      <c r="B15" s="7">
        <v>1</v>
      </c>
      <c r="C15" s="8">
        <v>2.3809523809523809</v>
      </c>
      <c r="D15" s="8">
        <v>4.3478260869565215</v>
      </c>
      <c r="E15" s="9">
        <v>91.304347826086953</v>
      </c>
      <c r="F15" s="14">
        <v>90</v>
      </c>
      <c r="G15" s="1">
        <f>((90-E14)/D15)*(A15-A14)+A14</f>
        <v>9.3999999999999986</v>
      </c>
    </row>
    <row r="16" spans="1:10" x14ac:dyDescent="0.2">
      <c r="A16" s="6" t="s">
        <v>69</v>
      </c>
      <c r="B16" s="7">
        <v>1</v>
      </c>
      <c r="C16" s="8">
        <v>2.3809523809523809</v>
      </c>
      <c r="D16" s="8">
        <v>4.3478260869565215</v>
      </c>
      <c r="E16" s="9">
        <v>95.652173913043484</v>
      </c>
      <c r="F16" s="14">
        <v>95</v>
      </c>
      <c r="G16" s="1">
        <f>((95-E15)/D16)*(A16-A15)+A15</f>
        <v>13.400000000000002</v>
      </c>
    </row>
    <row r="17" spans="1:10" x14ac:dyDescent="0.2">
      <c r="A17" s="6" t="s">
        <v>60</v>
      </c>
      <c r="B17" s="7">
        <v>1</v>
      </c>
      <c r="C17" s="8">
        <v>2.3809523809523809</v>
      </c>
      <c r="D17" s="8">
        <v>4.3478260869565215</v>
      </c>
      <c r="E17" s="9">
        <v>100</v>
      </c>
    </row>
    <row r="18" spans="1:10" x14ac:dyDescent="0.2">
      <c r="B18" s="15">
        <f>SUM(B7:B17)</f>
        <v>23</v>
      </c>
    </row>
    <row r="19" spans="1:10" ht="16" thickBot="1" x14ac:dyDescent="0.25">
      <c r="E19" s="10" t="s">
        <v>78</v>
      </c>
    </row>
    <row r="20" spans="1:10" x14ac:dyDescent="0.2">
      <c r="A20" s="2">
        <v>0</v>
      </c>
      <c r="B20" s="3">
        <v>3</v>
      </c>
      <c r="C20" s="4">
        <v>5.0847457627118651</v>
      </c>
      <c r="D20" s="4">
        <v>8.3333333333333321</v>
      </c>
      <c r="E20" s="5">
        <v>8.3333333333333321</v>
      </c>
    </row>
    <row r="21" spans="1:10" x14ac:dyDescent="0.2">
      <c r="A21" s="6" t="s">
        <v>63</v>
      </c>
      <c r="B21" s="7">
        <v>2</v>
      </c>
      <c r="C21" s="8">
        <v>3.3898305084745761</v>
      </c>
      <c r="D21" s="8">
        <v>5.5555555555555554</v>
      </c>
      <c r="E21" s="9">
        <v>13.888888888888889</v>
      </c>
      <c r="F21" s="14">
        <v>10</v>
      </c>
      <c r="G21" s="1">
        <f>((10-E20)/D21)*(A21-A20)+A20</f>
        <v>0.30000000000000021</v>
      </c>
    </row>
    <row r="22" spans="1:10" x14ac:dyDescent="0.2">
      <c r="A22" s="6" t="s">
        <v>64</v>
      </c>
      <c r="B22" s="7">
        <v>6</v>
      </c>
      <c r="C22" s="8">
        <v>10.16949152542373</v>
      </c>
      <c r="D22" s="8">
        <v>16.666666666666664</v>
      </c>
      <c r="E22" s="9">
        <v>30.555555555555557</v>
      </c>
      <c r="H22" s="1">
        <f>(G25-G21)</f>
        <v>4.7</v>
      </c>
      <c r="I22" s="1">
        <f>H22/1.2186</f>
        <v>3.8568849499425575</v>
      </c>
    </row>
    <row r="23" spans="1:10" x14ac:dyDescent="0.2">
      <c r="A23" s="6" t="s">
        <v>65</v>
      </c>
      <c r="B23" s="7">
        <v>4</v>
      </c>
      <c r="C23" s="8">
        <v>6.7796610169491522</v>
      </c>
      <c r="D23" s="8">
        <v>11.111111111111111</v>
      </c>
      <c r="E23" s="9">
        <v>41.666666666666671</v>
      </c>
    </row>
    <row r="24" spans="1:10" x14ac:dyDescent="0.2">
      <c r="A24" s="6" t="s">
        <v>70</v>
      </c>
      <c r="B24" s="7">
        <v>2</v>
      </c>
      <c r="C24" s="8">
        <v>3.3898305084745761</v>
      </c>
      <c r="D24" s="8">
        <v>5.5555555555555554</v>
      </c>
      <c r="E24" s="9">
        <v>47.222222222222221</v>
      </c>
    </row>
    <row r="25" spans="1:10" x14ac:dyDescent="0.2">
      <c r="A25" s="6" t="s">
        <v>66</v>
      </c>
      <c r="B25" s="7">
        <v>1</v>
      </c>
      <c r="C25" s="8">
        <v>1.6949152542372881</v>
      </c>
      <c r="D25" s="8">
        <v>2.7777777777777777</v>
      </c>
      <c r="E25" s="9">
        <v>50</v>
      </c>
      <c r="F25" s="14">
        <v>50</v>
      </c>
      <c r="G25" s="1">
        <f>((50-E24)/D25)*(A25-A24)+A24</f>
        <v>5</v>
      </c>
    </row>
    <row r="26" spans="1:10" x14ac:dyDescent="0.2">
      <c r="A26" s="6" t="s">
        <v>67</v>
      </c>
      <c r="B26" s="7">
        <v>2</v>
      </c>
      <c r="C26" s="8">
        <v>3.3898305084745761</v>
      </c>
      <c r="D26" s="8">
        <v>5.5555555555555554</v>
      </c>
      <c r="E26" s="9">
        <v>55.555555555555557</v>
      </c>
    </row>
    <row r="27" spans="1:10" x14ac:dyDescent="0.2">
      <c r="A27" s="6" t="s">
        <v>52</v>
      </c>
      <c r="B27" s="7">
        <v>1</v>
      </c>
      <c r="C27" s="8">
        <v>1.6949152542372881</v>
      </c>
      <c r="D27" s="8">
        <v>2.7777777777777777</v>
      </c>
      <c r="E27" s="9">
        <v>58.333333333333336</v>
      </c>
      <c r="H27" s="1">
        <f>G34-G25</f>
        <v>17.2</v>
      </c>
      <c r="I27" s="1">
        <f>H27/1.2186</f>
        <v>14.114557689151486</v>
      </c>
      <c r="J27" s="1">
        <f>(I27+I28)/2</f>
        <v>12.589530045256634</v>
      </c>
    </row>
    <row r="28" spans="1:10" x14ac:dyDescent="0.2">
      <c r="A28" s="6" t="s">
        <v>53</v>
      </c>
      <c r="B28" s="7">
        <v>2</v>
      </c>
      <c r="C28" s="8">
        <v>3.3898305084745761</v>
      </c>
      <c r="D28" s="8">
        <v>5.5555555555555554</v>
      </c>
      <c r="E28" s="9">
        <v>63.888888888888886</v>
      </c>
      <c r="H28" s="1">
        <f>G35-G25</f>
        <v>18.2</v>
      </c>
      <c r="I28" s="1">
        <f>H28/1.6449</f>
        <v>11.064502401361784</v>
      </c>
    </row>
    <row r="29" spans="1:10" x14ac:dyDescent="0.2">
      <c r="A29" s="6" t="s">
        <v>71</v>
      </c>
      <c r="B29" s="7">
        <v>3</v>
      </c>
      <c r="C29" s="8">
        <v>5.0847457627118651</v>
      </c>
      <c r="D29" s="8">
        <v>8.3333333333333321</v>
      </c>
      <c r="E29" s="9">
        <v>72.222222222222214</v>
      </c>
    </row>
    <row r="30" spans="1:10" x14ac:dyDescent="0.2">
      <c r="A30" s="6" t="s">
        <v>54</v>
      </c>
      <c r="B30" s="7">
        <v>3</v>
      </c>
      <c r="C30" s="8">
        <v>5.0847457627118651</v>
      </c>
      <c r="D30" s="8">
        <v>8.3333333333333321</v>
      </c>
      <c r="E30" s="9">
        <v>80.555555555555557</v>
      </c>
    </row>
    <row r="31" spans="1:10" x14ac:dyDescent="0.2">
      <c r="A31" s="6" t="s">
        <v>55</v>
      </c>
      <c r="B31" s="7">
        <v>1</v>
      </c>
      <c r="C31" s="8">
        <v>1.6949152542372881</v>
      </c>
      <c r="D31" s="8">
        <v>2.7777777777777777</v>
      </c>
      <c r="E31" s="9">
        <v>83.333333333333343</v>
      </c>
    </row>
    <row r="32" spans="1:10" x14ac:dyDescent="0.2">
      <c r="A32" s="6" t="s">
        <v>56</v>
      </c>
      <c r="B32" s="7">
        <v>1</v>
      </c>
      <c r="C32" s="8">
        <v>1.6949152542372881</v>
      </c>
      <c r="D32" s="8">
        <v>2.7777777777777777</v>
      </c>
      <c r="E32" s="9">
        <v>86.111111111111114</v>
      </c>
    </row>
    <row r="33" spans="1:10" x14ac:dyDescent="0.2">
      <c r="A33" s="6" t="s">
        <v>57</v>
      </c>
      <c r="B33" s="7">
        <v>1</v>
      </c>
      <c r="C33" s="8">
        <v>1.6949152542372881</v>
      </c>
      <c r="D33" s="8">
        <v>2.7777777777777777</v>
      </c>
      <c r="E33" s="9">
        <v>88.888888888888886</v>
      </c>
    </row>
    <row r="34" spans="1:10" x14ac:dyDescent="0.2">
      <c r="A34" s="6" t="s">
        <v>58</v>
      </c>
      <c r="B34" s="7">
        <v>2</v>
      </c>
      <c r="C34" s="8">
        <v>3.3898305084745761</v>
      </c>
      <c r="D34" s="8">
        <v>5.5555555555555554</v>
      </c>
      <c r="E34" s="9">
        <v>94.444444444444443</v>
      </c>
      <c r="F34" s="14">
        <v>90</v>
      </c>
      <c r="G34" s="1">
        <f>((90-E33)/D34)*(A34-A33)+A33</f>
        <v>22.2</v>
      </c>
    </row>
    <row r="35" spans="1:10" x14ac:dyDescent="0.2">
      <c r="A35" s="6" t="s">
        <v>59</v>
      </c>
      <c r="B35" s="7">
        <v>1</v>
      </c>
      <c r="C35" s="8">
        <v>1.6949152542372881</v>
      </c>
      <c r="D35" s="8">
        <v>2.7777777777777777</v>
      </c>
      <c r="E35" s="9">
        <v>97.222222222222214</v>
      </c>
      <c r="F35" s="14">
        <v>95</v>
      </c>
      <c r="G35" s="1">
        <f>((95-E34)/D35)*(A35-A34)+A34</f>
        <v>23.2</v>
      </c>
    </row>
    <row r="36" spans="1:10" x14ac:dyDescent="0.2">
      <c r="A36" s="6" t="s">
        <v>61</v>
      </c>
      <c r="B36" s="7">
        <v>1</v>
      </c>
      <c r="C36" s="8">
        <v>1.6949152542372881</v>
      </c>
      <c r="D36" s="8">
        <v>2.7777777777777777</v>
      </c>
      <c r="E36" s="9">
        <v>100</v>
      </c>
    </row>
    <row r="37" spans="1:10" x14ac:dyDescent="0.2">
      <c r="A37" s="11"/>
      <c r="B37" s="12">
        <f>SUM(B20:B36)</f>
        <v>36</v>
      </c>
      <c r="C37" s="13"/>
      <c r="D37" s="13"/>
      <c r="E37" s="13"/>
    </row>
    <row r="38" spans="1:10" ht="16" thickBot="1" x14ac:dyDescent="0.25">
      <c r="A38" s="11"/>
      <c r="B38" s="12"/>
      <c r="C38" s="13"/>
      <c r="D38" s="13"/>
      <c r="E38" s="13" t="s">
        <v>85</v>
      </c>
    </row>
    <row r="39" spans="1:10" x14ac:dyDescent="0.2">
      <c r="A39" s="2" t="s">
        <v>62</v>
      </c>
      <c r="B39" s="3">
        <v>6</v>
      </c>
      <c r="C39" s="4">
        <v>9.67741935483871</v>
      </c>
      <c r="D39" s="4">
        <v>13.636363636363635</v>
      </c>
      <c r="E39" s="5">
        <v>13.636363636363635</v>
      </c>
    </row>
    <row r="40" spans="1:10" x14ac:dyDescent="0.2">
      <c r="A40" s="6" t="s">
        <v>63</v>
      </c>
      <c r="B40" s="7">
        <v>4</v>
      </c>
      <c r="C40" s="8">
        <v>6.4516129032258061</v>
      </c>
      <c r="D40" s="8">
        <v>9.0909090909090917</v>
      </c>
      <c r="E40" s="9">
        <v>22.727272727272727</v>
      </c>
      <c r="F40" s="1">
        <v>22.7</v>
      </c>
      <c r="G40" s="1">
        <f>((22.7-E39)/D40)*(A40-A39)+A39</f>
        <v>0.997</v>
      </c>
    </row>
    <row r="41" spans="1:10" x14ac:dyDescent="0.2">
      <c r="A41" s="6" t="s">
        <v>64</v>
      </c>
      <c r="B41" s="7">
        <v>3</v>
      </c>
      <c r="C41" s="8">
        <v>4.838709677419355</v>
      </c>
      <c r="D41" s="8">
        <v>6.8181818181818175</v>
      </c>
      <c r="E41" s="9">
        <v>29.545454545454547</v>
      </c>
    </row>
    <row r="42" spans="1:10" x14ac:dyDescent="0.2">
      <c r="A42" s="6" t="s">
        <v>65</v>
      </c>
      <c r="B42" s="7">
        <v>1</v>
      </c>
      <c r="C42" s="8">
        <v>1.6129032258064515</v>
      </c>
      <c r="D42" s="8">
        <v>2.2727272727272729</v>
      </c>
      <c r="E42" s="9">
        <v>31.818181818181817</v>
      </c>
    </row>
    <row r="43" spans="1:10" x14ac:dyDescent="0.2">
      <c r="A43" s="6" t="s">
        <v>70</v>
      </c>
      <c r="B43" s="7">
        <v>1</v>
      </c>
      <c r="C43" s="8">
        <v>1.6129032258064515</v>
      </c>
      <c r="D43" s="8">
        <v>2.2727272727272729</v>
      </c>
      <c r="E43" s="9">
        <v>34.090909090909086</v>
      </c>
    </row>
    <row r="44" spans="1:10" x14ac:dyDescent="0.2">
      <c r="A44" s="6" t="s">
        <v>66</v>
      </c>
      <c r="B44" s="7">
        <v>3</v>
      </c>
      <c r="C44" s="8">
        <v>4.838709677419355</v>
      </c>
      <c r="D44" s="8">
        <v>6.8181818181818175</v>
      </c>
      <c r="E44" s="9">
        <v>40.909090909090914</v>
      </c>
      <c r="H44" s="1">
        <f>G45-G40</f>
        <v>5.0029999999999992</v>
      </c>
      <c r="I44" s="1">
        <f>H44/0.748</f>
        <v>6.6885026737967905</v>
      </c>
    </row>
    <row r="45" spans="1:10" x14ac:dyDescent="0.2">
      <c r="A45" s="6" t="s">
        <v>67</v>
      </c>
      <c r="B45" s="7">
        <v>4</v>
      </c>
      <c r="C45" s="8">
        <v>6.4516129032258061</v>
      </c>
      <c r="D45" s="8">
        <v>9.0909090909090917</v>
      </c>
      <c r="E45" s="9">
        <v>50</v>
      </c>
      <c r="F45" s="1">
        <v>50</v>
      </c>
      <c r="G45" s="1">
        <f>((50-E44)/D45)*(A45-A44)+A44</f>
        <v>5.9999999999999991</v>
      </c>
    </row>
    <row r="46" spans="1:10" x14ac:dyDescent="0.2">
      <c r="A46" s="6" t="s">
        <v>52</v>
      </c>
      <c r="B46" s="7">
        <v>2</v>
      </c>
      <c r="C46" s="8">
        <v>3.225806451612903</v>
      </c>
      <c r="D46" s="8">
        <v>4.5454545454545459</v>
      </c>
      <c r="E46" s="9">
        <v>54.54545454545454</v>
      </c>
      <c r="H46" s="1">
        <f>G58-G45</f>
        <v>19.599999999999998</v>
      </c>
      <c r="I46" s="1">
        <f>H46/1.2186</f>
        <v>16.0840308550796</v>
      </c>
      <c r="J46" s="1">
        <f>(I46+I47)/2</f>
        <v>16.066819366989009</v>
      </c>
    </row>
    <row r="47" spans="1:10" x14ac:dyDescent="0.2">
      <c r="A47" s="6" t="s">
        <v>53</v>
      </c>
      <c r="B47" s="7">
        <v>2</v>
      </c>
      <c r="C47" s="8">
        <v>3.225806451612903</v>
      </c>
      <c r="D47" s="8">
        <v>4.5454545454545459</v>
      </c>
      <c r="E47" s="9">
        <v>59.090909090909093</v>
      </c>
      <c r="H47" s="1">
        <f>G60-G45</f>
        <v>26.400000000000013</v>
      </c>
      <c r="I47" s="1">
        <f>H47/1.6449</f>
        <v>16.049607878898421</v>
      </c>
    </row>
    <row r="48" spans="1:10" x14ac:dyDescent="0.2">
      <c r="A48" s="6" t="s">
        <v>71</v>
      </c>
      <c r="B48" s="7">
        <v>2</v>
      </c>
      <c r="C48" s="8">
        <v>3.225806451612903</v>
      </c>
      <c r="D48" s="8">
        <v>4.5454545454545459</v>
      </c>
      <c r="E48" s="9">
        <v>63.636363636363633</v>
      </c>
    </row>
    <row r="49" spans="1:7" x14ac:dyDescent="0.2">
      <c r="A49" s="6" t="s">
        <v>68</v>
      </c>
      <c r="B49" s="7">
        <v>2</v>
      </c>
      <c r="C49" s="8">
        <v>3.225806451612903</v>
      </c>
      <c r="D49" s="8">
        <v>4.5454545454545459</v>
      </c>
      <c r="E49" s="9">
        <v>68.181818181818173</v>
      </c>
    </row>
    <row r="50" spans="1:7" x14ac:dyDescent="0.2">
      <c r="A50" s="6" t="s">
        <v>54</v>
      </c>
      <c r="B50" s="7">
        <v>1</v>
      </c>
      <c r="C50" s="8">
        <v>1.6129032258064515</v>
      </c>
      <c r="D50" s="8">
        <v>2.2727272727272729</v>
      </c>
      <c r="E50" s="9">
        <v>70.454545454545453</v>
      </c>
    </row>
    <row r="51" spans="1:7" x14ac:dyDescent="0.2">
      <c r="A51" s="6" t="s">
        <v>55</v>
      </c>
      <c r="B51" s="7">
        <v>2</v>
      </c>
      <c r="C51" s="8">
        <v>3.225806451612903</v>
      </c>
      <c r="D51" s="8">
        <v>4.5454545454545459</v>
      </c>
      <c r="E51" s="9">
        <v>75</v>
      </c>
    </row>
    <row r="52" spans="1:7" x14ac:dyDescent="0.2">
      <c r="A52" s="6" t="s">
        <v>79</v>
      </c>
      <c r="B52" s="7">
        <v>1</v>
      </c>
      <c r="C52" s="8">
        <v>1.6129032258064515</v>
      </c>
      <c r="D52" s="8">
        <v>2.2727272727272729</v>
      </c>
      <c r="E52" s="9">
        <v>77.272727272727266</v>
      </c>
    </row>
    <row r="53" spans="1:7" x14ac:dyDescent="0.2">
      <c r="A53" s="6" t="s">
        <v>56</v>
      </c>
      <c r="B53" s="7">
        <v>1</v>
      </c>
      <c r="C53" s="8">
        <v>1.6129032258064515</v>
      </c>
      <c r="D53" s="8">
        <v>2.2727272727272729</v>
      </c>
      <c r="E53" s="9">
        <v>79.545454545454547</v>
      </c>
    </row>
    <row r="54" spans="1:7" x14ac:dyDescent="0.2">
      <c r="A54" s="6" t="s">
        <v>80</v>
      </c>
      <c r="B54" s="7">
        <v>1</v>
      </c>
      <c r="C54" s="8">
        <v>1.6129032258064515</v>
      </c>
      <c r="D54" s="8">
        <v>2.2727272727272729</v>
      </c>
      <c r="E54" s="9">
        <v>81.818181818181827</v>
      </c>
    </row>
    <row r="55" spans="1:7" x14ac:dyDescent="0.2">
      <c r="A55" s="6" t="s">
        <v>57</v>
      </c>
      <c r="B55" s="7">
        <v>1</v>
      </c>
      <c r="C55" s="8">
        <v>1.6129032258064515</v>
      </c>
      <c r="D55" s="8">
        <v>2.2727272727272729</v>
      </c>
      <c r="E55" s="9">
        <v>84.090909090909093</v>
      </c>
    </row>
    <row r="56" spans="1:7" x14ac:dyDescent="0.2">
      <c r="A56" s="6" t="s">
        <v>58</v>
      </c>
      <c r="B56" s="7">
        <v>1</v>
      </c>
      <c r="C56" s="8">
        <v>1.6129032258064515</v>
      </c>
      <c r="D56" s="8">
        <v>2.2727272727272729</v>
      </c>
      <c r="E56" s="9">
        <v>86.36363636363636</v>
      </c>
    </row>
    <row r="57" spans="1:7" x14ac:dyDescent="0.2">
      <c r="A57" s="6" t="s">
        <v>81</v>
      </c>
      <c r="B57" s="7">
        <v>1</v>
      </c>
      <c r="C57" s="8">
        <v>1.6129032258064515</v>
      </c>
      <c r="D57" s="8">
        <v>2.2727272727272729</v>
      </c>
      <c r="E57" s="9">
        <v>88.63636363636364</v>
      </c>
    </row>
    <row r="58" spans="1:7" x14ac:dyDescent="0.2">
      <c r="A58" s="6" t="s">
        <v>60</v>
      </c>
      <c r="B58" s="7">
        <v>1</v>
      </c>
      <c r="C58" s="8">
        <v>1.6129032258064515</v>
      </c>
      <c r="D58" s="8">
        <v>2.2727272727272729</v>
      </c>
      <c r="E58" s="9">
        <v>90.909090909090907</v>
      </c>
      <c r="F58" s="1">
        <v>90</v>
      </c>
      <c r="G58" s="1">
        <f>((90-E57)/D58)*(A58-A57)+A57</f>
        <v>25.599999999999998</v>
      </c>
    </row>
    <row r="59" spans="1:7" x14ac:dyDescent="0.2">
      <c r="A59" s="6" t="s">
        <v>82</v>
      </c>
      <c r="B59" s="7">
        <v>1</v>
      </c>
      <c r="C59" s="8">
        <v>1.6129032258064515</v>
      </c>
      <c r="D59" s="8">
        <v>2.2727272727272729</v>
      </c>
      <c r="E59" s="9">
        <v>93.181818181818173</v>
      </c>
    </row>
    <row r="60" spans="1:7" x14ac:dyDescent="0.2">
      <c r="A60" s="6" t="s">
        <v>83</v>
      </c>
      <c r="B60" s="7">
        <v>1</v>
      </c>
      <c r="C60" s="8">
        <v>1.6129032258064515</v>
      </c>
      <c r="D60" s="8">
        <v>2.2727272727272729</v>
      </c>
      <c r="E60" s="9">
        <v>95.454545454545453</v>
      </c>
      <c r="F60" s="1">
        <v>95</v>
      </c>
      <c r="G60" s="1">
        <f>((95-E59)/D60)*(A60-A59)+A59</f>
        <v>32.400000000000013</v>
      </c>
    </row>
    <row r="61" spans="1:7" x14ac:dyDescent="0.2">
      <c r="A61" s="6" t="s">
        <v>84</v>
      </c>
      <c r="B61" s="7">
        <v>1</v>
      </c>
      <c r="C61" s="8">
        <v>1.6129032258064515</v>
      </c>
      <c r="D61" s="8">
        <v>2.2727272727272729</v>
      </c>
      <c r="E61" s="9">
        <v>97.727272727272734</v>
      </c>
    </row>
    <row r="62" spans="1:7" x14ac:dyDescent="0.2">
      <c r="A62" s="6" t="s">
        <v>72</v>
      </c>
      <c r="B62" s="7">
        <v>1</v>
      </c>
      <c r="C62" s="8">
        <v>1.6129032258064515</v>
      </c>
      <c r="D62" s="8">
        <v>2.2727272727272729</v>
      </c>
      <c r="E62" s="9">
        <v>100</v>
      </c>
    </row>
    <row r="63" spans="1:7" x14ac:dyDescent="0.2">
      <c r="A63" s="11"/>
      <c r="B63" s="12">
        <f>SUM(B39:B62)</f>
        <v>44</v>
      </c>
      <c r="C63" s="13"/>
      <c r="D63" s="13"/>
      <c r="E63" s="13"/>
    </row>
    <row r="64" spans="1:7" ht="16" thickBot="1" x14ac:dyDescent="0.25">
      <c r="A64" s="11"/>
      <c r="B64" s="12"/>
      <c r="C64" s="13"/>
      <c r="D64" s="13"/>
      <c r="E64" s="13" t="s">
        <v>92</v>
      </c>
    </row>
    <row r="65" spans="1:10" x14ac:dyDescent="0.2">
      <c r="A65" s="2" t="s">
        <v>62</v>
      </c>
      <c r="B65" s="3">
        <v>2</v>
      </c>
      <c r="C65" s="4">
        <v>3.3898305084745761</v>
      </c>
      <c r="D65" s="4">
        <v>5.5555555555555554</v>
      </c>
      <c r="E65" s="5">
        <v>5.5555555555555554</v>
      </c>
    </row>
    <row r="66" spans="1:10" x14ac:dyDescent="0.2">
      <c r="A66" s="6" t="s">
        <v>63</v>
      </c>
      <c r="B66" s="7">
        <v>2</v>
      </c>
      <c r="C66" s="8">
        <v>3.3898305084745761</v>
      </c>
      <c r="D66" s="8">
        <v>5.5555555555555554</v>
      </c>
      <c r="E66" s="9">
        <v>11.111111111111111</v>
      </c>
      <c r="F66" s="1">
        <v>10</v>
      </c>
      <c r="G66" s="1">
        <f>((10-E65)/D66)*(A66-A65)+A65</f>
        <v>0.8</v>
      </c>
    </row>
    <row r="67" spans="1:10" x14ac:dyDescent="0.2">
      <c r="A67" s="6" t="s">
        <v>64</v>
      </c>
      <c r="B67" s="7">
        <v>1</v>
      </c>
      <c r="C67" s="8">
        <v>1.6949152542372881</v>
      </c>
      <c r="D67" s="8">
        <v>2.7777777777777777</v>
      </c>
      <c r="E67" s="9">
        <v>13.888888888888889</v>
      </c>
    </row>
    <row r="68" spans="1:10" x14ac:dyDescent="0.2">
      <c r="A68" s="6" t="s">
        <v>65</v>
      </c>
      <c r="B68" s="7">
        <v>1</v>
      </c>
      <c r="C68" s="8">
        <v>1.6949152542372881</v>
      </c>
      <c r="D68" s="8">
        <v>2.7777777777777777</v>
      </c>
      <c r="E68" s="9">
        <v>16.666666666666664</v>
      </c>
    </row>
    <row r="69" spans="1:10" x14ac:dyDescent="0.2">
      <c r="A69" s="6" t="s">
        <v>66</v>
      </c>
      <c r="B69" s="7">
        <v>2</v>
      </c>
      <c r="C69" s="8">
        <v>3.3898305084745761</v>
      </c>
      <c r="D69" s="8">
        <v>5.5555555555555554</v>
      </c>
      <c r="E69" s="9">
        <v>22.222222222222221</v>
      </c>
    </row>
    <row r="70" spans="1:10" x14ac:dyDescent="0.2">
      <c r="A70" s="6" t="s">
        <v>67</v>
      </c>
      <c r="B70" s="7">
        <v>2</v>
      </c>
      <c r="C70" s="8">
        <v>3.3898305084745761</v>
      </c>
      <c r="D70" s="8">
        <v>5.5555555555555554</v>
      </c>
      <c r="E70" s="9">
        <v>27.777777777777779</v>
      </c>
    </row>
    <row r="71" spans="1:10" x14ac:dyDescent="0.2">
      <c r="A71" s="6" t="s">
        <v>52</v>
      </c>
      <c r="B71" s="7">
        <v>4</v>
      </c>
      <c r="C71" s="8">
        <v>6.7796610169491522</v>
      </c>
      <c r="D71" s="8">
        <v>11.111111111111111</v>
      </c>
      <c r="E71" s="9">
        <v>38.888888888888893</v>
      </c>
    </row>
    <row r="72" spans="1:10" x14ac:dyDescent="0.2">
      <c r="A72" s="6" t="s">
        <v>53</v>
      </c>
      <c r="B72" s="7">
        <v>1</v>
      </c>
      <c r="C72" s="8">
        <v>1.6949152542372881</v>
      </c>
      <c r="D72" s="8">
        <v>2.7777777777777777</v>
      </c>
      <c r="E72" s="9">
        <v>41.666666666666671</v>
      </c>
    </row>
    <row r="73" spans="1:10" x14ac:dyDescent="0.2">
      <c r="A73" s="6" t="s">
        <v>71</v>
      </c>
      <c r="B73" s="7">
        <v>2</v>
      </c>
      <c r="C73" s="8">
        <v>3.3898305084745761</v>
      </c>
      <c r="D73" s="8">
        <v>5.5555555555555554</v>
      </c>
      <c r="E73" s="9">
        <v>47.222222222222221</v>
      </c>
      <c r="H73" s="1">
        <f>G74-G66</f>
        <v>9.1999999999999993</v>
      </c>
      <c r="I73" s="1">
        <f>H73/1.2186</f>
        <v>7.5496471360577715</v>
      </c>
    </row>
    <row r="74" spans="1:10" x14ac:dyDescent="0.2">
      <c r="A74" s="6" t="s">
        <v>68</v>
      </c>
      <c r="B74" s="7">
        <v>1</v>
      </c>
      <c r="C74" s="8">
        <v>1.6949152542372881</v>
      </c>
      <c r="D74" s="8">
        <v>2.7777777777777777</v>
      </c>
      <c r="E74" s="9">
        <v>50</v>
      </c>
      <c r="F74" s="1">
        <v>50</v>
      </c>
      <c r="G74" s="1">
        <f>((50-E73)/D74)*(A74-A73)+A73</f>
        <v>10</v>
      </c>
    </row>
    <row r="75" spans="1:10" x14ac:dyDescent="0.2">
      <c r="A75" s="6" t="s">
        <v>54</v>
      </c>
      <c r="B75" s="7">
        <v>3</v>
      </c>
      <c r="C75" s="8">
        <v>5.0847457627118651</v>
      </c>
      <c r="D75" s="8">
        <v>8.3333333333333321</v>
      </c>
      <c r="E75" s="9">
        <v>58.333333333333336</v>
      </c>
      <c r="H75" s="1">
        <f>G79-G74</f>
        <v>16.200000000000003</v>
      </c>
      <c r="I75" s="1">
        <f>H75/1.2186</f>
        <v>13.293943870014774</v>
      </c>
      <c r="J75" s="1">
        <f>(I75+I76)/2</f>
        <v>12.787162828070795</v>
      </c>
    </row>
    <row r="76" spans="1:10" x14ac:dyDescent="0.2">
      <c r="A76" s="6" t="s">
        <v>55</v>
      </c>
      <c r="B76" s="7">
        <v>2</v>
      </c>
      <c r="C76" s="8">
        <v>3.3898305084745761</v>
      </c>
      <c r="D76" s="8">
        <v>5.5555555555555554</v>
      </c>
      <c r="E76" s="9">
        <v>63.888888888888886</v>
      </c>
      <c r="H76" s="1">
        <f>G81-G74</f>
        <v>20.2</v>
      </c>
      <c r="I76" s="1">
        <f>H76/1.6449</f>
        <v>12.280381786126815</v>
      </c>
    </row>
    <row r="77" spans="1:10" x14ac:dyDescent="0.2">
      <c r="A77" s="6" t="s">
        <v>86</v>
      </c>
      <c r="B77" s="7">
        <v>1</v>
      </c>
      <c r="C77" s="8">
        <v>1.6949152542372881</v>
      </c>
      <c r="D77" s="8">
        <v>2.7777777777777777</v>
      </c>
      <c r="E77" s="9">
        <v>66.666666666666657</v>
      </c>
    </row>
    <row r="78" spans="1:10" x14ac:dyDescent="0.2">
      <c r="A78" s="6" t="s">
        <v>58</v>
      </c>
      <c r="B78" s="7">
        <v>2</v>
      </c>
      <c r="C78" s="8">
        <v>3.3898305084745761</v>
      </c>
      <c r="D78" s="8">
        <v>5.5555555555555554</v>
      </c>
      <c r="E78" s="9">
        <v>72.222222222222214</v>
      </c>
    </row>
    <row r="79" spans="1:10" x14ac:dyDescent="0.2">
      <c r="A79" s="6" t="s">
        <v>59</v>
      </c>
      <c r="B79" s="7">
        <v>2</v>
      </c>
      <c r="C79" s="8">
        <v>3.3898305084745761</v>
      </c>
      <c r="D79" s="8">
        <v>5.5555555555555554</v>
      </c>
      <c r="E79" s="9">
        <v>77.777777777777786</v>
      </c>
      <c r="F79" s="1">
        <v>90</v>
      </c>
      <c r="G79" s="1">
        <f>((90-E78)/D79)*(A79-A78)+A78</f>
        <v>26.200000000000003</v>
      </c>
    </row>
    <row r="80" spans="1:10" x14ac:dyDescent="0.2">
      <c r="A80" s="6" t="s">
        <v>81</v>
      </c>
      <c r="B80" s="7">
        <v>1</v>
      </c>
      <c r="C80" s="8">
        <v>1.6949152542372881</v>
      </c>
      <c r="D80" s="8">
        <v>2.7777777777777777</v>
      </c>
      <c r="E80" s="9">
        <v>80.555555555555557</v>
      </c>
    </row>
    <row r="81" spans="1:7" x14ac:dyDescent="0.2">
      <c r="A81" s="6" t="s">
        <v>61</v>
      </c>
      <c r="B81" s="7">
        <v>2</v>
      </c>
      <c r="C81" s="8">
        <v>3.3898305084745761</v>
      </c>
      <c r="D81" s="8">
        <v>5.5555555555555554</v>
      </c>
      <c r="E81" s="9">
        <v>86.111111111111114</v>
      </c>
      <c r="F81" s="1">
        <v>95</v>
      </c>
      <c r="G81" s="1">
        <f>((95-E80)/D81)*(A81-A80)+A80</f>
        <v>30.2</v>
      </c>
    </row>
    <row r="82" spans="1:7" x14ac:dyDescent="0.2">
      <c r="A82" s="6" t="s">
        <v>87</v>
      </c>
      <c r="B82" s="7">
        <v>1</v>
      </c>
      <c r="C82" s="8">
        <v>1.6949152542372881</v>
      </c>
      <c r="D82" s="8">
        <v>2.7777777777777777</v>
      </c>
      <c r="E82" s="9">
        <v>88.888888888888886</v>
      </c>
    </row>
    <row r="83" spans="1:7" x14ac:dyDescent="0.2">
      <c r="A83" s="6" t="s">
        <v>88</v>
      </c>
      <c r="B83" s="7">
        <v>1</v>
      </c>
      <c r="C83" s="8">
        <v>1.6949152542372881</v>
      </c>
      <c r="D83" s="8">
        <v>2.7777777777777777</v>
      </c>
      <c r="E83" s="9">
        <v>91.666666666666657</v>
      </c>
    </row>
    <row r="84" spans="1:7" x14ac:dyDescent="0.2">
      <c r="A84" s="6" t="s">
        <v>89</v>
      </c>
      <c r="B84" s="7">
        <v>1</v>
      </c>
      <c r="C84" s="8">
        <v>1.6949152542372881</v>
      </c>
      <c r="D84" s="8">
        <v>2.7777777777777777</v>
      </c>
      <c r="E84" s="9">
        <v>94.444444444444443</v>
      </c>
    </row>
    <row r="85" spans="1:7" x14ac:dyDescent="0.2">
      <c r="A85" s="6" t="s">
        <v>90</v>
      </c>
      <c r="B85" s="7">
        <v>1</v>
      </c>
      <c r="C85" s="8">
        <v>1.6949152542372881</v>
      </c>
      <c r="D85" s="8">
        <v>2.7777777777777777</v>
      </c>
      <c r="E85" s="9">
        <v>97.222222222222214</v>
      </c>
    </row>
    <row r="86" spans="1:7" x14ac:dyDescent="0.2">
      <c r="A86" s="6" t="s">
        <v>91</v>
      </c>
      <c r="B86" s="7">
        <v>1</v>
      </c>
      <c r="C86" s="8">
        <v>1.6949152542372881</v>
      </c>
      <c r="D86" s="8">
        <v>2.7777777777777777</v>
      </c>
      <c r="E86" s="9">
        <v>100</v>
      </c>
    </row>
    <row r="89" spans="1:7" ht="16" thickBot="1" x14ac:dyDescent="0.25">
      <c r="E89" t="s">
        <v>114</v>
      </c>
    </row>
    <row r="90" spans="1:7" x14ac:dyDescent="0.2">
      <c r="A90" s="2" t="s">
        <v>70</v>
      </c>
      <c r="B90" s="3">
        <v>2</v>
      </c>
      <c r="C90" s="4">
        <v>2.3255813953488373</v>
      </c>
      <c r="D90" s="4">
        <v>4.4444444444444446</v>
      </c>
      <c r="E90" s="5">
        <v>4.4444444444444446</v>
      </c>
    </row>
    <row r="91" spans="1:7" x14ac:dyDescent="0.2">
      <c r="A91" s="6" t="s">
        <v>66</v>
      </c>
      <c r="B91" s="7">
        <v>2</v>
      </c>
      <c r="C91" s="8">
        <v>2.3255813953488373</v>
      </c>
      <c r="D91" s="8">
        <v>4.4444444444444446</v>
      </c>
      <c r="E91" s="9">
        <v>8.8888888888888893</v>
      </c>
      <c r="F91" s="1">
        <v>5</v>
      </c>
      <c r="G91" s="1">
        <f>((5-E90)/D91)*(A91-A90)+A90</f>
        <v>4.125</v>
      </c>
    </row>
    <row r="92" spans="1:7" x14ac:dyDescent="0.2">
      <c r="A92" s="6" t="s">
        <v>67</v>
      </c>
      <c r="B92" s="7">
        <v>2</v>
      </c>
      <c r="C92" s="8">
        <v>2.3255813953488373</v>
      </c>
      <c r="D92" s="8">
        <v>4.4444444444444446</v>
      </c>
      <c r="E92" s="9">
        <v>13.333333333333334</v>
      </c>
      <c r="F92" s="1">
        <v>10</v>
      </c>
      <c r="G92" s="1">
        <f>((10-E91)/D92)*(A92-A91)+A91</f>
        <v>5.25</v>
      </c>
    </row>
    <row r="93" spans="1:7" x14ac:dyDescent="0.2">
      <c r="A93" s="6" t="s">
        <v>52</v>
      </c>
      <c r="B93" s="7">
        <v>1</v>
      </c>
      <c r="C93" s="8">
        <v>1.1627906976744187</v>
      </c>
      <c r="D93" s="8">
        <v>2.2222222222222223</v>
      </c>
      <c r="E93" s="9">
        <v>15.555555555555555</v>
      </c>
    </row>
    <row r="94" spans="1:7" x14ac:dyDescent="0.2">
      <c r="A94" s="6" t="s">
        <v>53</v>
      </c>
      <c r="B94" s="7">
        <v>1</v>
      </c>
      <c r="C94" s="8">
        <v>1.1627906976744187</v>
      </c>
      <c r="D94" s="8">
        <v>2.2222222222222223</v>
      </c>
      <c r="E94" s="9">
        <v>17.777777777777779</v>
      </c>
    </row>
    <row r="95" spans="1:7" x14ac:dyDescent="0.2">
      <c r="A95" s="6" t="s">
        <v>71</v>
      </c>
      <c r="B95" s="7">
        <v>3</v>
      </c>
      <c r="C95" s="8">
        <v>3.4883720930232558</v>
      </c>
      <c r="D95" s="8">
        <v>6.666666666666667</v>
      </c>
      <c r="E95" s="9">
        <v>24.444444444444443</v>
      </c>
    </row>
    <row r="96" spans="1:7" x14ac:dyDescent="0.2">
      <c r="A96" s="6" t="s">
        <v>68</v>
      </c>
      <c r="B96" s="7">
        <v>1</v>
      </c>
      <c r="C96" s="8">
        <v>1.1627906976744187</v>
      </c>
      <c r="D96" s="8">
        <v>2.2222222222222223</v>
      </c>
      <c r="E96" s="9">
        <v>26.666666666666668</v>
      </c>
    </row>
    <row r="97" spans="1:10" x14ac:dyDescent="0.2">
      <c r="A97" s="6" t="s">
        <v>54</v>
      </c>
      <c r="B97" s="7">
        <v>5</v>
      </c>
      <c r="C97" s="8">
        <v>5.8139534883720927</v>
      </c>
      <c r="D97" s="8">
        <v>11.111111111111111</v>
      </c>
      <c r="E97" s="9">
        <v>37.777777777777779</v>
      </c>
    </row>
    <row r="98" spans="1:10" x14ac:dyDescent="0.2">
      <c r="A98" s="6" t="s">
        <v>69</v>
      </c>
      <c r="B98" s="7">
        <v>3</v>
      </c>
      <c r="C98" s="8">
        <v>3.4883720930232558</v>
      </c>
      <c r="D98" s="8">
        <v>6.666666666666667</v>
      </c>
      <c r="E98" s="9">
        <v>44.444444444444443</v>
      </c>
    </row>
    <row r="99" spans="1:10" x14ac:dyDescent="0.2">
      <c r="A99" s="6" t="s">
        <v>56</v>
      </c>
      <c r="B99" s="7">
        <v>1</v>
      </c>
      <c r="C99" s="8">
        <v>1.1627906976744187</v>
      </c>
      <c r="D99" s="8">
        <v>2.2222222222222223</v>
      </c>
      <c r="E99" s="9">
        <v>46.666666666666664</v>
      </c>
      <c r="H99" s="1">
        <f>G101-G91</f>
        <v>12.125</v>
      </c>
      <c r="I99" s="1">
        <f>H99/1.6449</f>
        <v>7.371268770138002</v>
      </c>
    </row>
    <row r="100" spans="1:10" x14ac:dyDescent="0.2">
      <c r="A100" s="6" t="s">
        <v>93</v>
      </c>
      <c r="B100" s="7">
        <v>1</v>
      </c>
      <c r="C100" s="8">
        <v>1.1627906976744187</v>
      </c>
      <c r="D100" s="8">
        <v>2.2222222222222223</v>
      </c>
      <c r="E100" s="9">
        <v>48.888888888888886</v>
      </c>
      <c r="H100" s="1">
        <f>G101-G92</f>
        <v>11</v>
      </c>
      <c r="I100" s="1">
        <f>H100/1.2186</f>
        <v>9.0267520105038574</v>
      </c>
      <c r="J100" s="1">
        <f>(I99+I100)/2</f>
        <v>8.1990103903209288</v>
      </c>
    </row>
    <row r="101" spans="1:10" x14ac:dyDescent="0.2">
      <c r="A101" s="6" t="s">
        <v>94</v>
      </c>
      <c r="B101" s="7">
        <v>2</v>
      </c>
      <c r="C101" s="8">
        <v>2.3255813953488373</v>
      </c>
      <c r="D101" s="8">
        <v>4.4444444444444446</v>
      </c>
      <c r="E101" s="9">
        <v>53.333333333333336</v>
      </c>
      <c r="F101" s="1">
        <v>50</v>
      </c>
      <c r="G101" s="1">
        <f>((50-E100)/D101)*(A101-A100)+A100</f>
        <v>16.25</v>
      </c>
    </row>
    <row r="102" spans="1:10" x14ac:dyDescent="0.2">
      <c r="A102" s="6" t="s">
        <v>95</v>
      </c>
      <c r="B102" s="7">
        <v>2</v>
      </c>
      <c r="C102" s="8">
        <v>2.3255813953488373</v>
      </c>
      <c r="D102" s="8">
        <v>4.4444444444444446</v>
      </c>
      <c r="E102" s="9">
        <v>57.777777777777771</v>
      </c>
      <c r="H102" s="1">
        <f>G113-G101</f>
        <v>22.75</v>
      </c>
      <c r="I102" s="1">
        <f>H102/1.2186</f>
        <v>18.668964385360251</v>
      </c>
      <c r="J102" s="1">
        <f>(I102+I103)/2</f>
        <v>17.0857132705572</v>
      </c>
    </row>
    <row r="103" spans="1:10" x14ac:dyDescent="0.2">
      <c r="A103" s="6" t="s">
        <v>80</v>
      </c>
      <c r="B103" s="7">
        <v>1</v>
      </c>
      <c r="C103" s="8">
        <v>1.1627906976744187</v>
      </c>
      <c r="D103" s="8">
        <v>2.2222222222222223</v>
      </c>
      <c r="E103" s="9">
        <v>60</v>
      </c>
      <c r="H103" s="1">
        <f>G115-G101</f>
        <v>25.5</v>
      </c>
      <c r="I103" s="1">
        <f>H103/1.6449</f>
        <v>15.502462155754149</v>
      </c>
    </row>
    <row r="104" spans="1:10" x14ac:dyDescent="0.2">
      <c r="A104" s="6" t="s">
        <v>96</v>
      </c>
      <c r="B104" s="7">
        <v>2</v>
      </c>
      <c r="C104" s="8">
        <v>2.3255813953488373</v>
      </c>
      <c r="D104" s="8">
        <v>4.4444444444444446</v>
      </c>
      <c r="E104" s="9">
        <v>64.444444444444443</v>
      </c>
    </row>
    <row r="105" spans="1:10" x14ac:dyDescent="0.2">
      <c r="A105" s="6" t="s">
        <v>57</v>
      </c>
      <c r="B105" s="7">
        <v>2</v>
      </c>
      <c r="C105" s="8">
        <v>2.3255813953488373</v>
      </c>
      <c r="D105" s="8">
        <v>4.4444444444444446</v>
      </c>
      <c r="E105" s="9">
        <v>68.888888888888886</v>
      </c>
    </row>
    <row r="106" spans="1:10" x14ac:dyDescent="0.2">
      <c r="A106" s="6" t="s">
        <v>59</v>
      </c>
      <c r="B106" s="7">
        <v>1</v>
      </c>
      <c r="C106" s="8">
        <v>1.1627906976744187</v>
      </c>
      <c r="D106" s="8">
        <v>2.2222222222222223</v>
      </c>
      <c r="E106" s="9">
        <v>71.111111111111114</v>
      </c>
    </row>
    <row r="107" spans="1:10" x14ac:dyDescent="0.2">
      <c r="A107" s="6" t="s">
        <v>81</v>
      </c>
      <c r="B107" s="7">
        <v>2</v>
      </c>
      <c r="C107" s="8">
        <v>2.3255813953488373</v>
      </c>
      <c r="D107" s="8">
        <v>4.4444444444444446</v>
      </c>
      <c r="E107" s="9">
        <v>75.555555555555557</v>
      </c>
    </row>
    <row r="108" spans="1:10" x14ac:dyDescent="0.2">
      <c r="A108" s="6" t="s">
        <v>87</v>
      </c>
      <c r="B108" s="7">
        <v>1</v>
      </c>
      <c r="C108" s="8">
        <v>1.1627906976744187</v>
      </c>
      <c r="D108" s="8">
        <v>2.2222222222222223</v>
      </c>
      <c r="E108" s="9">
        <v>77.777777777777786</v>
      </c>
    </row>
    <row r="109" spans="1:10" x14ac:dyDescent="0.2">
      <c r="A109" s="6" t="s">
        <v>97</v>
      </c>
      <c r="B109" s="7">
        <v>2</v>
      </c>
      <c r="C109" s="8">
        <v>2.3255813953488373</v>
      </c>
      <c r="D109" s="8">
        <v>4.4444444444444446</v>
      </c>
      <c r="E109" s="9">
        <v>82.222222222222214</v>
      </c>
    </row>
    <row r="110" spans="1:10" x14ac:dyDescent="0.2">
      <c r="A110" s="6" t="s">
        <v>88</v>
      </c>
      <c r="B110" s="7">
        <v>1</v>
      </c>
      <c r="C110" s="8">
        <v>1.1627906976744187</v>
      </c>
      <c r="D110" s="8">
        <v>2.2222222222222223</v>
      </c>
      <c r="E110" s="9">
        <v>84.444444444444443</v>
      </c>
    </row>
    <row r="111" spans="1:10" x14ac:dyDescent="0.2">
      <c r="A111" s="6" t="s">
        <v>98</v>
      </c>
      <c r="B111" s="7">
        <v>1</v>
      </c>
      <c r="C111" s="8">
        <v>1.1627906976744187</v>
      </c>
      <c r="D111" s="8">
        <v>2.2222222222222223</v>
      </c>
      <c r="E111" s="9">
        <v>86.666666666666671</v>
      </c>
    </row>
    <row r="112" spans="1:10" x14ac:dyDescent="0.2">
      <c r="A112" s="6" t="s">
        <v>89</v>
      </c>
      <c r="B112" s="7">
        <v>1</v>
      </c>
      <c r="C112" s="8">
        <v>1.1627906976744187</v>
      </c>
      <c r="D112" s="8">
        <v>2.2222222222222223</v>
      </c>
      <c r="E112" s="9">
        <v>88.888888888888886</v>
      </c>
    </row>
    <row r="113" spans="1:7" x14ac:dyDescent="0.2">
      <c r="A113" s="6" t="s">
        <v>99</v>
      </c>
      <c r="B113" s="7">
        <v>1</v>
      </c>
      <c r="C113" s="8">
        <v>1.1627906976744187</v>
      </c>
      <c r="D113" s="8">
        <v>2.2222222222222223</v>
      </c>
      <c r="E113" s="9">
        <v>91.111111111111114</v>
      </c>
      <c r="F113" s="1">
        <v>90</v>
      </c>
      <c r="G113" s="1">
        <f>((90-E112)/D113)*(A113-A112)+A112</f>
        <v>39</v>
      </c>
    </row>
    <row r="114" spans="1:7" x14ac:dyDescent="0.2">
      <c r="A114" s="6" t="s">
        <v>72</v>
      </c>
      <c r="B114" s="7">
        <v>1</v>
      </c>
      <c r="C114" s="8">
        <v>1.1627906976744187</v>
      </c>
      <c r="D114" s="8">
        <v>2.2222222222222223</v>
      </c>
      <c r="E114" s="9">
        <v>93.333333333333329</v>
      </c>
    </row>
    <row r="115" spans="1:7" x14ac:dyDescent="0.2">
      <c r="A115" s="6" t="s">
        <v>100</v>
      </c>
      <c r="B115" s="7">
        <v>1</v>
      </c>
      <c r="C115" s="8">
        <v>1.1627906976744187</v>
      </c>
      <c r="D115" s="8">
        <v>2.2222222222222223</v>
      </c>
      <c r="E115" s="9">
        <v>95.555555555555557</v>
      </c>
      <c r="F115" s="1">
        <v>95</v>
      </c>
      <c r="G115" s="1">
        <f>((95-E114)/D115)*(A115-A114)+A114</f>
        <v>41.75</v>
      </c>
    </row>
    <row r="116" spans="1:7" x14ac:dyDescent="0.2">
      <c r="A116" s="6" t="s">
        <v>90</v>
      </c>
      <c r="B116" s="7">
        <v>1</v>
      </c>
      <c r="C116" s="8">
        <v>1.1627906976744187</v>
      </c>
      <c r="D116" s="8">
        <v>2.2222222222222223</v>
      </c>
      <c r="E116" s="9">
        <v>97.777777777777771</v>
      </c>
    </row>
    <row r="117" spans="1:7" x14ac:dyDescent="0.2">
      <c r="A117" s="6" t="s">
        <v>101</v>
      </c>
      <c r="B117" s="7">
        <v>1</v>
      </c>
      <c r="C117" s="8">
        <v>1.1627906976744187</v>
      </c>
      <c r="D117" s="8">
        <v>2.2222222222222223</v>
      </c>
      <c r="E117" s="9">
        <v>100</v>
      </c>
    </row>
    <row r="119" spans="1:7" ht="16" thickBot="1" x14ac:dyDescent="0.25">
      <c r="E119" t="s">
        <v>115</v>
      </c>
    </row>
    <row r="120" spans="1:7" x14ac:dyDescent="0.2">
      <c r="A120" s="2" t="s">
        <v>62</v>
      </c>
      <c r="B120" s="3">
        <v>1</v>
      </c>
      <c r="C120" s="4">
        <v>1.0526315789473684</v>
      </c>
      <c r="D120" s="4">
        <v>1.9607843137254901</v>
      </c>
      <c r="E120" s="5">
        <v>1.9607843137254901</v>
      </c>
    </row>
    <row r="121" spans="1:7" x14ac:dyDescent="0.2">
      <c r="A121" s="6" t="s">
        <v>64</v>
      </c>
      <c r="B121" s="7">
        <v>1</v>
      </c>
      <c r="C121" s="8">
        <v>1.0526315789473684</v>
      </c>
      <c r="D121" s="8">
        <v>1.9607843137254901</v>
      </c>
      <c r="E121" s="9">
        <v>3.9215686274509802</v>
      </c>
    </row>
    <row r="122" spans="1:7" x14ac:dyDescent="0.2">
      <c r="A122" s="6" t="s">
        <v>70</v>
      </c>
      <c r="B122" s="7">
        <v>1</v>
      </c>
      <c r="C122" s="8">
        <v>1.0526315789473684</v>
      </c>
      <c r="D122" s="8">
        <v>1.9607843137254901</v>
      </c>
      <c r="E122" s="9">
        <v>5.8823529411764701</v>
      </c>
      <c r="F122" s="1">
        <v>5</v>
      </c>
      <c r="G122" s="1">
        <f>((5-E121)/D122)*(A122-A121)+A121</f>
        <v>3.1000000000000005</v>
      </c>
    </row>
    <row r="123" spans="1:7" x14ac:dyDescent="0.2">
      <c r="A123" s="6" t="s">
        <v>53</v>
      </c>
      <c r="B123" s="7">
        <v>1</v>
      </c>
      <c r="C123" s="8">
        <v>1.0526315789473684</v>
      </c>
      <c r="D123" s="8">
        <v>1.9607843137254901</v>
      </c>
      <c r="E123" s="9">
        <v>7.8431372549019605</v>
      </c>
    </row>
    <row r="124" spans="1:7" x14ac:dyDescent="0.2">
      <c r="A124" s="6" t="s">
        <v>71</v>
      </c>
      <c r="B124" s="7">
        <v>2</v>
      </c>
      <c r="C124" s="8">
        <v>2.1052631578947367</v>
      </c>
      <c r="D124" s="8">
        <v>3.9215686274509802</v>
      </c>
      <c r="E124" s="9">
        <v>11.76470588235294</v>
      </c>
      <c r="F124" s="1">
        <v>10</v>
      </c>
      <c r="G124" s="1">
        <f>((10-E123)/D124)*(A124-A123)+A123</f>
        <v>8.5500000000000007</v>
      </c>
    </row>
    <row r="125" spans="1:7" x14ac:dyDescent="0.2">
      <c r="A125" s="6" t="s">
        <v>68</v>
      </c>
      <c r="B125" s="7">
        <v>2</v>
      </c>
      <c r="C125" s="8">
        <v>2.1052631578947367</v>
      </c>
      <c r="D125" s="8">
        <v>3.9215686274509802</v>
      </c>
      <c r="E125" s="9">
        <v>15.686274509803921</v>
      </c>
    </row>
    <row r="126" spans="1:7" x14ac:dyDescent="0.2">
      <c r="A126" s="6" t="s">
        <v>54</v>
      </c>
      <c r="B126" s="7">
        <v>2</v>
      </c>
      <c r="C126" s="8">
        <v>2.1052631578947367</v>
      </c>
      <c r="D126" s="8">
        <v>3.9215686274509802</v>
      </c>
      <c r="E126" s="9">
        <v>19.607843137254903</v>
      </c>
    </row>
    <row r="127" spans="1:7" x14ac:dyDescent="0.2">
      <c r="A127" s="6" t="s">
        <v>55</v>
      </c>
      <c r="B127" s="7">
        <v>1</v>
      </c>
      <c r="C127" s="8">
        <v>1.0526315789473684</v>
      </c>
      <c r="D127" s="8">
        <v>1.9607843137254901</v>
      </c>
      <c r="E127" s="9">
        <v>21.568627450980394</v>
      </c>
    </row>
    <row r="128" spans="1:7" x14ac:dyDescent="0.2">
      <c r="A128" s="6" t="s">
        <v>79</v>
      </c>
      <c r="B128" s="7">
        <v>1</v>
      </c>
      <c r="C128" s="8">
        <v>1.0526315789473684</v>
      </c>
      <c r="D128" s="8">
        <v>1.9607843137254901</v>
      </c>
      <c r="E128" s="9">
        <v>23.52941176470588</v>
      </c>
    </row>
    <row r="129" spans="1:10" x14ac:dyDescent="0.2">
      <c r="A129" s="6" t="s">
        <v>69</v>
      </c>
      <c r="B129" s="7">
        <v>1</v>
      </c>
      <c r="C129" s="8">
        <v>1.0526315789473684</v>
      </c>
      <c r="D129" s="8">
        <v>1.9607843137254901</v>
      </c>
      <c r="E129" s="9">
        <v>25.490196078431371</v>
      </c>
    </row>
    <row r="130" spans="1:10" x14ac:dyDescent="0.2">
      <c r="A130" s="6" t="s">
        <v>56</v>
      </c>
      <c r="B130" s="7">
        <v>2</v>
      </c>
      <c r="C130" s="8">
        <v>2.1052631578947367</v>
      </c>
      <c r="D130" s="8">
        <v>3.9215686274509802</v>
      </c>
      <c r="E130" s="9">
        <v>29.411764705882355</v>
      </c>
    </row>
    <row r="131" spans="1:10" x14ac:dyDescent="0.2">
      <c r="A131" s="6" t="s">
        <v>94</v>
      </c>
      <c r="B131" s="7">
        <v>1</v>
      </c>
      <c r="C131" s="8">
        <v>1.0526315789473684</v>
      </c>
      <c r="D131" s="8">
        <v>1.9607843137254901</v>
      </c>
      <c r="E131" s="9">
        <v>31.372549019607842</v>
      </c>
    </row>
    <row r="132" spans="1:10" x14ac:dyDescent="0.2">
      <c r="A132" s="6" t="s">
        <v>86</v>
      </c>
      <c r="B132" s="7">
        <v>1</v>
      </c>
      <c r="C132" s="8">
        <v>1.0526315789473684</v>
      </c>
      <c r="D132" s="8">
        <v>1.9607843137254901</v>
      </c>
      <c r="E132" s="9">
        <v>33.333333333333329</v>
      </c>
    </row>
    <row r="133" spans="1:10" x14ac:dyDescent="0.2">
      <c r="A133" s="6" t="s">
        <v>80</v>
      </c>
      <c r="B133" s="7">
        <v>1</v>
      </c>
      <c r="C133" s="8">
        <v>1.0526315789473684</v>
      </c>
      <c r="D133" s="8">
        <v>1.9607843137254901</v>
      </c>
      <c r="E133" s="9">
        <v>35.294117647058826</v>
      </c>
    </row>
    <row r="134" spans="1:10" x14ac:dyDescent="0.2">
      <c r="A134" s="6" t="s">
        <v>58</v>
      </c>
      <c r="B134" s="7">
        <v>2</v>
      </c>
      <c r="C134" s="8">
        <v>2.1052631578947367</v>
      </c>
      <c r="D134" s="8">
        <v>3.9215686274509802</v>
      </c>
      <c r="E134" s="9">
        <v>39.215686274509807</v>
      </c>
    </row>
    <row r="135" spans="1:10" x14ac:dyDescent="0.2">
      <c r="A135" s="6" t="s">
        <v>59</v>
      </c>
      <c r="B135" s="7">
        <v>2</v>
      </c>
      <c r="C135" s="8">
        <v>2.1052631578947367</v>
      </c>
      <c r="D135" s="8">
        <v>3.9215686274509802</v>
      </c>
      <c r="E135" s="9">
        <v>43.137254901960787</v>
      </c>
    </row>
    <row r="136" spans="1:10" x14ac:dyDescent="0.2">
      <c r="A136" s="6" t="s">
        <v>60</v>
      </c>
      <c r="B136" s="7">
        <v>1</v>
      </c>
      <c r="C136" s="8">
        <v>1.0526315789473684</v>
      </c>
      <c r="D136" s="8">
        <v>1.9607843137254901</v>
      </c>
      <c r="E136" s="9">
        <v>45.098039215686278</v>
      </c>
      <c r="H136" s="1">
        <f>G138-G122</f>
        <v>24.400000000000002</v>
      </c>
      <c r="I136" s="1">
        <f>H136/1.6449</f>
        <v>14.833728494133384</v>
      </c>
    </row>
    <row r="137" spans="1:10" x14ac:dyDescent="0.2">
      <c r="A137" s="6" t="s">
        <v>61</v>
      </c>
      <c r="B137" s="7">
        <v>2</v>
      </c>
      <c r="C137" s="8">
        <v>2.1052631578947367</v>
      </c>
      <c r="D137" s="8">
        <v>3.9215686274509802</v>
      </c>
      <c r="E137" s="9">
        <v>49.019607843137251</v>
      </c>
      <c r="H137" s="1">
        <f>G138-G124</f>
        <v>18.950000000000003</v>
      </c>
      <c r="I137" s="1">
        <f>H137/1.2186</f>
        <v>15.550631872640739</v>
      </c>
      <c r="J137" s="1">
        <f>(I136+I137)/2</f>
        <v>15.192180183387062</v>
      </c>
    </row>
    <row r="138" spans="1:10" x14ac:dyDescent="0.2">
      <c r="A138" s="6" t="s">
        <v>87</v>
      </c>
      <c r="B138" s="7">
        <v>1</v>
      </c>
      <c r="C138" s="8">
        <v>1.0526315789473684</v>
      </c>
      <c r="D138" s="8">
        <v>1.9607843137254901</v>
      </c>
      <c r="E138" s="9">
        <v>50.980392156862742</v>
      </c>
      <c r="F138" s="1">
        <v>50</v>
      </c>
      <c r="G138" s="1">
        <f>((50-E137)/D138)*(A138-A137)+A137</f>
        <v>27.500000000000004</v>
      </c>
    </row>
    <row r="139" spans="1:10" x14ac:dyDescent="0.2">
      <c r="A139" s="6" t="s">
        <v>82</v>
      </c>
      <c r="B139" s="7">
        <v>2</v>
      </c>
      <c r="C139" s="8">
        <v>2.1052631578947367</v>
      </c>
      <c r="D139" s="8">
        <v>3.9215686274509802</v>
      </c>
      <c r="E139" s="9">
        <v>54.901960784313729</v>
      </c>
      <c r="H139" s="1">
        <f>G154-G138</f>
        <v>27.399999999999995</v>
      </c>
      <c r="I139" s="1">
        <f>H139/1.2186</f>
        <v>22.484818644345967</v>
      </c>
      <c r="J139" s="1">
        <f>(I139+I140)/2</f>
        <v>20.733867769495006</v>
      </c>
    </row>
    <row r="140" spans="1:10" x14ac:dyDescent="0.2">
      <c r="A140" s="6" t="s">
        <v>97</v>
      </c>
      <c r="B140" s="7">
        <v>2</v>
      </c>
      <c r="C140" s="8">
        <v>2.1052631578947367</v>
      </c>
      <c r="D140" s="8">
        <v>3.9215686274509802</v>
      </c>
      <c r="E140" s="9">
        <v>58.82352941176471</v>
      </c>
      <c r="H140" s="1">
        <f>G156-G138</f>
        <v>31.224999999999998</v>
      </c>
      <c r="I140" s="1">
        <f>H140/1.6449</f>
        <v>18.982916894644049</v>
      </c>
    </row>
    <row r="141" spans="1:10" x14ac:dyDescent="0.2">
      <c r="A141" s="6" t="s">
        <v>102</v>
      </c>
      <c r="B141" s="7">
        <v>2</v>
      </c>
      <c r="C141" s="8">
        <v>2.1052631578947367</v>
      </c>
      <c r="D141" s="8">
        <v>3.9215686274509802</v>
      </c>
      <c r="E141" s="9">
        <v>62.745098039215684</v>
      </c>
    </row>
    <row r="142" spans="1:10" x14ac:dyDescent="0.2">
      <c r="A142" s="6" t="s">
        <v>83</v>
      </c>
      <c r="B142" s="7">
        <v>1</v>
      </c>
      <c r="C142" s="8">
        <v>1.0526315789473684</v>
      </c>
      <c r="D142" s="8">
        <v>1.9607843137254901</v>
      </c>
      <c r="E142" s="9">
        <v>64.705882352941174</v>
      </c>
    </row>
    <row r="143" spans="1:10" x14ac:dyDescent="0.2">
      <c r="A143" s="6" t="s">
        <v>88</v>
      </c>
      <c r="B143" s="7">
        <v>1</v>
      </c>
      <c r="C143" s="8">
        <v>1.0526315789473684</v>
      </c>
      <c r="D143" s="8">
        <v>1.9607843137254901</v>
      </c>
      <c r="E143" s="9">
        <v>66.666666666666657</v>
      </c>
    </row>
    <row r="144" spans="1:10" x14ac:dyDescent="0.2">
      <c r="A144" s="6" t="s">
        <v>103</v>
      </c>
      <c r="B144" s="7">
        <v>2</v>
      </c>
      <c r="C144" s="8">
        <v>2.1052631578947367</v>
      </c>
      <c r="D144" s="8">
        <v>3.9215686274509802</v>
      </c>
      <c r="E144" s="9">
        <v>70.588235294117652</v>
      </c>
    </row>
    <row r="145" spans="1:7" x14ac:dyDescent="0.2">
      <c r="A145" s="6" t="s">
        <v>84</v>
      </c>
      <c r="B145" s="7">
        <v>1</v>
      </c>
      <c r="C145" s="8">
        <v>1.0526315789473684</v>
      </c>
      <c r="D145" s="8">
        <v>1.9607843137254901</v>
      </c>
      <c r="E145" s="9">
        <v>72.549019607843135</v>
      </c>
    </row>
    <row r="146" spans="1:7" x14ac:dyDescent="0.2">
      <c r="A146" s="6" t="s">
        <v>104</v>
      </c>
      <c r="B146" s="7">
        <v>1</v>
      </c>
      <c r="C146" s="8">
        <v>1.0526315789473684</v>
      </c>
      <c r="D146" s="8">
        <v>1.9607843137254901</v>
      </c>
      <c r="E146" s="9">
        <v>74.509803921568633</v>
      </c>
    </row>
    <row r="147" spans="1:7" x14ac:dyDescent="0.2">
      <c r="A147" s="6" t="s">
        <v>99</v>
      </c>
      <c r="B147" s="7">
        <v>1</v>
      </c>
      <c r="C147" s="8">
        <v>1.0526315789473684</v>
      </c>
      <c r="D147" s="8">
        <v>1.9607843137254901</v>
      </c>
      <c r="E147" s="9">
        <v>76.470588235294116</v>
      </c>
    </row>
    <row r="148" spans="1:7" x14ac:dyDescent="0.2">
      <c r="A148" s="6" t="s">
        <v>100</v>
      </c>
      <c r="B148" s="7">
        <v>1</v>
      </c>
      <c r="C148" s="8">
        <v>1.0526315789473684</v>
      </c>
      <c r="D148" s="8">
        <v>1.9607843137254901</v>
      </c>
      <c r="E148" s="9">
        <v>78.431372549019613</v>
      </c>
    </row>
    <row r="149" spans="1:7" x14ac:dyDescent="0.2">
      <c r="A149" s="6" t="s">
        <v>105</v>
      </c>
      <c r="B149" s="7">
        <v>1</v>
      </c>
      <c r="C149" s="8">
        <v>1.0526315789473684</v>
      </c>
      <c r="D149" s="8">
        <v>1.9607843137254901</v>
      </c>
      <c r="E149" s="9">
        <v>80.392156862745097</v>
      </c>
    </row>
    <row r="150" spans="1:7" x14ac:dyDescent="0.2">
      <c r="A150" s="6" t="s">
        <v>106</v>
      </c>
      <c r="B150" s="7">
        <v>1</v>
      </c>
      <c r="C150" s="8">
        <v>1.0526315789473684</v>
      </c>
      <c r="D150" s="8">
        <v>1.9607843137254901</v>
      </c>
      <c r="E150" s="9">
        <v>82.35294117647058</v>
      </c>
    </row>
    <row r="151" spans="1:7" x14ac:dyDescent="0.2">
      <c r="A151" s="6" t="s">
        <v>107</v>
      </c>
      <c r="B151" s="7">
        <v>1</v>
      </c>
      <c r="C151" s="8">
        <v>1.0526315789473684</v>
      </c>
      <c r="D151" s="8">
        <v>1.9607843137254901</v>
      </c>
      <c r="E151" s="9">
        <v>84.313725490196077</v>
      </c>
    </row>
    <row r="152" spans="1:7" x14ac:dyDescent="0.2">
      <c r="A152" s="6" t="s">
        <v>108</v>
      </c>
      <c r="B152" s="7">
        <v>1</v>
      </c>
      <c r="C152" s="8">
        <v>1.0526315789473684</v>
      </c>
      <c r="D152" s="8">
        <v>1.9607843137254901</v>
      </c>
      <c r="E152" s="9">
        <v>86.274509803921575</v>
      </c>
    </row>
    <row r="153" spans="1:7" x14ac:dyDescent="0.2">
      <c r="A153" s="6" t="s">
        <v>109</v>
      </c>
      <c r="B153" s="7">
        <v>1</v>
      </c>
      <c r="C153" s="8">
        <v>1.0526315789473684</v>
      </c>
      <c r="D153" s="8">
        <v>1.9607843137254901</v>
      </c>
      <c r="E153" s="9">
        <v>88.235294117647058</v>
      </c>
    </row>
    <row r="154" spans="1:7" x14ac:dyDescent="0.2">
      <c r="A154" s="6" t="s">
        <v>110</v>
      </c>
      <c r="B154" s="7">
        <v>1</v>
      </c>
      <c r="C154" s="8">
        <v>1.0526315789473684</v>
      </c>
      <c r="D154" s="8">
        <v>1.9607843137254901</v>
      </c>
      <c r="E154" s="9">
        <v>90.196078431372555</v>
      </c>
      <c r="F154" s="1">
        <v>90</v>
      </c>
      <c r="G154" s="1">
        <f>((90-E153)/D154)*(A154-A153)+A153</f>
        <v>54.9</v>
      </c>
    </row>
    <row r="155" spans="1:7" x14ac:dyDescent="0.2">
      <c r="A155" s="6" t="s">
        <v>111</v>
      </c>
      <c r="B155" s="7">
        <v>1</v>
      </c>
      <c r="C155" s="8">
        <v>1.0526315789473684</v>
      </c>
      <c r="D155" s="8">
        <v>1.9607843137254901</v>
      </c>
      <c r="E155" s="9">
        <v>92.156862745098039</v>
      </c>
    </row>
    <row r="156" spans="1:7" x14ac:dyDescent="0.2">
      <c r="A156" s="6" t="s">
        <v>112</v>
      </c>
      <c r="B156" s="7">
        <v>2</v>
      </c>
      <c r="C156" s="8">
        <v>2.1052631578947367</v>
      </c>
      <c r="D156" s="8">
        <v>3.9215686274509802</v>
      </c>
      <c r="E156" s="9">
        <v>96.078431372549019</v>
      </c>
      <c r="F156" s="1">
        <v>95</v>
      </c>
      <c r="G156" s="1">
        <f>((95-E155)/D156)*(A156-A155)+A155</f>
        <v>58.725000000000001</v>
      </c>
    </row>
    <row r="157" spans="1:7" x14ac:dyDescent="0.2">
      <c r="A157" s="6" t="s">
        <v>113</v>
      </c>
      <c r="B157" s="7">
        <v>1</v>
      </c>
      <c r="C157" s="8">
        <v>1.0526315789473684</v>
      </c>
      <c r="D157" s="8">
        <v>1.9607843137254901</v>
      </c>
      <c r="E157" s="9">
        <v>98.039215686274503</v>
      </c>
    </row>
    <row r="158" spans="1:7" x14ac:dyDescent="0.2">
      <c r="A158" s="6" t="s">
        <v>91</v>
      </c>
      <c r="B158" s="7">
        <v>1</v>
      </c>
      <c r="C158" s="8">
        <v>1.0526315789473684</v>
      </c>
      <c r="D158" s="8">
        <v>1.9607843137254901</v>
      </c>
      <c r="E158" s="9">
        <v>100</v>
      </c>
    </row>
    <row r="161" spans="1:10" ht="16" thickBot="1" x14ac:dyDescent="0.25">
      <c r="E161" t="s">
        <v>124</v>
      </c>
    </row>
    <row r="162" spans="1:10" x14ac:dyDescent="0.2">
      <c r="A162" s="2" t="s">
        <v>55</v>
      </c>
      <c r="B162" s="3">
        <v>2</v>
      </c>
      <c r="C162" s="4">
        <v>2.4390243902439024</v>
      </c>
      <c r="D162" s="4">
        <v>4.4444444444444446</v>
      </c>
      <c r="E162" s="5">
        <v>4.4444444444444446</v>
      </c>
    </row>
    <row r="163" spans="1:10" x14ac:dyDescent="0.2">
      <c r="A163" s="6" t="s">
        <v>93</v>
      </c>
      <c r="B163" s="7">
        <v>1</v>
      </c>
      <c r="C163" s="8">
        <v>1.2195121951219512</v>
      </c>
      <c r="D163" s="8">
        <v>2.2222222222222223</v>
      </c>
      <c r="E163" s="9">
        <v>6.666666666666667</v>
      </c>
      <c r="F163" s="1">
        <v>5</v>
      </c>
      <c r="G163" s="1">
        <f>((5-E162)/D163)*(A163-A162)+A162</f>
        <v>13</v>
      </c>
    </row>
    <row r="164" spans="1:10" x14ac:dyDescent="0.2">
      <c r="A164" s="6" t="s">
        <v>86</v>
      </c>
      <c r="B164" s="7">
        <v>1</v>
      </c>
      <c r="C164" s="8">
        <v>1.2195121951219512</v>
      </c>
      <c r="D164" s="8">
        <v>2.2222222222222223</v>
      </c>
      <c r="E164" s="9">
        <v>8.8888888888888893</v>
      </c>
    </row>
    <row r="165" spans="1:10" x14ac:dyDescent="0.2">
      <c r="A165" s="6" t="s">
        <v>96</v>
      </c>
      <c r="B165" s="7">
        <v>1</v>
      </c>
      <c r="C165" s="8">
        <v>1.2195121951219512</v>
      </c>
      <c r="D165" s="8">
        <v>2.2222222222222223</v>
      </c>
      <c r="E165" s="9">
        <v>11.111111111111111</v>
      </c>
      <c r="F165" s="1">
        <v>10</v>
      </c>
      <c r="G165" s="1">
        <f>((10-E164)/D165)*(A165-A164)+A164</f>
        <v>20</v>
      </c>
    </row>
    <row r="166" spans="1:10" x14ac:dyDescent="0.2">
      <c r="A166" s="6" t="s">
        <v>59</v>
      </c>
      <c r="B166" s="7">
        <v>1</v>
      </c>
      <c r="C166" s="8">
        <v>1.2195121951219512</v>
      </c>
      <c r="D166" s="8">
        <v>2.2222222222222223</v>
      </c>
      <c r="E166" s="9">
        <v>13.333333333333334</v>
      </c>
    </row>
    <row r="167" spans="1:10" x14ac:dyDescent="0.2">
      <c r="A167" s="6" t="s">
        <v>81</v>
      </c>
      <c r="B167" s="7">
        <v>2</v>
      </c>
      <c r="C167" s="8">
        <v>2.4390243902439024</v>
      </c>
      <c r="D167" s="8">
        <v>4.4444444444444446</v>
      </c>
      <c r="E167" s="9">
        <v>17.777777777777779</v>
      </c>
    </row>
    <row r="168" spans="1:10" x14ac:dyDescent="0.2">
      <c r="A168" s="6" t="s">
        <v>60</v>
      </c>
      <c r="B168" s="7">
        <v>1</v>
      </c>
      <c r="C168" s="8">
        <v>1.2195121951219512</v>
      </c>
      <c r="D168" s="8">
        <v>2.2222222222222223</v>
      </c>
      <c r="E168" s="9">
        <v>20</v>
      </c>
    </row>
    <row r="169" spans="1:10" x14ac:dyDescent="0.2">
      <c r="A169" s="6" t="s">
        <v>61</v>
      </c>
      <c r="B169" s="7">
        <v>1</v>
      </c>
      <c r="C169" s="8">
        <v>1.2195121951219512</v>
      </c>
      <c r="D169" s="8">
        <v>2.2222222222222223</v>
      </c>
      <c r="E169" s="9">
        <v>22.222222222222221</v>
      </c>
    </row>
    <row r="170" spans="1:10" x14ac:dyDescent="0.2">
      <c r="A170" s="6" t="s">
        <v>87</v>
      </c>
      <c r="B170" s="7">
        <v>2</v>
      </c>
      <c r="C170" s="8">
        <v>2.4390243902439024</v>
      </c>
      <c r="D170" s="8">
        <v>4.4444444444444446</v>
      </c>
      <c r="E170" s="9">
        <v>26.666666666666668</v>
      </c>
    </row>
    <row r="171" spans="1:10" x14ac:dyDescent="0.2">
      <c r="A171" s="6" t="s">
        <v>116</v>
      </c>
      <c r="B171" s="7">
        <v>1</v>
      </c>
      <c r="C171" s="8">
        <v>1.2195121951219512</v>
      </c>
      <c r="D171" s="8">
        <v>2.2222222222222223</v>
      </c>
      <c r="E171" s="9">
        <v>28.888888888888886</v>
      </c>
    </row>
    <row r="172" spans="1:10" x14ac:dyDescent="0.2">
      <c r="A172" s="6" t="s">
        <v>97</v>
      </c>
      <c r="B172" s="7">
        <v>1</v>
      </c>
      <c r="C172" s="8">
        <v>1.2195121951219512</v>
      </c>
      <c r="D172" s="8">
        <v>2.2222222222222223</v>
      </c>
      <c r="E172" s="9">
        <v>31.111111111111111</v>
      </c>
    </row>
    <row r="173" spans="1:10" x14ac:dyDescent="0.2">
      <c r="A173" s="6" t="s">
        <v>102</v>
      </c>
      <c r="B173" s="7">
        <v>3</v>
      </c>
      <c r="C173" s="8">
        <v>3.6585365853658534</v>
      </c>
      <c r="D173" s="8">
        <v>6.666666666666667</v>
      </c>
      <c r="E173" s="9">
        <v>37.777777777777779</v>
      </c>
    </row>
    <row r="174" spans="1:10" x14ac:dyDescent="0.2">
      <c r="A174" s="6" t="s">
        <v>88</v>
      </c>
      <c r="B174" s="7">
        <v>2</v>
      </c>
      <c r="C174" s="8">
        <v>2.4390243902439024</v>
      </c>
      <c r="D174" s="8">
        <v>4.4444444444444446</v>
      </c>
      <c r="E174" s="9">
        <v>42.222222222222221</v>
      </c>
    </row>
    <row r="175" spans="1:10" x14ac:dyDescent="0.2">
      <c r="A175" s="6" t="s">
        <v>103</v>
      </c>
      <c r="B175" s="7">
        <v>1</v>
      </c>
      <c r="C175" s="8">
        <v>1.2195121951219512</v>
      </c>
      <c r="D175" s="8">
        <v>2.2222222222222223</v>
      </c>
      <c r="E175" s="9">
        <v>44.444444444444443</v>
      </c>
      <c r="H175" s="1">
        <f>G177-G163</f>
        <v>24</v>
      </c>
      <c r="I175" s="1">
        <f>H175/1.6449</f>
        <v>14.590552617180375</v>
      </c>
    </row>
    <row r="176" spans="1:10" x14ac:dyDescent="0.2">
      <c r="A176" s="6" t="s">
        <v>98</v>
      </c>
      <c r="B176" s="7">
        <v>2</v>
      </c>
      <c r="C176" s="8">
        <v>2.4390243902439024</v>
      </c>
      <c r="D176" s="8">
        <v>4.4444444444444446</v>
      </c>
      <c r="E176" s="9">
        <v>48.888888888888886</v>
      </c>
      <c r="H176" s="1">
        <f>G177-G165</f>
        <v>17</v>
      </c>
      <c r="I176" s="1">
        <f>H176/1.2186</f>
        <v>13.950434925324144</v>
      </c>
      <c r="J176" s="1">
        <f>(I175+I176)/2</f>
        <v>14.270493771252259</v>
      </c>
    </row>
    <row r="177" spans="1:10" x14ac:dyDescent="0.2">
      <c r="A177" s="6" t="s">
        <v>89</v>
      </c>
      <c r="B177" s="7">
        <v>1</v>
      </c>
      <c r="C177" s="8">
        <v>1.2195121951219512</v>
      </c>
      <c r="D177" s="8">
        <v>2.2222222222222223</v>
      </c>
      <c r="E177" s="9">
        <v>51.111111111111107</v>
      </c>
      <c r="F177" s="1">
        <v>50</v>
      </c>
      <c r="G177" s="1">
        <f>((50-E176)/D177)*(A177-A176)+A176</f>
        <v>37</v>
      </c>
    </row>
    <row r="178" spans="1:10" x14ac:dyDescent="0.2">
      <c r="A178" s="6" t="s">
        <v>104</v>
      </c>
      <c r="B178" s="7">
        <v>1</v>
      </c>
      <c r="C178" s="8">
        <v>1.2195121951219512</v>
      </c>
      <c r="D178" s="8">
        <v>2.2222222222222223</v>
      </c>
      <c r="E178" s="9">
        <v>53.333333333333336</v>
      </c>
      <c r="H178" s="1">
        <f>G190-G177</f>
        <v>16.5</v>
      </c>
      <c r="I178" s="1">
        <f>H178/1.2186</f>
        <v>13.540128015755787</v>
      </c>
      <c r="J178" s="1">
        <f>(I178+I179)/2</f>
        <v>13.077438316346493</v>
      </c>
    </row>
    <row r="179" spans="1:10" x14ac:dyDescent="0.2">
      <c r="A179" s="6" t="s">
        <v>99</v>
      </c>
      <c r="B179" s="7">
        <v>2</v>
      </c>
      <c r="C179" s="8">
        <v>2.4390243902439024</v>
      </c>
      <c r="D179" s="8">
        <v>4.4444444444444446</v>
      </c>
      <c r="E179" s="9">
        <v>57.777777777777771</v>
      </c>
      <c r="H179" s="1">
        <f>G192-G177</f>
        <v>20.75</v>
      </c>
      <c r="I179" s="1">
        <f>H179/1.6449</f>
        <v>12.614748616937199</v>
      </c>
    </row>
    <row r="180" spans="1:10" x14ac:dyDescent="0.2">
      <c r="A180" s="6" t="s">
        <v>72</v>
      </c>
      <c r="B180" s="7">
        <v>1</v>
      </c>
      <c r="C180" s="8">
        <v>1.2195121951219512</v>
      </c>
      <c r="D180" s="8">
        <v>2.2222222222222223</v>
      </c>
      <c r="E180" s="9">
        <v>60</v>
      </c>
    </row>
    <row r="181" spans="1:10" x14ac:dyDescent="0.2">
      <c r="A181" s="6" t="s">
        <v>100</v>
      </c>
      <c r="B181" s="7">
        <v>1</v>
      </c>
      <c r="C181" s="8">
        <v>1.2195121951219512</v>
      </c>
      <c r="D181" s="8">
        <v>2.2222222222222223</v>
      </c>
      <c r="E181" s="9">
        <v>62.222222222222221</v>
      </c>
    </row>
    <row r="182" spans="1:10" x14ac:dyDescent="0.2">
      <c r="A182" s="6" t="s">
        <v>90</v>
      </c>
      <c r="B182" s="7">
        <v>1</v>
      </c>
      <c r="C182" s="8">
        <v>1.2195121951219512</v>
      </c>
      <c r="D182" s="8">
        <v>2.2222222222222223</v>
      </c>
      <c r="E182" s="9">
        <v>64.444444444444443</v>
      </c>
    </row>
    <row r="183" spans="1:10" x14ac:dyDescent="0.2">
      <c r="A183" s="6" t="s">
        <v>105</v>
      </c>
      <c r="B183" s="7">
        <v>1</v>
      </c>
      <c r="C183" s="8">
        <v>1.2195121951219512</v>
      </c>
      <c r="D183" s="8">
        <v>2.2222222222222223</v>
      </c>
      <c r="E183" s="9">
        <v>66.666666666666657</v>
      </c>
    </row>
    <row r="184" spans="1:10" x14ac:dyDescent="0.2">
      <c r="A184" s="6" t="s">
        <v>106</v>
      </c>
      <c r="B184" s="7">
        <v>1</v>
      </c>
      <c r="C184" s="8">
        <v>1.2195121951219512</v>
      </c>
      <c r="D184" s="8">
        <v>2.2222222222222223</v>
      </c>
      <c r="E184" s="9">
        <v>68.888888888888886</v>
      </c>
    </row>
    <row r="185" spans="1:10" x14ac:dyDescent="0.2">
      <c r="A185" s="6" t="s">
        <v>108</v>
      </c>
      <c r="B185" s="7">
        <v>2</v>
      </c>
      <c r="C185" s="8">
        <v>2.4390243902439024</v>
      </c>
      <c r="D185" s="8">
        <v>4.4444444444444446</v>
      </c>
      <c r="E185" s="9">
        <v>73.333333333333329</v>
      </c>
    </row>
    <row r="186" spans="1:10" x14ac:dyDescent="0.2">
      <c r="A186" s="6" t="s">
        <v>117</v>
      </c>
      <c r="B186" s="7">
        <v>1</v>
      </c>
      <c r="C186" s="8">
        <v>1.2195121951219512</v>
      </c>
      <c r="D186" s="8">
        <v>2.2222222222222223</v>
      </c>
      <c r="E186" s="9">
        <v>75.555555555555557</v>
      </c>
    </row>
    <row r="187" spans="1:10" x14ac:dyDescent="0.2">
      <c r="A187" s="6" t="s">
        <v>118</v>
      </c>
      <c r="B187" s="7">
        <v>1</v>
      </c>
      <c r="C187" s="8">
        <v>1.2195121951219512</v>
      </c>
      <c r="D187" s="8">
        <v>2.2222222222222223</v>
      </c>
      <c r="E187" s="9">
        <v>77.777777777777786</v>
      </c>
    </row>
    <row r="188" spans="1:10" x14ac:dyDescent="0.2">
      <c r="A188" s="6" t="s">
        <v>119</v>
      </c>
      <c r="B188" s="7">
        <v>2</v>
      </c>
      <c r="C188" s="8">
        <v>2.4390243902439024</v>
      </c>
      <c r="D188" s="8">
        <v>4.4444444444444446</v>
      </c>
      <c r="E188" s="9">
        <v>82.222222222222214</v>
      </c>
    </row>
    <row r="189" spans="1:10" x14ac:dyDescent="0.2">
      <c r="A189" s="6" t="s">
        <v>120</v>
      </c>
      <c r="B189" s="7">
        <v>3</v>
      </c>
      <c r="C189" s="8">
        <v>3.6585365853658534</v>
      </c>
      <c r="D189" s="8">
        <v>6.666666666666667</v>
      </c>
      <c r="E189" s="9">
        <v>88.888888888888886</v>
      </c>
    </row>
    <row r="190" spans="1:10" x14ac:dyDescent="0.2">
      <c r="A190" s="6" t="s">
        <v>109</v>
      </c>
      <c r="B190" s="7">
        <v>1</v>
      </c>
      <c r="C190" s="8">
        <v>1.2195121951219512</v>
      </c>
      <c r="D190" s="8">
        <v>2.2222222222222223</v>
      </c>
      <c r="E190" s="9">
        <v>91.111111111111114</v>
      </c>
      <c r="F190" s="1">
        <v>90</v>
      </c>
      <c r="G190" s="1">
        <f>((90-E189)/D190)*(A190-A189)+A189</f>
        <v>53.5</v>
      </c>
    </row>
    <row r="191" spans="1:10" x14ac:dyDescent="0.2">
      <c r="A191" s="6" t="s">
        <v>121</v>
      </c>
      <c r="B191" s="7">
        <v>1</v>
      </c>
      <c r="C191" s="8">
        <v>1.2195121951219512</v>
      </c>
      <c r="D191" s="8">
        <v>2.2222222222222223</v>
      </c>
      <c r="E191" s="9">
        <v>93.333333333333329</v>
      </c>
    </row>
    <row r="192" spans="1:10" x14ac:dyDescent="0.2">
      <c r="A192" s="6" t="s">
        <v>111</v>
      </c>
      <c r="B192" s="7">
        <v>1</v>
      </c>
      <c r="C192" s="8">
        <v>1.2195121951219512</v>
      </c>
      <c r="D192" s="8">
        <v>2.2222222222222223</v>
      </c>
      <c r="E192" s="9">
        <v>95.555555555555557</v>
      </c>
      <c r="F192" s="1">
        <v>95</v>
      </c>
      <c r="G192" s="1">
        <f>((95-E191)/D192)*(A192-A191)+A191</f>
        <v>57.75</v>
      </c>
    </row>
    <row r="193" spans="1:10" x14ac:dyDescent="0.2">
      <c r="A193" s="6" t="s">
        <v>122</v>
      </c>
      <c r="B193" s="7">
        <v>1</v>
      </c>
      <c r="C193" s="8">
        <v>1.2195121951219512</v>
      </c>
      <c r="D193" s="8">
        <v>2.2222222222222223</v>
      </c>
      <c r="E193" s="9">
        <v>97.777777777777771</v>
      </c>
    </row>
    <row r="194" spans="1:10" x14ac:dyDescent="0.2">
      <c r="A194" s="6" t="s">
        <v>123</v>
      </c>
      <c r="B194" s="7">
        <v>1</v>
      </c>
      <c r="C194" s="8">
        <v>1.2195121951219512</v>
      </c>
      <c r="D194" s="8">
        <v>2.2222222222222223</v>
      </c>
      <c r="E194" s="9">
        <v>100</v>
      </c>
    </row>
    <row r="196" spans="1:10" ht="16" thickBot="1" x14ac:dyDescent="0.25">
      <c r="E196" t="s">
        <v>128</v>
      </c>
    </row>
    <row r="197" spans="1:10" x14ac:dyDescent="0.2">
      <c r="A197" s="2" t="s">
        <v>95</v>
      </c>
      <c r="B197" s="3">
        <v>1</v>
      </c>
      <c r="C197" s="4">
        <v>1.0416666666666665</v>
      </c>
      <c r="D197" s="4">
        <v>2.6315789473684208</v>
      </c>
      <c r="E197" s="5">
        <v>2.6315789473684208</v>
      </c>
    </row>
    <row r="198" spans="1:10" x14ac:dyDescent="0.2">
      <c r="A198" s="6" t="s">
        <v>96</v>
      </c>
      <c r="B198" s="7">
        <v>2</v>
      </c>
      <c r="C198" s="8">
        <v>2.083333333333333</v>
      </c>
      <c r="D198" s="8">
        <v>5.2631578947368416</v>
      </c>
      <c r="E198" s="9">
        <v>7.8947368421052628</v>
      </c>
      <c r="F198" s="1">
        <v>5</v>
      </c>
      <c r="G198" s="1">
        <f>((5-E197)/D198)*(A198-A197)+A197</f>
        <v>19.350000000000001</v>
      </c>
    </row>
    <row r="199" spans="1:10" x14ac:dyDescent="0.2">
      <c r="A199" s="6" t="s">
        <v>59</v>
      </c>
      <c r="B199" s="7">
        <v>1</v>
      </c>
      <c r="C199" s="8">
        <v>1.0416666666666665</v>
      </c>
      <c r="D199" s="8">
        <v>2.6315789473684208</v>
      </c>
      <c r="E199" s="9">
        <v>10.526315789473683</v>
      </c>
      <c r="F199" s="1">
        <v>10</v>
      </c>
      <c r="G199" s="1">
        <f>((10-E198)/D199)*(A199-A198)+A198</f>
        <v>23.4</v>
      </c>
    </row>
    <row r="200" spans="1:10" x14ac:dyDescent="0.2">
      <c r="A200" s="6" t="s">
        <v>60</v>
      </c>
      <c r="B200" s="7">
        <v>1</v>
      </c>
      <c r="C200" s="8">
        <v>1.0416666666666665</v>
      </c>
      <c r="D200" s="8">
        <v>2.6315789473684208</v>
      </c>
      <c r="E200" s="9">
        <v>13.157894736842104</v>
      </c>
    </row>
    <row r="201" spans="1:10" x14ac:dyDescent="0.2">
      <c r="A201" s="6" t="s">
        <v>116</v>
      </c>
      <c r="B201" s="7">
        <v>1</v>
      </c>
      <c r="C201" s="8">
        <v>1.0416666666666665</v>
      </c>
      <c r="D201" s="8">
        <v>2.6315789473684208</v>
      </c>
      <c r="E201" s="9">
        <v>15.789473684210526</v>
      </c>
    </row>
    <row r="202" spans="1:10" x14ac:dyDescent="0.2">
      <c r="A202" s="6" t="s">
        <v>82</v>
      </c>
      <c r="B202" s="7">
        <v>1</v>
      </c>
      <c r="C202" s="8">
        <v>1.0416666666666665</v>
      </c>
      <c r="D202" s="8">
        <v>2.6315789473684208</v>
      </c>
      <c r="E202" s="9">
        <v>18.421052631578945</v>
      </c>
    </row>
    <row r="203" spans="1:10" x14ac:dyDescent="0.2">
      <c r="A203" s="6" t="s">
        <v>97</v>
      </c>
      <c r="B203" s="7">
        <v>1</v>
      </c>
      <c r="C203" s="8">
        <v>1.0416666666666665</v>
      </c>
      <c r="D203" s="8">
        <v>2.6315789473684208</v>
      </c>
      <c r="E203" s="9">
        <v>21.052631578947366</v>
      </c>
    </row>
    <row r="204" spans="1:10" x14ac:dyDescent="0.2">
      <c r="A204" s="6" t="s">
        <v>102</v>
      </c>
      <c r="B204" s="7">
        <v>1</v>
      </c>
      <c r="C204" s="8">
        <v>1.0416666666666665</v>
      </c>
      <c r="D204" s="8">
        <v>2.6315789473684208</v>
      </c>
      <c r="E204" s="9">
        <v>23.684210526315788</v>
      </c>
    </row>
    <row r="205" spans="1:10" x14ac:dyDescent="0.2">
      <c r="A205" s="6" t="s">
        <v>88</v>
      </c>
      <c r="B205" s="7">
        <v>2</v>
      </c>
      <c r="C205" s="8">
        <v>2.083333333333333</v>
      </c>
      <c r="D205" s="8">
        <v>5.2631578947368416</v>
      </c>
      <c r="E205" s="9">
        <v>28.947368421052634</v>
      </c>
    </row>
    <row r="206" spans="1:10" x14ac:dyDescent="0.2">
      <c r="A206" s="6" t="s">
        <v>103</v>
      </c>
      <c r="B206" s="7">
        <v>1</v>
      </c>
      <c r="C206" s="8">
        <v>1.0416666666666665</v>
      </c>
      <c r="D206" s="8">
        <v>2.6315789473684208</v>
      </c>
      <c r="E206" s="9">
        <v>31.578947368421051</v>
      </c>
    </row>
    <row r="207" spans="1:10" x14ac:dyDescent="0.2">
      <c r="A207" s="6" t="s">
        <v>98</v>
      </c>
      <c r="B207" s="7">
        <v>3</v>
      </c>
      <c r="C207" s="8">
        <v>3.125</v>
      </c>
      <c r="D207" s="8">
        <v>7.8947368421052628</v>
      </c>
      <c r="E207" s="9">
        <v>39.473684210526315</v>
      </c>
      <c r="H207" s="1">
        <f>G209-G198</f>
        <v>18.316666666666663</v>
      </c>
      <c r="I207" s="1">
        <f>H207/1.6449</f>
        <v>11.135428698806409</v>
      </c>
    </row>
    <row r="208" spans="1:10" x14ac:dyDescent="0.2">
      <c r="A208" s="6" t="s">
        <v>84</v>
      </c>
      <c r="B208" s="7">
        <v>2</v>
      </c>
      <c r="C208" s="8">
        <v>2.083333333333333</v>
      </c>
      <c r="D208" s="8">
        <v>5.2631578947368416</v>
      </c>
      <c r="E208" s="9">
        <v>44.736842105263158</v>
      </c>
      <c r="H208" s="1">
        <f>G209-G199</f>
        <v>14.266666666666666</v>
      </c>
      <c r="I208" s="1">
        <f>H208/1.2186</f>
        <v>11.70742381968379</v>
      </c>
      <c r="J208" s="1">
        <f>(I207+I208)/2</f>
        <v>11.421426259245099</v>
      </c>
    </row>
    <row r="209" spans="1:10" x14ac:dyDescent="0.2">
      <c r="A209" s="6" t="s">
        <v>89</v>
      </c>
      <c r="B209" s="7">
        <v>3</v>
      </c>
      <c r="C209" s="8">
        <v>3.125</v>
      </c>
      <c r="D209" s="8">
        <v>7.8947368421052628</v>
      </c>
      <c r="E209" s="9">
        <v>52.631578947368418</v>
      </c>
      <c r="F209" s="1">
        <v>50</v>
      </c>
      <c r="G209" s="1">
        <f>((50-E208)/D209)*(A209-A208)+A208</f>
        <v>37.666666666666664</v>
      </c>
    </row>
    <row r="210" spans="1:10" x14ac:dyDescent="0.2">
      <c r="A210" s="6" t="s">
        <v>90</v>
      </c>
      <c r="B210" s="7">
        <v>1</v>
      </c>
      <c r="C210" s="8">
        <v>1.0416666666666665</v>
      </c>
      <c r="D210" s="8">
        <v>2.6315789473684208</v>
      </c>
      <c r="E210" s="9">
        <v>55.26315789473685</v>
      </c>
      <c r="H210" s="1">
        <f>G219-G209</f>
        <v>21.933333333333337</v>
      </c>
      <c r="I210" s="1">
        <f>H210/1.2186</f>
        <v>17.998796433065269</v>
      </c>
      <c r="J210" s="1">
        <f>(I210+I211)/2</f>
        <v>16.73036463799696</v>
      </c>
    </row>
    <row r="211" spans="1:10" x14ac:dyDescent="0.2">
      <c r="A211" s="6" t="s">
        <v>105</v>
      </c>
      <c r="B211" s="7">
        <v>3</v>
      </c>
      <c r="C211" s="8">
        <v>3.125</v>
      </c>
      <c r="D211" s="8">
        <v>7.8947368421052628</v>
      </c>
      <c r="E211" s="9">
        <v>63.157894736842103</v>
      </c>
      <c r="H211" s="1">
        <f>G221-G209</f>
        <v>25.433333333333337</v>
      </c>
      <c r="I211" s="1">
        <f>H211/1.6449</f>
        <v>15.46193284292865</v>
      </c>
    </row>
    <row r="212" spans="1:10" x14ac:dyDescent="0.2">
      <c r="A212" s="6" t="s">
        <v>101</v>
      </c>
      <c r="B212" s="7">
        <v>1</v>
      </c>
      <c r="C212" s="8">
        <v>1.0416666666666665</v>
      </c>
      <c r="D212" s="8">
        <v>2.6315789473684208</v>
      </c>
      <c r="E212" s="9">
        <v>65.789473684210535</v>
      </c>
    </row>
    <row r="213" spans="1:10" x14ac:dyDescent="0.2">
      <c r="A213" s="6" t="s">
        <v>125</v>
      </c>
      <c r="B213" s="7">
        <v>1</v>
      </c>
      <c r="C213" s="8">
        <v>1.0416666666666665</v>
      </c>
      <c r="D213" s="8">
        <v>2.6315789473684208</v>
      </c>
      <c r="E213" s="9">
        <v>68.421052631578945</v>
      </c>
    </row>
    <row r="214" spans="1:10" x14ac:dyDescent="0.2">
      <c r="A214" s="6" t="s">
        <v>117</v>
      </c>
      <c r="B214" s="7">
        <v>2</v>
      </c>
      <c r="C214" s="8">
        <v>2.083333333333333</v>
      </c>
      <c r="D214" s="8">
        <v>5.2631578947368416</v>
      </c>
      <c r="E214" s="9">
        <v>73.68421052631578</v>
      </c>
    </row>
    <row r="215" spans="1:10" x14ac:dyDescent="0.2">
      <c r="A215" s="6" t="s">
        <v>118</v>
      </c>
      <c r="B215" s="7">
        <v>1</v>
      </c>
      <c r="C215" s="8">
        <v>1.0416666666666665</v>
      </c>
      <c r="D215" s="8">
        <v>2.6315789473684208</v>
      </c>
      <c r="E215" s="9">
        <v>76.31578947368422</v>
      </c>
    </row>
    <row r="216" spans="1:10" x14ac:dyDescent="0.2">
      <c r="A216" s="6" t="s">
        <v>109</v>
      </c>
      <c r="B216" s="7">
        <v>2</v>
      </c>
      <c r="C216" s="8">
        <v>2.083333333333333</v>
      </c>
      <c r="D216" s="8">
        <v>5.2631578947368416</v>
      </c>
      <c r="E216" s="9">
        <v>81.578947368421055</v>
      </c>
    </row>
    <row r="217" spans="1:10" x14ac:dyDescent="0.2">
      <c r="A217" s="6" t="s">
        <v>111</v>
      </c>
      <c r="B217" s="7">
        <v>1</v>
      </c>
      <c r="C217" s="8">
        <v>1.0416666666666665</v>
      </c>
      <c r="D217" s="8">
        <v>2.6315789473684208</v>
      </c>
      <c r="E217" s="9">
        <v>84.210526315789465</v>
      </c>
    </row>
    <row r="218" spans="1:10" x14ac:dyDescent="0.2">
      <c r="A218" s="6" t="s">
        <v>112</v>
      </c>
      <c r="B218" s="7">
        <v>2</v>
      </c>
      <c r="C218" s="8">
        <v>2.083333333333333</v>
      </c>
      <c r="D218" s="8">
        <v>5.2631578947368416</v>
      </c>
      <c r="E218" s="9">
        <v>89.473684210526315</v>
      </c>
    </row>
    <row r="219" spans="1:10" x14ac:dyDescent="0.2">
      <c r="A219" s="6" t="s">
        <v>126</v>
      </c>
      <c r="B219" s="7">
        <v>1</v>
      </c>
      <c r="C219" s="8">
        <v>1.0416666666666665</v>
      </c>
      <c r="D219" s="8">
        <v>2.6315789473684208</v>
      </c>
      <c r="E219" s="9">
        <v>92.10526315789474</v>
      </c>
      <c r="F219" s="1">
        <v>90</v>
      </c>
      <c r="G219" s="1">
        <f>((90-E218)/D219)*(A219-A218)+A218</f>
        <v>59.6</v>
      </c>
    </row>
    <row r="220" spans="1:10" x14ac:dyDescent="0.2">
      <c r="A220" s="6" t="s">
        <v>14</v>
      </c>
      <c r="B220" s="7">
        <v>1</v>
      </c>
      <c r="C220" s="8">
        <v>1.0416666666666665</v>
      </c>
      <c r="D220" s="8">
        <v>2.6315789473684208</v>
      </c>
      <c r="E220" s="9">
        <v>94.73684210526315</v>
      </c>
    </row>
    <row r="221" spans="1:10" x14ac:dyDescent="0.2">
      <c r="A221" s="6" t="s">
        <v>0</v>
      </c>
      <c r="B221" s="7">
        <v>1</v>
      </c>
      <c r="C221" s="8">
        <v>1.0416666666666665</v>
      </c>
      <c r="D221" s="8">
        <v>2.6315789473684208</v>
      </c>
      <c r="E221" s="9">
        <v>97.368421052631575</v>
      </c>
      <c r="F221" s="1">
        <v>95</v>
      </c>
      <c r="G221" s="1">
        <f>((95-E220)/D221)*(A221-A220)+A220</f>
        <v>63.1</v>
      </c>
    </row>
    <row r="222" spans="1:10" x14ac:dyDescent="0.2">
      <c r="A222" s="6" t="s">
        <v>127</v>
      </c>
      <c r="B222" s="7">
        <v>1</v>
      </c>
      <c r="C222" s="8">
        <v>1.0416666666666665</v>
      </c>
      <c r="D222" s="8">
        <v>2.6315789473684208</v>
      </c>
      <c r="E222" s="9">
        <v>100</v>
      </c>
    </row>
    <row r="225" spans="1:7" ht="16" thickBot="1" x14ac:dyDescent="0.25">
      <c r="E225" t="s">
        <v>132</v>
      </c>
    </row>
    <row r="226" spans="1:7" x14ac:dyDescent="0.2">
      <c r="A226" s="2" t="s">
        <v>86</v>
      </c>
      <c r="B226" s="3">
        <v>1</v>
      </c>
      <c r="C226" s="4">
        <v>1.1235955056179776</v>
      </c>
      <c r="D226" s="4">
        <v>2.3809523809523809</v>
      </c>
      <c r="E226" s="5">
        <v>2.3809523809523809</v>
      </c>
    </row>
    <row r="227" spans="1:7" x14ac:dyDescent="0.2">
      <c r="A227" s="6" t="s">
        <v>80</v>
      </c>
      <c r="B227" s="7">
        <v>1</v>
      </c>
      <c r="C227" s="8">
        <v>1.1235955056179776</v>
      </c>
      <c r="D227" s="8">
        <v>2.3809523809523809</v>
      </c>
      <c r="E227" s="9">
        <v>4.7619047619047619</v>
      </c>
    </row>
    <row r="228" spans="1:7" x14ac:dyDescent="0.2">
      <c r="A228" s="6" t="s">
        <v>58</v>
      </c>
      <c r="B228" s="7">
        <v>1</v>
      </c>
      <c r="C228" s="8">
        <v>1.1235955056179776</v>
      </c>
      <c r="D228" s="8">
        <v>2.3809523809523809</v>
      </c>
      <c r="E228" s="9">
        <v>7.1428571428571423</v>
      </c>
      <c r="F228" s="1">
        <v>5</v>
      </c>
      <c r="G228" s="1">
        <f>((5-E227)/D228)*(A228-A227)+A227</f>
        <v>20.3</v>
      </c>
    </row>
    <row r="229" spans="1:7" x14ac:dyDescent="0.2">
      <c r="A229" s="6" t="s">
        <v>59</v>
      </c>
      <c r="B229" s="7">
        <v>1</v>
      </c>
      <c r="C229" s="8">
        <v>1.1235955056179776</v>
      </c>
      <c r="D229" s="8">
        <v>2.3809523809523809</v>
      </c>
      <c r="E229" s="9">
        <v>9.5238095238095237</v>
      </c>
    </row>
    <row r="230" spans="1:7" x14ac:dyDescent="0.2">
      <c r="A230" s="6" t="s">
        <v>116</v>
      </c>
      <c r="B230" s="7">
        <v>1</v>
      </c>
      <c r="C230" s="8">
        <v>1.1235955056179776</v>
      </c>
      <c r="D230" s="8">
        <v>2.3809523809523809</v>
      </c>
      <c r="E230" s="9">
        <v>11.904761904761903</v>
      </c>
      <c r="F230" s="1">
        <v>10</v>
      </c>
      <c r="G230" s="1">
        <f>((10-E229)/D230)*(A230-A229)+A229</f>
        <v>25</v>
      </c>
    </row>
    <row r="231" spans="1:7" x14ac:dyDescent="0.2">
      <c r="A231" s="6" t="s">
        <v>97</v>
      </c>
      <c r="B231" s="7">
        <v>1</v>
      </c>
      <c r="C231" s="8">
        <v>1.1235955056179776</v>
      </c>
      <c r="D231" s="8">
        <v>2.3809523809523809</v>
      </c>
      <c r="E231" s="9">
        <v>14.285714285714285</v>
      </c>
    </row>
    <row r="232" spans="1:7" x14ac:dyDescent="0.2">
      <c r="A232" s="6" t="s">
        <v>102</v>
      </c>
      <c r="B232" s="7">
        <v>1</v>
      </c>
      <c r="C232" s="8">
        <v>1.1235955056179776</v>
      </c>
      <c r="D232" s="8">
        <v>2.3809523809523809</v>
      </c>
      <c r="E232" s="9">
        <v>16.666666666666664</v>
      </c>
    </row>
    <row r="233" spans="1:7" x14ac:dyDescent="0.2">
      <c r="A233" s="6" t="s">
        <v>83</v>
      </c>
      <c r="B233" s="7">
        <v>1</v>
      </c>
      <c r="C233" s="8">
        <v>1.1235955056179776</v>
      </c>
      <c r="D233" s="8">
        <v>2.3809523809523809</v>
      </c>
      <c r="E233" s="9">
        <v>19.047619047619047</v>
      </c>
    </row>
    <row r="234" spans="1:7" x14ac:dyDescent="0.2">
      <c r="A234" s="6" t="s">
        <v>88</v>
      </c>
      <c r="B234" s="7">
        <v>1</v>
      </c>
      <c r="C234" s="8">
        <v>1.1235955056179776</v>
      </c>
      <c r="D234" s="8">
        <v>2.3809523809523809</v>
      </c>
      <c r="E234" s="9">
        <v>21.428571428571427</v>
      </c>
    </row>
    <row r="235" spans="1:7" x14ac:dyDescent="0.2">
      <c r="A235" s="6" t="s">
        <v>89</v>
      </c>
      <c r="B235" s="7">
        <v>2</v>
      </c>
      <c r="C235" s="8">
        <v>2.2471910112359552</v>
      </c>
      <c r="D235" s="8">
        <v>4.7619047619047619</v>
      </c>
      <c r="E235" s="9">
        <v>26.190476190476193</v>
      </c>
    </row>
    <row r="236" spans="1:7" x14ac:dyDescent="0.2">
      <c r="A236" s="6" t="s">
        <v>99</v>
      </c>
      <c r="B236" s="7">
        <v>2</v>
      </c>
      <c r="C236" s="8">
        <v>2.2471910112359552</v>
      </c>
      <c r="D236" s="8">
        <v>4.7619047619047619</v>
      </c>
      <c r="E236" s="9">
        <v>30.952380952380953</v>
      </c>
    </row>
    <row r="237" spans="1:7" x14ac:dyDescent="0.2">
      <c r="A237" s="6" t="s">
        <v>100</v>
      </c>
      <c r="B237" s="7">
        <v>1</v>
      </c>
      <c r="C237" s="8">
        <v>1.1235955056179776</v>
      </c>
      <c r="D237" s="8">
        <v>2.3809523809523809</v>
      </c>
      <c r="E237" s="9">
        <v>33.333333333333329</v>
      </c>
    </row>
    <row r="238" spans="1:7" x14ac:dyDescent="0.2">
      <c r="A238" s="6" t="s">
        <v>90</v>
      </c>
      <c r="B238" s="7">
        <v>1</v>
      </c>
      <c r="C238" s="8">
        <v>1.1235955056179776</v>
      </c>
      <c r="D238" s="8">
        <v>2.3809523809523809</v>
      </c>
      <c r="E238" s="9">
        <v>35.714285714285715</v>
      </c>
    </row>
    <row r="239" spans="1:7" x14ac:dyDescent="0.2">
      <c r="A239" s="6" t="s">
        <v>106</v>
      </c>
      <c r="B239" s="7">
        <v>2</v>
      </c>
      <c r="C239" s="8">
        <v>2.2471910112359552</v>
      </c>
      <c r="D239" s="8">
        <v>4.7619047619047619</v>
      </c>
      <c r="E239" s="9">
        <v>40.476190476190474</v>
      </c>
    </row>
    <row r="240" spans="1:7" x14ac:dyDescent="0.2">
      <c r="A240" s="6" t="s">
        <v>101</v>
      </c>
      <c r="B240" s="7">
        <v>1</v>
      </c>
      <c r="C240" s="8">
        <v>1.1235955056179776</v>
      </c>
      <c r="D240" s="8">
        <v>2.3809523809523809</v>
      </c>
      <c r="E240" s="9">
        <v>42.857142857142854</v>
      </c>
    </row>
    <row r="241" spans="1:10" x14ac:dyDescent="0.2">
      <c r="A241" s="6" t="s">
        <v>125</v>
      </c>
      <c r="B241" s="7">
        <v>1</v>
      </c>
      <c r="C241" s="8">
        <v>1.1235955056179776</v>
      </c>
      <c r="D241" s="8">
        <v>2.3809523809523809</v>
      </c>
      <c r="E241" s="9">
        <v>45.238095238095241</v>
      </c>
      <c r="H241" s="1">
        <f>G243-G228</f>
        <v>30.2</v>
      </c>
      <c r="I241" s="1">
        <f>H241/1.6449</f>
        <v>18.359778709951971</v>
      </c>
    </row>
    <row r="242" spans="1:10" x14ac:dyDescent="0.2">
      <c r="A242" s="6" t="s">
        <v>117</v>
      </c>
      <c r="B242" s="7">
        <v>1</v>
      </c>
      <c r="C242" s="8">
        <v>1.1235955056179776</v>
      </c>
      <c r="D242" s="8">
        <v>2.3809523809523809</v>
      </c>
      <c r="E242" s="9">
        <v>47.619047619047613</v>
      </c>
      <c r="H242" s="1">
        <f>G243-G230</f>
        <v>25.5</v>
      </c>
      <c r="I242" s="1">
        <f>H242/1.2186</f>
        <v>20.925652387986215</v>
      </c>
      <c r="J242" s="1">
        <f>(I241+I242)/2</f>
        <v>19.642715548969093</v>
      </c>
    </row>
    <row r="243" spans="1:10" x14ac:dyDescent="0.2">
      <c r="A243" s="6" t="s">
        <v>118</v>
      </c>
      <c r="B243" s="7">
        <v>2</v>
      </c>
      <c r="C243" s="8">
        <v>2.2471910112359552</v>
      </c>
      <c r="D243" s="8">
        <v>4.7619047619047619</v>
      </c>
      <c r="E243" s="9">
        <v>52.380952380952387</v>
      </c>
      <c r="F243" s="1">
        <v>50</v>
      </c>
      <c r="G243" s="1">
        <f>((50-E242)/D243)*(A243-A242)+A242</f>
        <v>50.5</v>
      </c>
    </row>
    <row r="244" spans="1:10" x14ac:dyDescent="0.2">
      <c r="A244" s="6" t="s">
        <v>119</v>
      </c>
      <c r="B244" s="7">
        <v>1</v>
      </c>
      <c r="C244" s="8">
        <v>1.1235955056179776</v>
      </c>
      <c r="D244" s="8">
        <v>2.3809523809523809</v>
      </c>
      <c r="E244" s="9">
        <v>54.761904761904766</v>
      </c>
      <c r="H244" s="1">
        <f>G253-G243</f>
        <v>13.100000000000009</v>
      </c>
      <c r="I244" s="1">
        <f>H244/1.2186</f>
        <v>10.750041030690964</v>
      </c>
      <c r="J244" s="1">
        <f>(I244+I245)/2</f>
        <v>12.518311900840036</v>
      </c>
    </row>
    <row r="245" spans="1:10" x14ac:dyDescent="0.2">
      <c r="A245" s="6" t="s">
        <v>120</v>
      </c>
      <c r="B245" s="7">
        <v>1</v>
      </c>
      <c r="C245" s="8">
        <v>1.1235955056179776</v>
      </c>
      <c r="D245" s="8">
        <v>2.3809523809523809</v>
      </c>
      <c r="E245" s="9">
        <v>57.142857142857139</v>
      </c>
      <c r="H245" s="1">
        <f>G255-G243</f>
        <v>23.499999999999986</v>
      </c>
      <c r="I245" s="1">
        <f>H245/1.6449</f>
        <v>14.286582770989108</v>
      </c>
    </row>
    <row r="246" spans="1:10" x14ac:dyDescent="0.2">
      <c r="A246" s="6" t="s">
        <v>109</v>
      </c>
      <c r="B246" s="7">
        <v>2</v>
      </c>
      <c r="C246" s="8">
        <v>2.2471910112359552</v>
      </c>
      <c r="D246" s="8">
        <v>4.7619047619047619</v>
      </c>
      <c r="E246" s="9">
        <v>61.904761904761905</v>
      </c>
    </row>
    <row r="247" spans="1:10" x14ac:dyDescent="0.2">
      <c r="A247" s="6" t="s">
        <v>110</v>
      </c>
      <c r="B247" s="7">
        <v>1</v>
      </c>
      <c r="C247" s="8">
        <v>1.1235955056179776</v>
      </c>
      <c r="D247" s="8">
        <v>2.3809523809523809</v>
      </c>
      <c r="E247" s="9">
        <v>64.285714285714292</v>
      </c>
    </row>
    <row r="248" spans="1:10" x14ac:dyDescent="0.2">
      <c r="A248" s="6" t="s">
        <v>129</v>
      </c>
      <c r="B248" s="7">
        <v>1</v>
      </c>
      <c r="C248" s="8">
        <v>1.1235955056179776</v>
      </c>
      <c r="D248" s="8">
        <v>2.3809523809523809</v>
      </c>
      <c r="E248" s="9">
        <v>66.666666666666657</v>
      </c>
    </row>
    <row r="249" spans="1:10" x14ac:dyDescent="0.2">
      <c r="A249" s="6" t="s">
        <v>111</v>
      </c>
      <c r="B249" s="7">
        <v>5</v>
      </c>
      <c r="C249" s="8">
        <v>5.6179775280898872</v>
      </c>
      <c r="D249" s="8">
        <v>11.904761904761903</v>
      </c>
      <c r="E249" s="9">
        <v>78.571428571428569</v>
      </c>
    </row>
    <row r="250" spans="1:10" x14ac:dyDescent="0.2">
      <c r="A250" s="6" t="s">
        <v>112</v>
      </c>
      <c r="B250" s="7">
        <v>1</v>
      </c>
      <c r="C250" s="8">
        <v>1.1235955056179776</v>
      </c>
      <c r="D250" s="8">
        <v>2.3809523809523809</v>
      </c>
      <c r="E250" s="9">
        <v>80.952380952380949</v>
      </c>
    </row>
    <row r="251" spans="1:10" x14ac:dyDescent="0.2">
      <c r="A251" s="6" t="s">
        <v>122</v>
      </c>
      <c r="B251" s="7">
        <v>1</v>
      </c>
      <c r="C251" s="8">
        <v>1.1235955056179776</v>
      </c>
      <c r="D251" s="8">
        <v>2.3809523809523809</v>
      </c>
      <c r="E251" s="9">
        <v>83.333333333333343</v>
      </c>
    </row>
    <row r="252" spans="1:10" x14ac:dyDescent="0.2">
      <c r="A252" s="6" t="s">
        <v>126</v>
      </c>
      <c r="B252" s="7">
        <v>2</v>
      </c>
      <c r="C252" s="8">
        <v>2.2471910112359552</v>
      </c>
      <c r="D252" s="8">
        <v>4.7619047619047619</v>
      </c>
      <c r="E252" s="9">
        <v>88.095238095238088</v>
      </c>
    </row>
    <row r="253" spans="1:10" x14ac:dyDescent="0.2">
      <c r="A253" s="6" t="s">
        <v>0</v>
      </c>
      <c r="B253" s="7">
        <v>1</v>
      </c>
      <c r="C253" s="8">
        <v>1.1235955056179776</v>
      </c>
      <c r="D253" s="8">
        <v>2.3809523809523809</v>
      </c>
      <c r="E253" s="9">
        <v>90.476190476190482</v>
      </c>
      <c r="F253" s="1">
        <v>90</v>
      </c>
      <c r="G253" s="1">
        <f>((90-E252)/D253)*(A253-A252)+A252</f>
        <v>63.600000000000009</v>
      </c>
    </row>
    <row r="254" spans="1:10" x14ac:dyDescent="0.2">
      <c r="A254" s="6" t="s">
        <v>123</v>
      </c>
      <c r="B254" s="7">
        <v>1</v>
      </c>
      <c r="C254" s="8">
        <v>1.1235955056179776</v>
      </c>
      <c r="D254" s="8">
        <v>2.3809523809523809</v>
      </c>
      <c r="E254" s="9">
        <v>92.857142857142861</v>
      </c>
    </row>
    <row r="255" spans="1:10" x14ac:dyDescent="0.2">
      <c r="A255" s="6" t="s">
        <v>130</v>
      </c>
      <c r="B255" s="7">
        <v>1</v>
      </c>
      <c r="C255" s="8">
        <v>1.1235955056179776</v>
      </c>
      <c r="D255" s="8">
        <v>2.3809523809523809</v>
      </c>
      <c r="E255" s="9">
        <v>95.238095238095227</v>
      </c>
      <c r="F255" s="1">
        <v>95</v>
      </c>
      <c r="G255" s="1">
        <f>((95-E254)/D255)*(A255-A254)+A254</f>
        <v>73.999999999999986</v>
      </c>
    </row>
    <row r="256" spans="1:10" x14ac:dyDescent="0.2">
      <c r="A256" s="6" t="s">
        <v>7</v>
      </c>
      <c r="B256" s="7">
        <v>1</v>
      </c>
      <c r="C256" s="8">
        <v>1.1235955056179776</v>
      </c>
      <c r="D256" s="8">
        <v>2.3809523809523809</v>
      </c>
      <c r="E256" s="9">
        <v>97.61904761904762</v>
      </c>
    </row>
    <row r="257" spans="1:7" x14ac:dyDescent="0.2">
      <c r="A257" s="6" t="s">
        <v>131</v>
      </c>
      <c r="B257" s="7">
        <v>1</v>
      </c>
      <c r="C257" s="8">
        <v>1.1235955056179776</v>
      </c>
      <c r="D257" s="8">
        <v>2.3809523809523809</v>
      </c>
      <c r="E257" s="9">
        <v>100</v>
      </c>
    </row>
    <row r="258" spans="1:7" x14ac:dyDescent="0.2">
      <c r="B258" s="15">
        <f>SUM(B226:B257)</f>
        <v>42</v>
      </c>
    </row>
    <row r="260" spans="1:7" ht="16" thickBot="1" x14ac:dyDescent="0.25">
      <c r="E260" t="s">
        <v>135</v>
      </c>
    </row>
    <row r="261" spans="1:7" x14ac:dyDescent="0.2">
      <c r="A261" s="2" t="s">
        <v>81</v>
      </c>
      <c r="B261" s="3">
        <v>1</v>
      </c>
      <c r="C261" s="4">
        <v>1.25</v>
      </c>
      <c r="D261" s="4">
        <v>2.2222222222222223</v>
      </c>
      <c r="E261" s="5">
        <v>2.2222222222222223</v>
      </c>
    </row>
    <row r="262" spans="1:7" x14ac:dyDescent="0.2">
      <c r="A262" s="6" t="s">
        <v>61</v>
      </c>
      <c r="B262" s="7">
        <v>1</v>
      </c>
      <c r="C262" s="8">
        <v>1.25</v>
      </c>
      <c r="D262" s="8">
        <v>2.2222222222222223</v>
      </c>
      <c r="E262" s="9">
        <v>4.4444444444444446</v>
      </c>
    </row>
    <row r="263" spans="1:7" x14ac:dyDescent="0.2">
      <c r="A263" s="6" t="s">
        <v>82</v>
      </c>
      <c r="B263" s="7">
        <v>1</v>
      </c>
      <c r="C263" s="8">
        <v>1.25</v>
      </c>
      <c r="D263" s="8">
        <v>2.2222222222222223</v>
      </c>
      <c r="E263" s="9">
        <v>6.666666666666667</v>
      </c>
      <c r="F263" s="1">
        <v>5</v>
      </c>
      <c r="G263" s="1">
        <f>((5-E262)/D263)*(A263-A262)+A262</f>
        <v>27.75</v>
      </c>
    </row>
    <row r="264" spans="1:7" x14ac:dyDescent="0.2">
      <c r="A264" s="6" t="s">
        <v>97</v>
      </c>
      <c r="B264" s="7">
        <v>1</v>
      </c>
      <c r="C264" s="8">
        <v>1.25</v>
      </c>
      <c r="D264" s="8">
        <v>2.2222222222222223</v>
      </c>
      <c r="E264" s="9">
        <v>8.8888888888888893</v>
      </c>
    </row>
    <row r="265" spans="1:7" x14ac:dyDescent="0.2">
      <c r="A265" s="6" t="s">
        <v>89</v>
      </c>
      <c r="B265" s="7">
        <v>1</v>
      </c>
      <c r="C265" s="8">
        <v>1.25</v>
      </c>
      <c r="D265" s="8">
        <v>2.2222222222222223</v>
      </c>
      <c r="E265" s="9">
        <v>11.111111111111111</v>
      </c>
      <c r="F265" s="1">
        <v>10</v>
      </c>
      <c r="G265" s="1">
        <f>((10-E264)/D265)*(A265-A264)+A264</f>
        <v>34.5</v>
      </c>
    </row>
    <row r="266" spans="1:7" x14ac:dyDescent="0.2">
      <c r="A266" s="6" t="s">
        <v>99</v>
      </c>
      <c r="B266" s="7">
        <v>1</v>
      </c>
      <c r="C266" s="8">
        <v>1.25</v>
      </c>
      <c r="D266" s="8">
        <v>2.2222222222222223</v>
      </c>
      <c r="E266" s="9">
        <v>13.333333333333334</v>
      </c>
    </row>
    <row r="267" spans="1:7" x14ac:dyDescent="0.2">
      <c r="A267" s="6" t="s">
        <v>72</v>
      </c>
      <c r="B267" s="7">
        <v>2</v>
      </c>
      <c r="C267" s="8">
        <v>2.5</v>
      </c>
      <c r="D267" s="8">
        <v>4.4444444444444446</v>
      </c>
      <c r="E267" s="9">
        <v>17.777777777777779</v>
      </c>
    </row>
    <row r="268" spans="1:7" x14ac:dyDescent="0.2">
      <c r="A268" s="6" t="s">
        <v>100</v>
      </c>
      <c r="B268" s="7">
        <v>2</v>
      </c>
      <c r="C268" s="8">
        <v>2.5</v>
      </c>
      <c r="D268" s="8">
        <v>4.4444444444444446</v>
      </c>
      <c r="E268" s="9">
        <v>22.222222222222221</v>
      </c>
    </row>
    <row r="269" spans="1:7" x14ac:dyDescent="0.2">
      <c r="A269" s="6" t="s">
        <v>106</v>
      </c>
      <c r="B269" s="7">
        <v>1</v>
      </c>
      <c r="C269" s="8">
        <v>1.25</v>
      </c>
      <c r="D269" s="8">
        <v>2.2222222222222223</v>
      </c>
      <c r="E269" s="9">
        <v>24.444444444444443</v>
      </c>
    </row>
    <row r="270" spans="1:7" x14ac:dyDescent="0.2">
      <c r="A270" s="6" t="s">
        <v>101</v>
      </c>
      <c r="B270" s="7">
        <v>1</v>
      </c>
      <c r="C270" s="8">
        <v>1.25</v>
      </c>
      <c r="D270" s="8">
        <v>2.2222222222222223</v>
      </c>
      <c r="E270" s="9">
        <v>26.666666666666668</v>
      </c>
    </row>
    <row r="271" spans="1:7" x14ac:dyDescent="0.2">
      <c r="A271" s="6" t="s">
        <v>125</v>
      </c>
      <c r="B271" s="7">
        <v>4</v>
      </c>
      <c r="C271" s="8">
        <v>5</v>
      </c>
      <c r="D271" s="8">
        <v>8.8888888888888893</v>
      </c>
      <c r="E271" s="9">
        <v>35.555555555555557</v>
      </c>
    </row>
    <row r="272" spans="1:7" x14ac:dyDescent="0.2">
      <c r="A272" s="6" t="s">
        <v>107</v>
      </c>
      <c r="B272" s="7">
        <v>2</v>
      </c>
      <c r="C272" s="8">
        <v>2.5</v>
      </c>
      <c r="D272" s="8">
        <v>4.4444444444444446</v>
      </c>
      <c r="E272" s="9">
        <v>40</v>
      </c>
    </row>
    <row r="273" spans="1:10" x14ac:dyDescent="0.2">
      <c r="A273" s="6" t="s">
        <v>108</v>
      </c>
      <c r="B273" s="7">
        <v>1</v>
      </c>
      <c r="C273" s="8">
        <v>1.25</v>
      </c>
      <c r="D273" s="8">
        <v>2.2222222222222223</v>
      </c>
      <c r="E273" s="9">
        <v>42.222222222222221</v>
      </c>
      <c r="H273" s="1">
        <f>G275-G263</f>
        <v>23.083333333333336</v>
      </c>
      <c r="I273" s="1">
        <f>H273/1.6449</f>
        <v>14.033274565829737</v>
      </c>
    </row>
    <row r="274" spans="1:10" x14ac:dyDescent="0.2">
      <c r="A274" s="6" t="s">
        <v>117</v>
      </c>
      <c r="B274" s="7">
        <v>1</v>
      </c>
      <c r="C274" s="8">
        <v>1.25</v>
      </c>
      <c r="D274" s="8">
        <v>2.2222222222222223</v>
      </c>
      <c r="E274" s="9">
        <v>44.444444444444443</v>
      </c>
      <c r="H274" s="1">
        <f>G275-G265</f>
        <v>16.333333333333336</v>
      </c>
      <c r="I274" s="1">
        <f>H274/1.2186</f>
        <v>13.40335904589967</v>
      </c>
      <c r="J274" s="1">
        <f>(I273+I274)/2</f>
        <v>13.718316805864703</v>
      </c>
    </row>
    <row r="275" spans="1:10" x14ac:dyDescent="0.2">
      <c r="A275" s="6" t="s">
        <v>118</v>
      </c>
      <c r="B275" s="7">
        <v>3</v>
      </c>
      <c r="C275" s="8">
        <v>3.75</v>
      </c>
      <c r="D275" s="8">
        <v>6.666666666666667</v>
      </c>
      <c r="E275" s="9">
        <v>51.111111111111107</v>
      </c>
      <c r="F275" s="1">
        <v>50</v>
      </c>
      <c r="G275" s="1">
        <f>((50-E274)/D275)*(A275-A274)+A274</f>
        <v>50.833333333333336</v>
      </c>
    </row>
    <row r="276" spans="1:10" x14ac:dyDescent="0.2">
      <c r="A276" s="6" t="s">
        <v>119</v>
      </c>
      <c r="B276" s="7">
        <v>2</v>
      </c>
      <c r="C276" s="8">
        <v>2.5</v>
      </c>
      <c r="D276" s="8">
        <v>4.4444444444444446</v>
      </c>
      <c r="E276" s="9">
        <v>55.555555555555557</v>
      </c>
      <c r="H276" s="1">
        <f>G286-G275</f>
        <v>21.166666666666679</v>
      </c>
      <c r="I276" s="1">
        <f>H276/1.2186</f>
        <v>17.369659171727129</v>
      </c>
      <c r="J276" s="1">
        <f>(I276+I277)/2</f>
        <v>21.426232305380452</v>
      </c>
    </row>
    <row r="277" spans="1:10" x14ac:dyDescent="0.2">
      <c r="A277" s="6" t="s">
        <v>120</v>
      </c>
      <c r="B277" s="7">
        <v>2</v>
      </c>
      <c r="C277" s="8">
        <v>2.5</v>
      </c>
      <c r="D277" s="8">
        <v>4.4444444444444446</v>
      </c>
      <c r="E277" s="9">
        <v>60</v>
      </c>
      <c r="H277" s="1">
        <f>G288-G275</f>
        <v>41.916666666666664</v>
      </c>
      <c r="I277" s="1">
        <f>H277/1.6449</f>
        <v>25.482805439033779</v>
      </c>
    </row>
    <row r="278" spans="1:10" x14ac:dyDescent="0.2">
      <c r="A278" s="6" t="s">
        <v>110</v>
      </c>
      <c r="B278" s="7">
        <v>2</v>
      </c>
      <c r="C278" s="8">
        <v>2.5</v>
      </c>
      <c r="D278" s="8">
        <v>4.4444444444444446</v>
      </c>
      <c r="E278" s="9">
        <v>64.444444444444443</v>
      </c>
    </row>
    <row r="279" spans="1:10" x14ac:dyDescent="0.2">
      <c r="A279" s="6" t="s">
        <v>129</v>
      </c>
      <c r="B279" s="7">
        <v>1</v>
      </c>
      <c r="C279" s="8">
        <v>1.25</v>
      </c>
      <c r="D279" s="8">
        <v>2.2222222222222223</v>
      </c>
      <c r="E279" s="9">
        <v>66.666666666666657</v>
      </c>
    </row>
    <row r="280" spans="1:10" x14ac:dyDescent="0.2">
      <c r="A280" s="6" t="s">
        <v>121</v>
      </c>
      <c r="B280" s="7">
        <v>1</v>
      </c>
      <c r="C280" s="8">
        <v>1.25</v>
      </c>
      <c r="D280" s="8">
        <v>2.2222222222222223</v>
      </c>
      <c r="E280" s="9">
        <v>68.888888888888886</v>
      </c>
    </row>
    <row r="281" spans="1:10" x14ac:dyDescent="0.2">
      <c r="A281" s="6" t="s">
        <v>112</v>
      </c>
      <c r="B281" s="7">
        <v>2</v>
      </c>
      <c r="C281" s="8">
        <v>2.5</v>
      </c>
      <c r="D281" s="8">
        <v>4.4444444444444446</v>
      </c>
      <c r="E281" s="9">
        <v>73.333333333333329</v>
      </c>
    </row>
    <row r="282" spans="1:10" x14ac:dyDescent="0.2">
      <c r="A282" s="6" t="s">
        <v>113</v>
      </c>
      <c r="B282" s="7">
        <v>3</v>
      </c>
      <c r="C282" s="8">
        <v>3.75</v>
      </c>
      <c r="D282" s="8">
        <v>6.666666666666667</v>
      </c>
      <c r="E282" s="9">
        <v>80</v>
      </c>
    </row>
    <row r="283" spans="1:10" x14ac:dyDescent="0.2">
      <c r="A283" s="6" t="s">
        <v>0</v>
      </c>
      <c r="B283" s="7">
        <v>1</v>
      </c>
      <c r="C283" s="8">
        <v>1.25</v>
      </c>
      <c r="D283" s="8">
        <v>2.2222222222222223</v>
      </c>
      <c r="E283" s="9">
        <v>82.222222222222214</v>
      </c>
    </row>
    <row r="284" spans="1:10" x14ac:dyDescent="0.2">
      <c r="A284" s="6" t="s">
        <v>123</v>
      </c>
      <c r="B284" s="7">
        <v>2</v>
      </c>
      <c r="C284" s="8">
        <v>2.5</v>
      </c>
      <c r="D284" s="8">
        <v>4.4444444444444446</v>
      </c>
      <c r="E284" s="9">
        <v>86.666666666666671</v>
      </c>
    </row>
    <row r="285" spans="1:10" x14ac:dyDescent="0.2">
      <c r="A285" s="6" t="s">
        <v>4</v>
      </c>
      <c r="B285" s="7">
        <v>1</v>
      </c>
      <c r="C285" s="8">
        <v>1.25</v>
      </c>
      <c r="D285" s="8">
        <v>2.2222222222222223</v>
      </c>
      <c r="E285" s="9">
        <v>88.888888888888886</v>
      </c>
    </row>
    <row r="286" spans="1:10" x14ac:dyDescent="0.2">
      <c r="A286" s="6" t="s">
        <v>133</v>
      </c>
      <c r="B286" s="7">
        <v>1</v>
      </c>
      <c r="C286" s="8">
        <v>1.25</v>
      </c>
      <c r="D286" s="8">
        <v>2.2222222222222223</v>
      </c>
      <c r="E286" s="9">
        <v>91.111111111111114</v>
      </c>
      <c r="F286" s="1">
        <v>90</v>
      </c>
      <c r="G286" s="1">
        <f>((90-E285)/D286)*(A286-A285)+A285</f>
        <v>72.000000000000014</v>
      </c>
    </row>
    <row r="287" spans="1:10" x14ac:dyDescent="0.2">
      <c r="A287" s="6" t="s">
        <v>134</v>
      </c>
      <c r="B287" s="7">
        <v>1</v>
      </c>
      <c r="C287" s="8">
        <v>1.25</v>
      </c>
      <c r="D287" s="8">
        <v>2.2222222222222223</v>
      </c>
      <c r="E287" s="9">
        <v>93.333333333333329</v>
      </c>
    </row>
    <row r="288" spans="1:10" x14ac:dyDescent="0.2">
      <c r="A288" s="6" t="s">
        <v>8</v>
      </c>
      <c r="B288" s="7">
        <v>1</v>
      </c>
      <c r="C288" s="8">
        <v>1.25</v>
      </c>
      <c r="D288" s="8">
        <v>2.2222222222222223</v>
      </c>
      <c r="E288" s="9">
        <v>95.555555555555557</v>
      </c>
      <c r="F288" s="1">
        <v>95</v>
      </c>
      <c r="G288" s="1">
        <f>((95-E287)/D288)*(A288-A287)+A287</f>
        <v>92.75</v>
      </c>
    </row>
    <row r="289" spans="1:10" x14ac:dyDescent="0.2">
      <c r="A289" s="6" t="s">
        <v>19</v>
      </c>
      <c r="B289" s="7">
        <v>2</v>
      </c>
      <c r="C289" s="8">
        <v>2.5</v>
      </c>
      <c r="D289" s="8">
        <v>4.4444444444444446</v>
      </c>
      <c r="E289" s="9">
        <v>100</v>
      </c>
    </row>
    <row r="290" spans="1:10" x14ac:dyDescent="0.2">
      <c r="B290" s="15">
        <f>SUM(B261:B289)</f>
        <v>45</v>
      </c>
    </row>
    <row r="292" spans="1:10" ht="16" thickBot="1" x14ac:dyDescent="0.25">
      <c r="E292" t="s">
        <v>138</v>
      </c>
    </row>
    <row r="293" spans="1:10" x14ac:dyDescent="0.2">
      <c r="A293" s="2" t="s">
        <v>87</v>
      </c>
      <c r="B293" s="3">
        <v>1</v>
      </c>
      <c r="C293" s="4">
        <v>1.5384615384615385</v>
      </c>
      <c r="D293" s="4">
        <v>3.125</v>
      </c>
      <c r="E293" s="5">
        <v>3.125</v>
      </c>
    </row>
    <row r="294" spans="1:10" x14ac:dyDescent="0.2">
      <c r="A294" s="6" t="s">
        <v>103</v>
      </c>
      <c r="B294" s="7">
        <v>1</v>
      </c>
      <c r="C294" s="8">
        <v>1.5384615384615385</v>
      </c>
      <c r="D294" s="8">
        <v>3.125</v>
      </c>
      <c r="E294" s="9">
        <v>6.25</v>
      </c>
      <c r="F294" s="1">
        <v>5</v>
      </c>
      <c r="G294" s="1">
        <f>((5-E293)/D294)*(A294-A293)+A293</f>
        <v>32.200000000000003</v>
      </c>
    </row>
    <row r="295" spans="1:10" x14ac:dyDescent="0.2">
      <c r="A295" s="6" t="s">
        <v>98</v>
      </c>
      <c r="B295" s="7">
        <v>1</v>
      </c>
      <c r="C295" s="8">
        <v>1.5384615384615385</v>
      </c>
      <c r="D295" s="8">
        <v>3.125</v>
      </c>
      <c r="E295" s="9">
        <v>9.375</v>
      </c>
    </row>
    <row r="296" spans="1:10" x14ac:dyDescent="0.2">
      <c r="A296" s="6" t="s">
        <v>99</v>
      </c>
      <c r="B296" s="7">
        <v>1</v>
      </c>
      <c r="C296" s="8">
        <v>1.5384615384615385</v>
      </c>
      <c r="D296" s="8">
        <v>3.125</v>
      </c>
      <c r="E296" s="9">
        <v>12.5</v>
      </c>
      <c r="F296" s="1">
        <v>10</v>
      </c>
      <c r="G296" s="1">
        <f>((10-E295)/D296)*(A296-A295)+A295</f>
        <v>36.799999999999997</v>
      </c>
    </row>
    <row r="297" spans="1:10" x14ac:dyDescent="0.2">
      <c r="A297" s="6" t="s">
        <v>72</v>
      </c>
      <c r="B297" s="7">
        <v>1</v>
      </c>
      <c r="C297" s="8">
        <v>1.5384615384615385</v>
      </c>
      <c r="D297" s="8">
        <v>3.125</v>
      </c>
      <c r="E297" s="9">
        <v>15.625</v>
      </c>
    </row>
    <row r="298" spans="1:10" x14ac:dyDescent="0.2">
      <c r="A298" s="6" t="s">
        <v>100</v>
      </c>
      <c r="B298" s="7">
        <v>1</v>
      </c>
      <c r="C298" s="8">
        <v>1.5384615384615385</v>
      </c>
      <c r="D298" s="8">
        <v>3.125</v>
      </c>
      <c r="E298" s="9">
        <v>18.75</v>
      </c>
    </row>
    <row r="299" spans="1:10" x14ac:dyDescent="0.2">
      <c r="A299" s="6" t="s">
        <v>101</v>
      </c>
      <c r="B299" s="7">
        <v>1</v>
      </c>
      <c r="C299" s="8">
        <v>1.5384615384615385</v>
      </c>
      <c r="D299" s="8">
        <v>3.125</v>
      </c>
      <c r="E299" s="9">
        <v>21.875</v>
      </c>
    </row>
    <row r="300" spans="1:10" x14ac:dyDescent="0.2">
      <c r="A300" s="6" t="s">
        <v>117</v>
      </c>
      <c r="B300" s="7">
        <v>1</v>
      </c>
      <c r="C300" s="8">
        <v>1.5384615384615385</v>
      </c>
      <c r="D300" s="8">
        <v>3.125</v>
      </c>
      <c r="E300" s="9">
        <v>25</v>
      </c>
    </row>
    <row r="301" spans="1:10" x14ac:dyDescent="0.2">
      <c r="A301" s="6" t="s">
        <v>118</v>
      </c>
      <c r="B301" s="7">
        <v>1</v>
      </c>
      <c r="C301" s="8">
        <v>1.5384615384615385</v>
      </c>
      <c r="D301" s="8">
        <v>3.125</v>
      </c>
      <c r="E301" s="9">
        <v>28.125</v>
      </c>
    </row>
    <row r="302" spans="1:10" x14ac:dyDescent="0.2">
      <c r="A302" s="6" t="s">
        <v>119</v>
      </c>
      <c r="B302" s="7">
        <v>2</v>
      </c>
      <c r="C302" s="8">
        <v>3.0769230769230771</v>
      </c>
      <c r="D302" s="8">
        <v>6.25</v>
      </c>
      <c r="E302" s="9">
        <v>34.375</v>
      </c>
    </row>
    <row r="303" spans="1:10" x14ac:dyDescent="0.2">
      <c r="A303" s="6" t="s">
        <v>110</v>
      </c>
      <c r="B303" s="7">
        <v>1</v>
      </c>
      <c r="C303" s="8">
        <v>1.5384615384615385</v>
      </c>
      <c r="D303" s="8">
        <v>3.125</v>
      </c>
      <c r="E303" s="9">
        <v>37.5</v>
      </c>
      <c r="H303" s="1">
        <f>G305-G294</f>
        <v>25.799999999999997</v>
      </c>
      <c r="I303" s="1">
        <f>H303/1.6449</f>
        <v>15.684844063468901</v>
      </c>
    </row>
    <row r="304" spans="1:10" x14ac:dyDescent="0.2">
      <c r="A304" s="6" t="s">
        <v>129</v>
      </c>
      <c r="B304" s="7">
        <v>1</v>
      </c>
      <c r="C304" s="8">
        <v>1.5384615384615385</v>
      </c>
      <c r="D304" s="8">
        <v>3.125</v>
      </c>
      <c r="E304" s="9">
        <v>40.625</v>
      </c>
      <c r="H304" s="1">
        <f>G305-G296</f>
        <v>21.200000000000003</v>
      </c>
      <c r="I304" s="1">
        <f>H304/1.2186</f>
        <v>17.397012965698345</v>
      </c>
      <c r="J304" s="1">
        <f>(I303+I304)/2</f>
        <v>16.540928514583623</v>
      </c>
    </row>
    <row r="305" spans="1:10" x14ac:dyDescent="0.2">
      <c r="A305" s="6" t="s">
        <v>111</v>
      </c>
      <c r="B305" s="7">
        <v>3</v>
      </c>
      <c r="C305" s="8">
        <v>4.6153846153846159</v>
      </c>
      <c r="D305" s="8">
        <v>9.375</v>
      </c>
      <c r="E305" s="9">
        <v>50</v>
      </c>
      <c r="F305" s="1">
        <v>50</v>
      </c>
      <c r="G305" s="1">
        <f>((50-E304)/D305)*(A305-A304)+A304</f>
        <v>58</v>
      </c>
    </row>
    <row r="306" spans="1:10" x14ac:dyDescent="0.2">
      <c r="A306" s="6" t="s">
        <v>122</v>
      </c>
      <c r="B306" s="7">
        <v>2</v>
      </c>
      <c r="C306" s="8">
        <v>3.0769230769230771</v>
      </c>
      <c r="D306" s="8">
        <v>6.25</v>
      </c>
      <c r="E306" s="9">
        <v>56.25</v>
      </c>
      <c r="H306" s="1">
        <f>G314-G305</f>
        <v>20.400000000000006</v>
      </c>
      <c r="I306" s="1">
        <f>H306/1.2186</f>
        <v>16.740521910388978</v>
      </c>
      <c r="J306" s="1">
        <f>(I306+I307)/2</f>
        <v>17.185386494740968</v>
      </c>
    </row>
    <row r="307" spans="1:10" x14ac:dyDescent="0.2">
      <c r="A307" s="6" t="s">
        <v>126</v>
      </c>
      <c r="B307" s="7">
        <v>3</v>
      </c>
      <c r="C307" s="8">
        <v>4.6153846153846159</v>
      </c>
      <c r="D307" s="8">
        <v>9.375</v>
      </c>
      <c r="E307" s="9">
        <v>65.625</v>
      </c>
      <c r="H307" s="1">
        <f>G316-G305</f>
        <v>29</v>
      </c>
      <c r="I307" s="1">
        <f>H307/1.6449</f>
        <v>17.630251079092954</v>
      </c>
    </row>
    <row r="308" spans="1:10" x14ac:dyDescent="0.2">
      <c r="A308" s="6" t="s">
        <v>14</v>
      </c>
      <c r="B308" s="7">
        <v>1</v>
      </c>
      <c r="C308" s="8">
        <v>1.5384615384615385</v>
      </c>
      <c r="D308" s="8">
        <v>3.125</v>
      </c>
      <c r="E308" s="9">
        <v>68.75</v>
      </c>
    </row>
    <row r="309" spans="1:10" x14ac:dyDescent="0.2">
      <c r="A309" s="6" t="s">
        <v>123</v>
      </c>
      <c r="B309" s="7">
        <v>1</v>
      </c>
      <c r="C309" s="8">
        <v>1.5384615384615385</v>
      </c>
      <c r="D309" s="8">
        <v>3.125</v>
      </c>
      <c r="E309" s="9">
        <v>71.875</v>
      </c>
    </row>
    <row r="310" spans="1:10" x14ac:dyDescent="0.2">
      <c r="A310" s="6" t="s">
        <v>91</v>
      </c>
      <c r="B310" s="7">
        <v>1</v>
      </c>
      <c r="C310" s="8">
        <v>1.5384615384615385</v>
      </c>
      <c r="D310" s="8">
        <v>3.125</v>
      </c>
      <c r="E310" s="9">
        <v>75</v>
      </c>
    </row>
    <row r="311" spans="1:10" x14ac:dyDescent="0.2">
      <c r="A311" s="6" t="s">
        <v>5</v>
      </c>
      <c r="B311" s="7">
        <v>2</v>
      </c>
      <c r="C311" s="8">
        <v>3.0769230769230771</v>
      </c>
      <c r="D311" s="8">
        <v>6.25</v>
      </c>
      <c r="E311" s="9">
        <v>81.25</v>
      </c>
    </row>
    <row r="312" spans="1:10" x14ac:dyDescent="0.2">
      <c r="A312" s="6" t="s">
        <v>130</v>
      </c>
      <c r="B312" s="7">
        <v>1</v>
      </c>
      <c r="C312" s="8">
        <v>1.5384615384615385</v>
      </c>
      <c r="D312" s="8">
        <v>3.125</v>
      </c>
      <c r="E312" s="9">
        <v>84.375</v>
      </c>
    </row>
    <row r="313" spans="1:10" x14ac:dyDescent="0.2">
      <c r="A313" s="6" t="s">
        <v>133</v>
      </c>
      <c r="B313" s="7">
        <v>1</v>
      </c>
      <c r="C313" s="8">
        <v>1.5384615384615385</v>
      </c>
      <c r="D313" s="8">
        <v>3.125</v>
      </c>
      <c r="E313" s="9">
        <v>87.5</v>
      </c>
    </row>
    <row r="314" spans="1:10" x14ac:dyDescent="0.2">
      <c r="A314" s="6" t="s">
        <v>136</v>
      </c>
      <c r="B314" s="7">
        <v>1</v>
      </c>
      <c r="C314" s="8">
        <v>1.5384615384615385</v>
      </c>
      <c r="D314" s="8">
        <v>3.125</v>
      </c>
      <c r="E314" s="9">
        <v>90.625</v>
      </c>
      <c r="F314" s="1">
        <v>90</v>
      </c>
      <c r="G314" s="1">
        <f>((90-E313)/D314)*(A314-A313)+A313</f>
        <v>78.400000000000006</v>
      </c>
    </row>
    <row r="315" spans="1:10" x14ac:dyDescent="0.2">
      <c r="A315" s="6" t="s">
        <v>137</v>
      </c>
      <c r="B315" s="7">
        <v>1</v>
      </c>
      <c r="C315" s="8">
        <v>1.5384615384615385</v>
      </c>
      <c r="D315" s="8">
        <v>3.125</v>
      </c>
      <c r="E315" s="9">
        <v>93.75</v>
      </c>
    </row>
    <row r="316" spans="1:10" x14ac:dyDescent="0.2">
      <c r="A316" s="6" t="s">
        <v>131</v>
      </c>
      <c r="B316" s="7">
        <v>1</v>
      </c>
      <c r="C316" s="8">
        <v>1.5384615384615385</v>
      </c>
      <c r="D316" s="8">
        <v>3.125</v>
      </c>
      <c r="E316" s="9">
        <v>96.875</v>
      </c>
      <c r="F316" s="1">
        <v>95</v>
      </c>
      <c r="G316" s="1">
        <f>((95-E315)/D316)*(A316-A315)+A315</f>
        <v>87</v>
      </c>
    </row>
    <row r="317" spans="1:10" x14ac:dyDescent="0.2">
      <c r="A317" s="6" t="s">
        <v>2</v>
      </c>
      <c r="B317" s="7">
        <v>1</v>
      </c>
      <c r="C317" s="8">
        <v>1.5384615384615385</v>
      </c>
      <c r="D317" s="8">
        <v>3.125</v>
      </c>
      <c r="E317" s="9">
        <v>100</v>
      </c>
    </row>
    <row r="318" spans="1:10" x14ac:dyDescent="0.2">
      <c r="B318" s="15">
        <f>SUM(B293:B317)</f>
        <v>32</v>
      </c>
    </row>
    <row r="320" spans="1:10" ht="16" thickBot="1" x14ac:dyDescent="0.25">
      <c r="E320" t="s">
        <v>141</v>
      </c>
    </row>
    <row r="321" spans="1:10" x14ac:dyDescent="0.2">
      <c r="A321" s="2" t="s">
        <v>95</v>
      </c>
      <c r="B321" s="3">
        <v>1</v>
      </c>
      <c r="C321" s="4">
        <v>1.2345679012345678</v>
      </c>
      <c r="D321" s="4">
        <v>2.7777777777777777</v>
      </c>
      <c r="E321" s="5">
        <v>2.7777777777777777</v>
      </c>
    </row>
    <row r="322" spans="1:10" x14ac:dyDescent="0.2">
      <c r="A322" s="6" t="s">
        <v>88</v>
      </c>
      <c r="B322" s="7">
        <v>1</v>
      </c>
      <c r="C322" s="8">
        <v>1.2345679012345678</v>
      </c>
      <c r="D322" s="8">
        <v>2.7777777777777777</v>
      </c>
      <c r="E322" s="9">
        <v>5.5555555555555554</v>
      </c>
      <c r="F322" s="16">
        <v>5</v>
      </c>
      <c r="G322" s="16">
        <f>((5-E321)/D322)*(A322-A321)+A321</f>
        <v>30.8</v>
      </c>
    </row>
    <row r="323" spans="1:10" x14ac:dyDescent="0.2">
      <c r="A323" s="6" t="s">
        <v>98</v>
      </c>
      <c r="B323" s="7">
        <v>1</v>
      </c>
      <c r="C323" s="8">
        <v>1.2345679012345678</v>
      </c>
      <c r="D323" s="8">
        <v>2.7777777777777777</v>
      </c>
      <c r="E323" s="9">
        <v>8.3333333333333321</v>
      </c>
    </row>
    <row r="324" spans="1:10" x14ac:dyDescent="0.2">
      <c r="A324" s="6" t="s">
        <v>99</v>
      </c>
      <c r="B324" s="7">
        <v>1</v>
      </c>
      <c r="C324" s="8">
        <v>1.2345679012345678</v>
      </c>
      <c r="D324" s="8">
        <v>2.7777777777777777</v>
      </c>
      <c r="E324" s="9">
        <v>11.111111111111111</v>
      </c>
      <c r="F324" s="1">
        <v>10</v>
      </c>
      <c r="G324" s="1">
        <f>((10-E323)/D324)*(A324-A323)+A323</f>
        <v>38.4</v>
      </c>
    </row>
    <row r="325" spans="1:10" x14ac:dyDescent="0.2">
      <c r="A325" s="6" t="s">
        <v>90</v>
      </c>
      <c r="B325" s="7">
        <v>1</v>
      </c>
      <c r="C325" s="8">
        <v>1.2345679012345678</v>
      </c>
      <c r="D325" s="8">
        <v>2.7777777777777777</v>
      </c>
      <c r="E325" s="9">
        <v>13.888888888888889</v>
      </c>
    </row>
    <row r="326" spans="1:10" x14ac:dyDescent="0.2">
      <c r="A326" s="6" t="s">
        <v>106</v>
      </c>
      <c r="B326" s="7">
        <v>1</v>
      </c>
      <c r="C326" s="8">
        <v>1.2345679012345678</v>
      </c>
      <c r="D326" s="8">
        <v>2.7777777777777777</v>
      </c>
      <c r="E326" s="9">
        <v>16.666666666666664</v>
      </c>
    </row>
    <row r="327" spans="1:10" x14ac:dyDescent="0.2">
      <c r="A327" s="6" t="s">
        <v>101</v>
      </c>
      <c r="B327" s="7">
        <v>2</v>
      </c>
      <c r="C327" s="8">
        <v>2.4691358024691357</v>
      </c>
      <c r="D327" s="8">
        <v>5.5555555555555554</v>
      </c>
      <c r="E327" s="9">
        <v>22.222222222222221</v>
      </c>
    </row>
    <row r="328" spans="1:10" x14ac:dyDescent="0.2">
      <c r="A328" s="6" t="s">
        <v>125</v>
      </c>
      <c r="B328" s="7">
        <v>1</v>
      </c>
      <c r="C328" s="8">
        <v>1.2345679012345678</v>
      </c>
      <c r="D328" s="8">
        <v>2.7777777777777777</v>
      </c>
      <c r="E328" s="9">
        <v>25</v>
      </c>
    </row>
    <row r="329" spans="1:10" x14ac:dyDescent="0.2">
      <c r="A329" s="6" t="s">
        <v>119</v>
      </c>
      <c r="B329" s="7">
        <v>2</v>
      </c>
      <c r="C329" s="8">
        <v>2.4691358024691357</v>
      </c>
      <c r="D329" s="8">
        <v>5.5555555555555554</v>
      </c>
      <c r="E329" s="9">
        <v>30.555555555555557</v>
      </c>
    </row>
    <row r="330" spans="1:10" x14ac:dyDescent="0.2">
      <c r="A330" s="6" t="s">
        <v>120</v>
      </c>
      <c r="B330" s="7">
        <v>1</v>
      </c>
      <c r="C330" s="8">
        <v>1.2345679012345678</v>
      </c>
      <c r="D330" s="8">
        <v>2.7777777777777777</v>
      </c>
      <c r="E330" s="9">
        <v>33.333333333333329</v>
      </c>
    </row>
    <row r="331" spans="1:10" x14ac:dyDescent="0.2">
      <c r="A331" s="6" t="s">
        <v>110</v>
      </c>
      <c r="B331" s="7">
        <v>1</v>
      </c>
      <c r="C331" s="8">
        <v>1.2345679012345678</v>
      </c>
      <c r="D331" s="8">
        <v>2.7777777777777777</v>
      </c>
      <c r="E331" s="9">
        <v>36.111111111111107</v>
      </c>
    </row>
    <row r="332" spans="1:10" x14ac:dyDescent="0.2">
      <c r="A332" s="6" t="s">
        <v>121</v>
      </c>
      <c r="B332" s="7">
        <v>1</v>
      </c>
      <c r="C332" s="8">
        <v>1.2345679012345678</v>
      </c>
      <c r="D332" s="8">
        <v>2.7777777777777777</v>
      </c>
      <c r="E332" s="9">
        <v>38.888888888888893</v>
      </c>
    </row>
    <row r="333" spans="1:10" x14ac:dyDescent="0.2">
      <c r="A333" s="6" t="s">
        <v>111</v>
      </c>
      <c r="B333" s="7">
        <v>1</v>
      </c>
      <c r="C333" s="8">
        <v>1.2345679012345678</v>
      </c>
      <c r="D333" s="8">
        <v>2.7777777777777777</v>
      </c>
      <c r="E333" s="9">
        <v>41.666666666666671</v>
      </c>
      <c r="F333" s="16"/>
      <c r="G333" s="16"/>
      <c r="H333" s="16">
        <f>G335-G322</f>
        <v>31.7</v>
      </c>
      <c r="I333" s="16">
        <f>H333/1.6449</f>
        <v>19.271688248525745</v>
      </c>
      <c r="J333" s="16"/>
    </row>
    <row r="334" spans="1:10" x14ac:dyDescent="0.2">
      <c r="A334" s="6" t="s">
        <v>126</v>
      </c>
      <c r="B334" s="7">
        <v>2</v>
      </c>
      <c r="C334" s="8">
        <v>2.4691358024691357</v>
      </c>
      <c r="D334" s="8">
        <v>5.5555555555555554</v>
      </c>
      <c r="E334" s="9">
        <v>47.222222222222221</v>
      </c>
      <c r="F334" s="16"/>
      <c r="G334" s="16"/>
      <c r="H334" s="16">
        <f>G335-G324</f>
        <v>24.1</v>
      </c>
      <c r="I334" s="16">
        <f>H334/1.2186</f>
        <v>19.776793041194818</v>
      </c>
      <c r="J334" s="16">
        <f>(I333+I334)/2</f>
        <v>19.524240644860281</v>
      </c>
    </row>
    <row r="335" spans="1:10" x14ac:dyDescent="0.2">
      <c r="A335" s="6" t="s">
        <v>14</v>
      </c>
      <c r="B335" s="7">
        <v>2</v>
      </c>
      <c r="C335" s="8">
        <v>2.4691358024691357</v>
      </c>
      <c r="D335" s="8">
        <v>5.5555555555555554</v>
      </c>
      <c r="E335" s="9">
        <v>52.777777777777779</v>
      </c>
      <c r="F335" s="16">
        <v>50</v>
      </c>
      <c r="G335" s="16">
        <f>((50-E334)/D335)*(A335-A334)+A334</f>
        <v>62.5</v>
      </c>
      <c r="H335" s="16"/>
      <c r="I335" s="16"/>
      <c r="J335" s="16"/>
    </row>
    <row r="336" spans="1:10" x14ac:dyDescent="0.2">
      <c r="A336" s="6" t="s">
        <v>0</v>
      </c>
      <c r="B336" s="7">
        <v>1</v>
      </c>
      <c r="C336" s="8">
        <v>1.2345679012345678</v>
      </c>
      <c r="D336" s="8">
        <v>2.7777777777777777</v>
      </c>
      <c r="E336" s="9">
        <v>55.555555555555557</v>
      </c>
      <c r="F336" s="16"/>
      <c r="G336" s="16"/>
      <c r="H336" s="16">
        <f>G347-G335</f>
        <v>29.900000000000006</v>
      </c>
      <c r="I336" s="16">
        <f>H336/1.2186</f>
        <v>24.536353192187764</v>
      </c>
      <c r="J336" s="16">
        <f>(I336+I337)/2</f>
        <v>23.849427735980807</v>
      </c>
    </row>
    <row r="337" spans="1:10" x14ac:dyDescent="0.2">
      <c r="A337" s="6" t="s">
        <v>91</v>
      </c>
      <c r="B337" s="7">
        <v>1</v>
      </c>
      <c r="C337" s="8">
        <v>1.2345679012345678</v>
      </c>
      <c r="D337" s="8">
        <v>2.7777777777777777</v>
      </c>
      <c r="E337" s="9">
        <v>58.333333333333336</v>
      </c>
      <c r="F337" s="16"/>
      <c r="G337" s="16"/>
      <c r="H337" s="16">
        <f>G349-G335</f>
        <v>38.100000000000009</v>
      </c>
      <c r="I337" s="16">
        <f>H337/1.6449</f>
        <v>23.16250227977385</v>
      </c>
      <c r="J337" s="16"/>
    </row>
    <row r="338" spans="1:10" x14ac:dyDescent="0.2">
      <c r="A338" s="6" t="s">
        <v>142</v>
      </c>
      <c r="B338" s="7">
        <v>1</v>
      </c>
      <c r="C338" s="8">
        <v>1.2345679012345678</v>
      </c>
      <c r="D338" s="8">
        <v>2.7777777777777777</v>
      </c>
      <c r="E338" s="9">
        <v>61.111111111111114</v>
      </c>
    </row>
    <row r="339" spans="1:10" x14ac:dyDescent="0.2">
      <c r="A339" s="6" t="s">
        <v>4</v>
      </c>
      <c r="B339" s="7">
        <v>1</v>
      </c>
      <c r="C339" s="8">
        <v>1.2345679012345678</v>
      </c>
      <c r="D339" s="8">
        <v>2.7777777777777777</v>
      </c>
      <c r="E339" s="9">
        <v>63.888888888888886</v>
      </c>
    </row>
    <row r="340" spans="1:10" x14ac:dyDescent="0.2">
      <c r="A340" s="6" t="s">
        <v>1</v>
      </c>
      <c r="B340" s="7">
        <v>1</v>
      </c>
      <c r="C340" s="8">
        <v>1.2345679012345678</v>
      </c>
      <c r="D340" s="8">
        <v>2.7777777777777777</v>
      </c>
      <c r="E340" s="9">
        <v>66.666666666666657</v>
      </c>
    </row>
    <row r="341" spans="1:10" x14ac:dyDescent="0.2">
      <c r="A341" s="6" t="s">
        <v>133</v>
      </c>
      <c r="B341" s="7">
        <v>1</v>
      </c>
      <c r="C341" s="8">
        <v>1.2345679012345678</v>
      </c>
      <c r="D341" s="8">
        <v>2.7777777777777777</v>
      </c>
      <c r="E341" s="9">
        <v>69.444444444444443</v>
      </c>
    </row>
    <row r="342" spans="1:10" x14ac:dyDescent="0.2">
      <c r="A342" s="6" t="s">
        <v>139</v>
      </c>
      <c r="B342" s="7">
        <v>2</v>
      </c>
      <c r="C342" s="8">
        <v>2.4691358024691357</v>
      </c>
      <c r="D342" s="8">
        <v>5.5555555555555554</v>
      </c>
      <c r="E342" s="9">
        <v>75</v>
      </c>
    </row>
    <row r="343" spans="1:10" x14ac:dyDescent="0.2">
      <c r="A343" s="6" t="s">
        <v>143</v>
      </c>
      <c r="B343" s="7">
        <v>1</v>
      </c>
      <c r="C343" s="8">
        <v>1.2345679012345678</v>
      </c>
      <c r="D343" s="8">
        <v>2.7777777777777777</v>
      </c>
      <c r="E343" s="9">
        <v>77.777777777777786</v>
      </c>
    </row>
    <row r="344" spans="1:10" x14ac:dyDescent="0.2">
      <c r="A344" s="6" t="s">
        <v>144</v>
      </c>
      <c r="B344" s="7">
        <v>1</v>
      </c>
      <c r="C344" s="8">
        <v>1.2345679012345678</v>
      </c>
      <c r="D344" s="8">
        <v>2.7777777777777777</v>
      </c>
      <c r="E344" s="9">
        <v>80.555555555555557</v>
      </c>
    </row>
    <row r="345" spans="1:10" x14ac:dyDescent="0.2">
      <c r="A345" s="6" t="s">
        <v>145</v>
      </c>
      <c r="B345" s="7">
        <v>2</v>
      </c>
      <c r="C345" s="8">
        <v>2.4691358024691357</v>
      </c>
      <c r="D345" s="8">
        <v>5.5555555555555554</v>
      </c>
      <c r="E345" s="9">
        <v>86.111111111111114</v>
      </c>
    </row>
    <row r="346" spans="1:10" x14ac:dyDescent="0.2">
      <c r="A346" s="6" t="s">
        <v>131</v>
      </c>
      <c r="B346" s="7">
        <v>1</v>
      </c>
      <c r="C346" s="8">
        <v>1.2345679012345678</v>
      </c>
      <c r="D346" s="8">
        <v>2.7777777777777777</v>
      </c>
      <c r="E346" s="9">
        <v>88.888888888888886</v>
      </c>
    </row>
    <row r="347" spans="1:10" x14ac:dyDescent="0.2">
      <c r="A347" s="6" t="s">
        <v>146</v>
      </c>
      <c r="B347" s="7">
        <v>1</v>
      </c>
      <c r="C347" s="8">
        <v>1.2345679012345678</v>
      </c>
      <c r="D347" s="8">
        <v>2.7777777777777777</v>
      </c>
      <c r="E347" s="9">
        <v>91.666666666666657</v>
      </c>
      <c r="F347" s="1">
        <v>90</v>
      </c>
      <c r="G347" s="1">
        <f>((90-E346)/D347)*(A347-A346)+A346</f>
        <v>92.4</v>
      </c>
    </row>
    <row r="348" spans="1:10" x14ac:dyDescent="0.2">
      <c r="A348" s="6" t="s">
        <v>147</v>
      </c>
      <c r="B348" s="7">
        <v>1</v>
      </c>
      <c r="C348" s="8">
        <v>1.2345679012345678</v>
      </c>
      <c r="D348" s="8">
        <v>2.7777777777777777</v>
      </c>
      <c r="E348" s="9">
        <v>94.444444444444443</v>
      </c>
    </row>
    <row r="349" spans="1:10" x14ac:dyDescent="0.2">
      <c r="A349" s="6" t="s">
        <v>19</v>
      </c>
      <c r="B349" s="7">
        <v>1</v>
      </c>
      <c r="C349" s="8">
        <v>1.2345679012345678</v>
      </c>
      <c r="D349" s="8">
        <v>2.7777777777777777</v>
      </c>
      <c r="E349" s="9">
        <v>97.222222222222214</v>
      </c>
      <c r="F349" s="1">
        <v>95</v>
      </c>
      <c r="G349" s="1">
        <f>((95-E348)/D349)*(A349-A348)+A348</f>
        <v>100.60000000000001</v>
      </c>
    </row>
    <row r="350" spans="1:10" x14ac:dyDescent="0.2">
      <c r="A350" s="6" t="s">
        <v>12</v>
      </c>
      <c r="B350" s="7">
        <v>1</v>
      </c>
      <c r="C350" s="8">
        <v>1.2345679012345678</v>
      </c>
      <c r="D350" s="8">
        <v>2.7777777777777777</v>
      </c>
      <c r="E350" s="9">
        <v>100</v>
      </c>
    </row>
    <row r="351" spans="1:10" x14ac:dyDescent="0.2">
      <c r="B351" s="15">
        <f>SUM(B321:B350)</f>
        <v>36</v>
      </c>
    </row>
    <row r="353" spans="1:10" ht="16" thickBot="1" x14ac:dyDescent="0.25">
      <c r="E353" t="s">
        <v>151</v>
      </c>
    </row>
    <row r="354" spans="1:10" x14ac:dyDescent="0.2">
      <c r="A354" s="2" t="s">
        <v>102</v>
      </c>
      <c r="B354" s="3">
        <v>1</v>
      </c>
      <c r="C354" s="4">
        <v>1.098901098901099</v>
      </c>
      <c r="D354" s="4">
        <v>2.5</v>
      </c>
      <c r="E354" s="5">
        <v>2.5</v>
      </c>
    </row>
    <row r="355" spans="1:10" x14ac:dyDescent="0.2">
      <c r="A355" s="6" t="s">
        <v>90</v>
      </c>
      <c r="B355" s="7">
        <v>2</v>
      </c>
      <c r="C355" s="8">
        <v>2.197802197802198</v>
      </c>
      <c r="D355" s="8">
        <v>5</v>
      </c>
      <c r="E355" s="9">
        <v>7.5</v>
      </c>
      <c r="F355" s="1">
        <v>5</v>
      </c>
      <c r="G355" s="1">
        <f>((5-E354)/D355)*(A355-A354)+A354</f>
        <v>37.5</v>
      </c>
    </row>
    <row r="356" spans="1:10" x14ac:dyDescent="0.2">
      <c r="A356" s="6" t="s">
        <v>105</v>
      </c>
      <c r="B356" s="7">
        <v>1</v>
      </c>
      <c r="C356" s="8">
        <v>1.098901098901099</v>
      </c>
      <c r="D356" s="8">
        <v>2.5</v>
      </c>
      <c r="E356" s="9">
        <v>10</v>
      </c>
      <c r="F356" s="1">
        <v>10</v>
      </c>
      <c r="G356" s="1">
        <f>((10-E355)/D356)*(A356-A355)+A355</f>
        <v>44</v>
      </c>
    </row>
    <row r="357" spans="1:10" x14ac:dyDescent="0.2">
      <c r="A357" s="6" t="s">
        <v>118</v>
      </c>
      <c r="B357" s="7">
        <v>1</v>
      </c>
      <c r="C357" s="8">
        <v>1.098901098901099</v>
      </c>
      <c r="D357" s="8">
        <v>2.5</v>
      </c>
      <c r="E357" s="9">
        <v>12.5</v>
      </c>
    </row>
    <row r="358" spans="1:10" x14ac:dyDescent="0.2">
      <c r="A358" s="6" t="s">
        <v>119</v>
      </c>
      <c r="B358" s="7">
        <v>1</v>
      </c>
      <c r="C358" s="8">
        <v>1.098901098901099</v>
      </c>
      <c r="D358" s="8">
        <v>2.5</v>
      </c>
      <c r="E358" s="9">
        <v>15</v>
      </c>
    </row>
    <row r="359" spans="1:10" x14ac:dyDescent="0.2">
      <c r="A359" s="6" t="s">
        <v>109</v>
      </c>
      <c r="B359" s="7">
        <v>2</v>
      </c>
      <c r="C359" s="8">
        <v>2.197802197802198</v>
      </c>
      <c r="D359" s="8">
        <v>5</v>
      </c>
      <c r="E359" s="9">
        <v>20</v>
      </c>
    </row>
    <row r="360" spans="1:10" x14ac:dyDescent="0.2">
      <c r="A360" s="6" t="s">
        <v>129</v>
      </c>
      <c r="B360" s="7">
        <v>1</v>
      </c>
      <c r="C360" s="8">
        <v>1.098901098901099</v>
      </c>
      <c r="D360" s="8">
        <v>2.5</v>
      </c>
      <c r="E360" s="9">
        <v>22.5</v>
      </c>
    </row>
    <row r="361" spans="1:10" x14ac:dyDescent="0.2">
      <c r="A361" s="6" t="s">
        <v>112</v>
      </c>
      <c r="B361" s="7">
        <v>3</v>
      </c>
      <c r="C361" s="8">
        <v>3.296703296703297</v>
      </c>
      <c r="D361" s="8">
        <v>7.5</v>
      </c>
      <c r="E361" s="9">
        <v>30</v>
      </c>
    </row>
    <row r="362" spans="1:10" x14ac:dyDescent="0.2">
      <c r="A362" s="6" t="s">
        <v>122</v>
      </c>
      <c r="B362" s="7">
        <v>1</v>
      </c>
      <c r="C362" s="8">
        <v>1.098901098901099</v>
      </c>
      <c r="D362" s="8">
        <v>2.5</v>
      </c>
      <c r="E362" s="9">
        <v>32.5</v>
      </c>
    </row>
    <row r="363" spans="1:10" x14ac:dyDescent="0.2">
      <c r="A363" s="6" t="s">
        <v>14</v>
      </c>
      <c r="B363" s="7">
        <v>1</v>
      </c>
      <c r="C363" s="8">
        <v>1.098901098901099</v>
      </c>
      <c r="D363" s="8">
        <v>2.5</v>
      </c>
      <c r="E363" s="9">
        <v>35</v>
      </c>
    </row>
    <row r="364" spans="1:10" x14ac:dyDescent="0.2">
      <c r="A364" s="6" t="s">
        <v>0</v>
      </c>
      <c r="B364" s="7">
        <v>1</v>
      </c>
      <c r="C364" s="8">
        <v>1.098901098901099</v>
      </c>
      <c r="D364" s="8">
        <v>2.5</v>
      </c>
      <c r="E364" s="9">
        <v>37.5</v>
      </c>
    </row>
    <row r="365" spans="1:10" x14ac:dyDescent="0.2">
      <c r="A365" s="6" t="s">
        <v>123</v>
      </c>
      <c r="B365" s="7">
        <v>2</v>
      </c>
      <c r="C365" s="8">
        <v>2.197802197802198</v>
      </c>
      <c r="D365" s="8">
        <v>5</v>
      </c>
      <c r="E365" s="9">
        <v>42.5</v>
      </c>
      <c r="H365" s="1">
        <f>G367-G355</f>
        <v>30.5</v>
      </c>
      <c r="I365" s="1">
        <f>H365/1.6449</f>
        <v>18.542160617666728</v>
      </c>
    </row>
    <row r="366" spans="1:10" x14ac:dyDescent="0.2">
      <c r="A366" s="6" t="s">
        <v>91</v>
      </c>
      <c r="B366" s="7">
        <v>2</v>
      </c>
      <c r="C366" s="8">
        <v>2.197802197802198</v>
      </c>
      <c r="D366" s="8">
        <v>5</v>
      </c>
      <c r="E366" s="9">
        <v>47.5</v>
      </c>
      <c r="H366" s="1">
        <f>G367-G356</f>
        <v>24</v>
      </c>
      <c r="I366" s="1">
        <f>H366/1.2186</f>
        <v>19.694731659281143</v>
      </c>
      <c r="J366" s="1">
        <f>(I365+I366)/2</f>
        <v>19.118446138473935</v>
      </c>
    </row>
    <row r="367" spans="1:10" x14ac:dyDescent="0.2">
      <c r="A367" s="6" t="s">
        <v>4</v>
      </c>
      <c r="B367" s="7">
        <v>1</v>
      </c>
      <c r="C367" s="8">
        <v>1.098901098901099</v>
      </c>
      <c r="D367" s="8">
        <v>2.5</v>
      </c>
      <c r="E367" s="9">
        <v>50</v>
      </c>
      <c r="F367" s="1">
        <v>50</v>
      </c>
      <c r="G367" s="1">
        <f>((50-E366)/D367)*(A367-A366)+A366</f>
        <v>68</v>
      </c>
    </row>
    <row r="368" spans="1:10" x14ac:dyDescent="0.2">
      <c r="A368" s="6" t="s">
        <v>5</v>
      </c>
      <c r="B368" s="7">
        <v>1</v>
      </c>
      <c r="C368" s="8">
        <v>1.098901098901099</v>
      </c>
      <c r="D368" s="8">
        <v>2.5</v>
      </c>
      <c r="E368" s="9">
        <v>52.5</v>
      </c>
      <c r="H368" s="1">
        <f>G380-G367</f>
        <v>31</v>
      </c>
      <c r="I368" s="1">
        <f>H368/1.2186</f>
        <v>25.439028393238143</v>
      </c>
      <c r="J368" s="1">
        <f>(I368+I369)/2</f>
        <v>23.966398505695611</v>
      </c>
    </row>
    <row r="369" spans="1:9" x14ac:dyDescent="0.2">
      <c r="A369" s="6" t="s">
        <v>1</v>
      </c>
      <c r="B369" s="7">
        <v>1</v>
      </c>
      <c r="C369" s="8">
        <v>1.098901098901099</v>
      </c>
      <c r="D369" s="8">
        <v>2.5</v>
      </c>
      <c r="E369" s="9">
        <v>55.000000000000007</v>
      </c>
      <c r="H369" s="1">
        <f>G382-G367</f>
        <v>37</v>
      </c>
      <c r="I369" s="1">
        <f>H369/1.6449</f>
        <v>22.49376861815308</v>
      </c>
    </row>
    <row r="370" spans="1:9" x14ac:dyDescent="0.2">
      <c r="A370" s="6" t="s">
        <v>148</v>
      </c>
      <c r="B370" s="7">
        <v>1</v>
      </c>
      <c r="C370" s="8">
        <v>1.098901098901099</v>
      </c>
      <c r="D370" s="8">
        <v>2.5</v>
      </c>
      <c r="E370" s="9">
        <v>57.499999999999993</v>
      </c>
    </row>
    <row r="371" spans="1:9" x14ac:dyDescent="0.2">
      <c r="A371" s="6" t="s">
        <v>133</v>
      </c>
      <c r="B371" s="7">
        <v>1</v>
      </c>
      <c r="C371" s="8">
        <v>1.098901098901099</v>
      </c>
      <c r="D371" s="8">
        <v>2.5</v>
      </c>
      <c r="E371" s="9">
        <v>60</v>
      </c>
    </row>
    <row r="372" spans="1:9" x14ac:dyDescent="0.2">
      <c r="A372" s="6" t="s">
        <v>139</v>
      </c>
      <c r="B372" s="7">
        <v>1</v>
      </c>
      <c r="C372" s="8">
        <v>1.098901098901099</v>
      </c>
      <c r="D372" s="8">
        <v>2.5</v>
      </c>
      <c r="E372" s="9">
        <v>62.5</v>
      </c>
    </row>
    <row r="373" spans="1:9" x14ac:dyDescent="0.2">
      <c r="A373" s="6" t="s">
        <v>136</v>
      </c>
      <c r="B373" s="7">
        <v>2</v>
      </c>
      <c r="C373" s="8">
        <v>2.197802197802198</v>
      </c>
      <c r="D373" s="8">
        <v>5</v>
      </c>
      <c r="E373" s="9">
        <v>67.5</v>
      </c>
    </row>
    <row r="374" spans="1:9" x14ac:dyDescent="0.2">
      <c r="A374" s="6" t="s">
        <v>140</v>
      </c>
      <c r="B374" s="7">
        <v>1</v>
      </c>
      <c r="C374" s="8">
        <v>1.098901098901099</v>
      </c>
      <c r="D374" s="8">
        <v>2.5</v>
      </c>
      <c r="E374" s="9">
        <v>70</v>
      </c>
    </row>
    <row r="375" spans="1:9" x14ac:dyDescent="0.2">
      <c r="A375" s="6" t="s">
        <v>149</v>
      </c>
      <c r="B375" s="7">
        <v>1</v>
      </c>
      <c r="C375" s="8">
        <v>1.098901098901099</v>
      </c>
      <c r="D375" s="8">
        <v>2.5</v>
      </c>
      <c r="E375" s="9">
        <v>72.5</v>
      </c>
    </row>
    <row r="376" spans="1:9" x14ac:dyDescent="0.2">
      <c r="A376" s="6" t="s">
        <v>144</v>
      </c>
      <c r="B376" s="7">
        <v>1</v>
      </c>
      <c r="C376" s="8">
        <v>1.098901098901099</v>
      </c>
      <c r="D376" s="8">
        <v>2.5</v>
      </c>
      <c r="E376" s="9">
        <v>75</v>
      </c>
    </row>
    <row r="377" spans="1:9" x14ac:dyDescent="0.2">
      <c r="A377" s="6" t="s">
        <v>8</v>
      </c>
      <c r="B377" s="7">
        <v>1</v>
      </c>
      <c r="C377" s="8">
        <v>1.098901098901099</v>
      </c>
      <c r="D377" s="8">
        <v>2.5</v>
      </c>
      <c r="E377" s="9">
        <v>77.5</v>
      </c>
    </row>
    <row r="378" spans="1:9" x14ac:dyDescent="0.2">
      <c r="A378" s="6" t="s">
        <v>150</v>
      </c>
      <c r="B378" s="7">
        <v>2</v>
      </c>
      <c r="C378" s="8">
        <v>2.197802197802198</v>
      </c>
      <c r="D378" s="8">
        <v>5</v>
      </c>
      <c r="E378" s="9">
        <v>82.5</v>
      </c>
    </row>
    <row r="379" spans="1:9" x14ac:dyDescent="0.2">
      <c r="A379" s="6" t="s">
        <v>2</v>
      </c>
      <c r="B379" s="7">
        <v>2</v>
      </c>
      <c r="C379" s="8">
        <v>2.197802197802198</v>
      </c>
      <c r="D379" s="8">
        <v>5</v>
      </c>
      <c r="E379" s="9">
        <v>87.5</v>
      </c>
    </row>
    <row r="380" spans="1:9" x14ac:dyDescent="0.2">
      <c r="A380" s="6" t="s">
        <v>147</v>
      </c>
      <c r="B380" s="7">
        <v>1</v>
      </c>
      <c r="C380" s="8">
        <v>1.098901098901099</v>
      </c>
      <c r="D380" s="8">
        <v>2.5</v>
      </c>
      <c r="E380" s="9">
        <v>90</v>
      </c>
      <c r="F380" s="1">
        <v>90</v>
      </c>
      <c r="G380" s="1">
        <f>((90-E379)/D380)*(A380-A379)+A379</f>
        <v>99</v>
      </c>
    </row>
    <row r="381" spans="1:9" x14ac:dyDescent="0.2">
      <c r="A381" s="6" t="s">
        <v>24</v>
      </c>
      <c r="B381" s="7">
        <v>1</v>
      </c>
      <c r="C381" s="8">
        <v>1.098901098901099</v>
      </c>
      <c r="D381" s="8">
        <v>2.5</v>
      </c>
      <c r="E381" s="9">
        <v>92.5</v>
      </c>
    </row>
    <row r="382" spans="1:9" x14ac:dyDescent="0.2">
      <c r="A382" s="6" t="s">
        <v>18</v>
      </c>
      <c r="B382" s="7">
        <v>1</v>
      </c>
      <c r="C382" s="8">
        <v>1.098901098901099</v>
      </c>
      <c r="D382" s="8">
        <v>2.5</v>
      </c>
      <c r="E382" s="9">
        <v>95</v>
      </c>
      <c r="F382" s="1">
        <v>95</v>
      </c>
      <c r="G382" s="1">
        <f>((95-E381)/D382)*(A382-A381)+A381</f>
        <v>105</v>
      </c>
    </row>
    <row r="383" spans="1:9" x14ac:dyDescent="0.2">
      <c r="A383" s="6" t="s">
        <v>25</v>
      </c>
      <c r="B383" s="7">
        <v>1</v>
      </c>
      <c r="C383" s="8">
        <v>1.098901098901099</v>
      </c>
      <c r="D383" s="8">
        <v>2.5</v>
      </c>
      <c r="E383" s="9">
        <v>97.5</v>
      </c>
    </row>
    <row r="384" spans="1:9" x14ac:dyDescent="0.2">
      <c r="A384" s="6" t="s">
        <v>50</v>
      </c>
      <c r="B384" s="7">
        <v>1</v>
      </c>
      <c r="C384" s="8">
        <v>1.098901098901099</v>
      </c>
      <c r="D384" s="8">
        <v>2.5</v>
      </c>
      <c r="E384" s="9">
        <v>100</v>
      </c>
    </row>
    <row r="385" spans="1:10" x14ac:dyDescent="0.2">
      <c r="B385" s="15">
        <f>SUM(B354:B384)</f>
        <v>40</v>
      </c>
    </row>
    <row r="387" spans="1:10" ht="16" thickBot="1" x14ac:dyDescent="0.25">
      <c r="E387" t="s">
        <v>153</v>
      </c>
    </row>
    <row r="388" spans="1:10" x14ac:dyDescent="0.2">
      <c r="A388" s="2" t="s">
        <v>90</v>
      </c>
      <c r="B388" s="3">
        <v>2</v>
      </c>
      <c r="C388" s="4">
        <v>3.225806451612903</v>
      </c>
      <c r="D388" s="4">
        <v>7.1428571428571423</v>
      </c>
      <c r="E388" s="5">
        <v>7.1428571428571423</v>
      </c>
    </row>
    <row r="389" spans="1:10" x14ac:dyDescent="0.2">
      <c r="A389" s="6" t="s">
        <v>101</v>
      </c>
      <c r="B389" s="7">
        <v>1</v>
      </c>
      <c r="C389" s="8">
        <v>1.6129032258064515</v>
      </c>
      <c r="D389" s="8">
        <v>3.5714285714285712</v>
      </c>
      <c r="E389" s="9">
        <v>10.714285714285714</v>
      </c>
      <c r="F389" s="1">
        <v>10</v>
      </c>
      <c r="G389" s="1">
        <f>((10-E388)/D389)*(A389-A388)+A388</f>
        <v>45.4</v>
      </c>
      <c r="I389" s="1" t="s">
        <v>164</v>
      </c>
    </row>
    <row r="390" spans="1:10" x14ac:dyDescent="0.2">
      <c r="A390" s="6" t="s">
        <v>120</v>
      </c>
      <c r="B390" s="7">
        <v>1</v>
      </c>
      <c r="C390" s="8">
        <v>1.6129032258064515</v>
      </c>
      <c r="D390" s="8">
        <v>3.5714285714285712</v>
      </c>
      <c r="E390" s="9">
        <v>14.285714285714285</v>
      </c>
    </row>
    <row r="391" spans="1:10" x14ac:dyDescent="0.2">
      <c r="A391" s="6" t="s">
        <v>109</v>
      </c>
      <c r="B391" s="7">
        <v>1</v>
      </c>
      <c r="C391" s="8">
        <v>1.6129032258064515</v>
      </c>
      <c r="D391" s="8">
        <v>3.5714285714285712</v>
      </c>
      <c r="E391" s="9">
        <v>17.857142857142858</v>
      </c>
    </row>
    <row r="392" spans="1:10" x14ac:dyDescent="0.2">
      <c r="A392" s="6" t="s">
        <v>111</v>
      </c>
      <c r="B392" s="7">
        <v>1</v>
      </c>
      <c r="C392" s="8">
        <v>1.6129032258064515</v>
      </c>
      <c r="D392" s="8">
        <v>3.5714285714285712</v>
      </c>
      <c r="E392" s="9">
        <v>21.428571428571427</v>
      </c>
    </row>
    <row r="393" spans="1:10" x14ac:dyDescent="0.2">
      <c r="A393" s="6" t="s">
        <v>122</v>
      </c>
      <c r="B393" s="7">
        <v>2</v>
      </c>
      <c r="C393" s="8">
        <v>3.225806451612903</v>
      </c>
      <c r="D393" s="8">
        <v>7.1428571428571423</v>
      </c>
      <c r="E393" s="9">
        <v>28.571428571428569</v>
      </c>
    </row>
    <row r="394" spans="1:10" x14ac:dyDescent="0.2">
      <c r="A394" s="6" t="s">
        <v>14</v>
      </c>
      <c r="B394" s="7">
        <v>2</v>
      </c>
      <c r="C394" s="8">
        <v>3.225806451612903</v>
      </c>
      <c r="D394" s="8">
        <v>7.1428571428571423</v>
      </c>
      <c r="E394" s="9">
        <v>35.714285714285715</v>
      </c>
    </row>
    <row r="395" spans="1:10" x14ac:dyDescent="0.2">
      <c r="A395" s="6" t="s">
        <v>0</v>
      </c>
      <c r="B395" s="7">
        <v>2</v>
      </c>
      <c r="C395" s="8">
        <v>3.225806451612903</v>
      </c>
      <c r="D395" s="8">
        <v>7.1428571428571423</v>
      </c>
      <c r="E395" s="9">
        <v>42.857142857142854</v>
      </c>
      <c r="H395" s="1">
        <f>G396-G389</f>
        <v>19.600000000000001</v>
      </c>
      <c r="I395" s="1">
        <f>H395/1.2186</f>
        <v>16.0840308550796</v>
      </c>
    </row>
    <row r="396" spans="1:10" x14ac:dyDescent="0.2">
      <c r="A396" s="6" t="s">
        <v>123</v>
      </c>
      <c r="B396" s="7">
        <v>2</v>
      </c>
      <c r="C396" s="8">
        <v>3.225806451612903</v>
      </c>
      <c r="D396" s="8">
        <v>7.1428571428571423</v>
      </c>
      <c r="E396" s="9">
        <v>50</v>
      </c>
      <c r="F396" s="1">
        <v>50</v>
      </c>
      <c r="G396" s="1">
        <f>((50-E395)/D396)*(A396-A395)+A395</f>
        <v>65</v>
      </c>
    </row>
    <row r="397" spans="1:10" x14ac:dyDescent="0.2">
      <c r="A397" s="6" t="s">
        <v>152</v>
      </c>
      <c r="B397" s="7">
        <v>1</v>
      </c>
      <c r="C397" s="8">
        <v>1.6129032258064515</v>
      </c>
      <c r="D397" s="8">
        <v>3.5714285714285712</v>
      </c>
      <c r="E397" s="9">
        <v>53.571428571428569</v>
      </c>
      <c r="H397" s="1">
        <f>I407-G396</f>
        <v>38.5</v>
      </c>
      <c r="I397" s="1">
        <f>H397/1.2186</f>
        <v>31.593632036763502</v>
      </c>
      <c r="J397" s="1">
        <f>(I397+I398)/2</f>
        <v>28.563549558414579</v>
      </c>
    </row>
    <row r="398" spans="1:10" x14ac:dyDescent="0.2">
      <c r="A398" s="6" t="s">
        <v>136</v>
      </c>
      <c r="B398" s="7">
        <v>1</v>
      </c>
      <c r="C398" s="8">
        <v>1.6129032258064515</v>
      </c>
      <c r="D398" s="8">
        <v>3.5714285714285712</v>
      </c>
      <c r="E398" s="9">
        <v>57.142857142857139</v>
      </c>
      <c r="H398" s="1">
        <f>G407-G396</f>
        <v>42</v>
      </c>
      <c r="I398" s="1">
        <f>H398/1.6449</f>
        <v>25.533467080065655</v>
      </c>
    </row>
    <row r="399" spans="1:10" x14ac:dyDescent="0.2">
      <c r="A399" s="6" t="s">
        <v>140</v>
      </c>
      <c r="B399" s="7">
        <v>1</v>
      </c>
      <c r="C399" s="8">
        <v>1.6129032258064515</v>
      </c>
      <c r="D399" s="8">
        <v>3.5714285714285712</v>
      </c>
      <c r="E399" s="9">
        <v>60.714285714285708</v>
      </c>
    </row>
    <row r="400" spans="1:10" x14ac:dyDescent="0.2">
      <c r="A400" s="6" t="s">
        <v>149</v>
      </c>
      <c r="B400" s="7">
        <v>1</v>
      </c>
      <c r="C400" s="8">
        <v>1.6129032258064515</v>
      </c>
      <c r="D400" s="8">
        <v>3.5714285714285712</v>
      </c>
      <c r="E400" s="9">
        <v>64.285714285714292</v>
      </c>
    </row>
    <row r="401" spans="1:9" x14ac:dyDescent="0.2">
      <c r="A401" s="6" t="s">
        <v>6</v>
      </c>
      <c r="B401" s="7">
        <v>1</v>
      </c>
      <c r="C401" s="8">
        <v>1.6129032258064515</v>
      </c>
      <c r="D401" s="8">
        <v>3.5714285714285712</v>
      </c>
      <c r="E401" s="9">
        <v>67.857142857142861</v>
      </c>
      <c r="F401" s="1">
        <v>90</v>
      </c>
      <c r="G401" s="1">
        <f>((90-E400)/D401)*(A401-A400)+A400</f>
        <v>102.6</v>
      </c>
    </row>
    <row r="402" spans="1:9" x14ac:dyDescent="0.2">
      <c r="A402" s="6" t="s">
        <v>137</v>
      </c>
      <c r="B402" s="7">
        <v>1</v>
      </c>
      <c r="C402" s="8">
        <v>1.6129032258064515</v>
      </c>
      <c r="D402" s="8">
        <v>3.5714285714285712</v>
      </c>
      <c r="E402" s="9">
        <v>71.428571428571431</v>
      </c>
    </row>
    <row r="403" spans="1:9" x14ac:dyDescent="0.2">
      <c r="A403" s="6" t="s">
        <v>131</v>
      </c>
      <c r="B403" s="7">
        <v>1</v>
      </c>
      <c r="C403" s="8">
        <v>1.6129032258064515</v>
      </c>
      <c r="D403" s="8">
        <v>3.5714285714285712</v>
      </c>
      <c r="E403" s="9">
        <v>75</v>
      </c>
      <c r="F403" s="1">
        <v>95</v>
      </c>
      <c r="G403" s="1">
        <f>((95-E402)/D403)*(A403-A402)+A402</f>
        <v>118</v>
      </c>
    </row>
    <row r="404" spans="1:9" x14ac:dyDescent="0.2">
      <c r="A404" s="6" t="s">
        <v>2</v>
      </c>
      <c r="B404" s="7">
        <v>1</v>
      </c>
      <c r="C404" s="8">
        <v>1.6129032258064515</v>
      </c>
      <c r="D404" s="8">
        <v>3.5714285714285712</v>
      </c>
      <c r="E404" s="9">
        <v>78.571428571428569</v>
      </c>
    </row>
    <row r="405" spans="1:9" x14ac:dyDescent="0.2">
      <c r="A405" s="6" t="s">
        <v>147</v>
      </c>
      <c r="B405" s="7">
        <v>1</v>
      </c>
      <c r="C405" s="8">
        <v>1.6129032258064515</v>
      </c>
      <c r="D405" s="8">
        <v>3.5714285714285712</v>
      </c>
      <c r="E405" s="9">
        <v>82.142857142857139</v>
      </c>
    </row>
    <row r="406" spans="1:9" x14ac:dyDescent="0.2">
      <c r="A406" s="6" t="s">
        <v>17</v>
      </c>
      <c r="B406" s="7">
        <v>2</v>
      </c>
      <c r="C406" s="8">
        <v>3.225806451612903</v>
      </c>
      <c r="D406" s="8">
        <v>7.1428571428571423</v>
      </c>
      <c r="E406" s="9">
        <v>89.285714285714292</v>
      </c>
    </row>
    <row r="407" spans="1:9" x14ac:dyDescent="0.2">
      <c r="A407" s="6" t="s">
        <v>20</v>
      </c>
      <c r="B407" s="7">
        <v>2</v>
      </c>
      <c r="C407" s="8">
        <v>3.225806451612903</v>
      </c>
      <c r="D407" s="8">
        <v>7.1428571428571423</v>
      </c>
      <c r="E407" s="9">
        <v>96.428571428571431</v>
      </c>
      <c r="F407" s="1">
        <v>95</v>
      </c>
      <c r="G407" s="1">
        <f>((95-E406)/D407)*(A407-A406)+A406</f>
        <v>107</v>
      </c>
      <c r="H407" s="1">
        <v>90</v>
      </c>
      <c r="I407" s="1">
        <f>((90-E406)/D407)*(A407-A406)+A406</f>
        <v>103.5</v>
      </c>
    </row>
    <row r="408" spans="1:9" x14ac:dyDescent="0.2">
      <c r="A408" s="6" t="s">
        <v>3</v>
      </c>
      <c r="B408" s="7">
        <v>1</v>
      </c>
      <c r="C408" s="8">
        <v>1.6129032258064515</v>
      </c>
      <c r="D408" s="8">
        <v>3.5714285714285712</v>
      </c>
      <c r="E408" s="9">
        <v>100</v>
      </c>
    </row>
    <row r="409" spans="1:9" x14ac:dyDescent="0.2">
      <c r="B409" s="15">
        <f>SUM(B388:B408)</f>
        <v>28</v>
      </c>
    </row>
    <row r="411" spans="1:9" ht="16" thickBot="1" x14ac:dyDescent="0.25">
      <c r="E411" t="s">
        <v>156</v>
      </c>
    </row>
    <row r="412" spans="1:9" x14ac:dyDescent="0.2">
      <c r="A412" s="2" t="s">
        <v>80</v>
      </c>
      <c r="B412" s="3">
        <v>1</v>
      </c>
      <c r="C412" s="4">
        <v>1.4492753623188406</v>
      </c>
      <c r="D412" s="4">
        <v>2.6315789473684208</v>
      </c>
      <c r="E412" s="5">
        <v>2.6315789473684208</v>
      </c>
    </row>
    <row r="413" spans="1:9" x14ac:dyDescent="0.2">
      <c r="A413" s="6" t="s">
        <v>88</v>
      </c>
      <c r="B413" s="7">
        <v>1</v>
      </c>
      <c r="C413" s="8">
        <v>1.4492753623188406</v>
      </c>
      <c r="D413" s="8">
        <v>2.6315789473684208</v>
      </c>
      <c r="E413" s="9">
        <v>5.2631578947368416</v>
      </c>
      <c r="F413" s="1">
        <v>5</v>
      </c>
      <c r="G413" s="1">
        <f>((5-E412)/D413)*(A413-A412)+A412</f>
        <v>32.6</v>
      </c>
    </row>
    <row r="414" spans="1:9" x14ac:dyDescent="0.2">
      <c r="A414" s="6" t="s">
        <v>98</v>
      </c>
      <c r="B414" s="7">
        <v>1</v>
      </c>
      <c r="C414" s="8">
        <v>1.4492753623188406</v>
      </c>
      <c r="D414" s="8">
        <v>2.6315789473684208</v>
      </c>
      <c r="E414" s="9">
        <v>7.8947368421052628</v>
      </c>
    </row>
    <row r="415" spans="1:9" x14ac:dyDescent="0.2">
      <c r="A415" s="6" t="s">
        <v>89</v>
      </c>
      <c r="B415" s="7">
        <v>1</v>
      </c>
      <c r="C415" s="8">
        <v>1.4492753623188406</v>
      </c>
      <c r="D415" s="8">
        <v>2.6315789473684208</v>
      </c>
      <c r="E415" s="9">
        <v>10.526315789473683</v>
      </c>
      <c r="F415" s="1">
        <v>10</v>
      </c>
      <c r="G415" s="1">
        <f>((10-E414)/D415)*(A415-A414)+A414</f>
        <v>37.6</v>
      </c>
    </row>
    <row r="416" spans="1:9" x14ac:dyDescent="0.2">
      <c r="A416" s="6" t="s">
        <v>125</v>
      </c>
      <c r="B416" s="7">
        <v>1</v>
      </c>
      <c r="C416" s="8">
        <v>1.4492753623188406</v>
      </c>
      <c r="D416" s="8">
        <v>2.6315789473684208</v>
      </c>
      <c r="E416" s="9">
        <v>13.157894736842104</v>
      </c>
    </row>
    <row r="417" spans="1:10" x14ac:dyDescent="0.2">
      <c r="A417" s="6" t="s">
        <v>109</v>
      </c>
      <c r="B417" s="7">
        <v>1</v>
      </c>
      <c r="C417" s="8">
        <v>1.4492753623188406</v>
      </c>
      <c r="D417" s="8">
        <v>2.6315789473684208</v>
      </c>
      <c r="E417" s="9">
        <v>15.789473684210526</v>
      </c>
    </row>
    <row r="418" spans="1:10" x14ac:dyDescent="0.2">
      <c r="A418" s="6" t="s">
        <v>110</v>
      </c>
      <c r="B418" s="7">
        <v>1</v>
      </c>
      <c r="C418" s="8">
        <v>1.4492753623188406</v>
      </c>
      <c r="D418" s="8">
        <v>2.6315789473684208</v>
      </c>
      <c r="E418" s="9">
        <v>18.421052631578945</v>
      </c>
    </row>
    <row r="419" spans="1:10" x14ac:dyDescent="0.2">
      <c r="A419" s="6" t="s">
        <v>121</v>
      </c>
      <c r="B419" s="7">
        <v>1</v>
      </c>
      <c r="C419" s="8">
        <v>1.4492753623188406</v>
      </c>
      <c r="D419" s="8">
        <v>2.6315789473684208</v>
      </c>
      <c r="E419" s="9">
        <v>21.052631578947366</v>
      </c>
    </row>
    <row r="420" spans="1:10" x14ac:dyDescent="0.2">
      <c r="A420" s="6" t="s">
        <v>111</v>
      </c>
      <c r="B420" s="7">
        <v>2</v>
      </c>
      <c r="C420" s="8">
        <v>2.8985507246376812</v>
      </c>
      <c r="D420" s="8">
        <v>5.2631578947368416</v>
      </c>
      <c r="E420" s="9">
        <v>26.315789473684209</v>
      </c>
    </row>
    <row r="421" spans="1:10" x14ac:dyDescent="0.2">
      <c r="A421" s="6" t="s">
        <v>126</v>
      </c>
      <c r="B421" s="7">
        <v>1</v>
      </c>
      <c r="C421" s="8">
        <v>1.4492753623188406</v>
      </c>
      <c r="D421" s="8">
        <v>2.6315789473684208</v>
      </c>
      <c r="E421" s="9">
        <v>28.947368421052634</v>
      </c>
    </row>
    <row r="422" spans="1:10" x14ac:dyDescent="0.2">
      <c r="A422" s="6" t="s">
        <v>123</v>
      </c>
      <c r="B422" s="7">
        <v>2</v>
      </c>
      <c r="C422" s="8">
        <v>2.8985507246376812</v>
      </c>
      <c r="D422" s="8">
        <v>5.2631578947368416</v>
      </c>
      <c r="E422" s="9">
        <v>34.210526315789473</v>
      </c>
    </row>
    <row r="423" spans="1:10" x14ac:dyDescent="0.2">
      <c r="A423" s="6" t="s">
        <v>142</v>
      </c>
      <c r="B423" s="7">
        <v>1</v>
      </c>
      <c r="C423" s="8">
        <v>1.4492753623188406</v>
      </c>
      <c r="D423" s="8">
        <v>2.6315789473684208</v>
      </c>
      <c r="E423" s="9">
        <v>36.84210526315789</v>
      </c>
    </row>
    <row r="424" spans="1:10" x14ac:dyDescent="0.2">
      <c r="A424" s="6" t="s">
        <v>5</v>
      </c>
      <c r="B424" s="7">
        <v>1</v>
      </c>
      <c r="C424" s="8">
        <v>1.4492753623188406</v>
      </c>
      <c r="D424" s="8">
        <v>2.6315789473684208</v>
      </c>
      <c r="E424" s="9">
        <v>39.473684210526315</v>
      </c>
    </row>
    <row r="425" spans="1:10" x14ac:dyDescent="0.2">
      <c r="A425" s="6" t="s">
        <v>130</v>
      </c>
      <c r="B425" s="7">
        <v>1</v>
      </c>
      <c r="C425" s="8">
        <v>1.4492753623188406</v>
      </c>
      <c r="D425" s="8">
        <v>2.6315789473684208</v>
      </c>
      <c r="E425" s="9">
        <v>42.105263157894733</v>
      </c>
    </row>
    <row r="426" spans="1:10" x14ac:dyDescent="0.2">
      <c r="A426" s="6" t="s">
        <v>139</v>
      </c>
      <c r="B426" s="7">
        <v>1</v>
      </c>
      <c r="C426" s="8">
        <v>1.4492753623188406</v>
      </c>
      <c r="D426" s="8">
        <v>2.6315789473684208</v>
      </c>
      <c r="E426" s="9">
        <v>44.736842105263158</v>
      </c>
      <c r="H426" s="1">
        <f>G428-G413</f>
        <v>46.4</v>
      </c>
      <c r="I426" s="1">
        <f>H426/1.6449</f>
        <v>28.208401726548725</v>
      </c>
    </row>
    <row r="427" spans="1:10" x14ac:dyDescent="0.2">
      <c r="A427" s="6" t="s">
        <v>143</v>
      </c>
      <c r="B427" s="7">
        <v>1</v>
      </c>
      <c r="C427" s="8">
        <v>1.4492753623188406</v>
      </c>
      <c r="D427" s="8">
        <v>2.6315789473684208</v>
      </c>
      <c r="E427" s="9">
        <v>47.368421052631575</v>
      </c>
      <c r="H427" s="1">
        <f>G428-G415</f>
        <v>41.4</v>
      </c>
      <c r="I427" s="1">
        <f>H427/1.2186</f>
        <v>33.973412112259972</v>
      </c>
      <c r="J427" s="1">
        <f>(I426+I427)/2</f>
        <v>31.090906919404347</v>
      </c>
    </row>
    <row r="428" spans="1:10" x14ac:dyDescent="0.2">
      <c r="A428" s="6" t="s">
        <v>136</v>
      </c>
      <c r="B428" s="7">
        <v>1</v>
      </c>
      <c r="C428" s="8">
        <v>1.4492753623188406</v>
      </c>
      <c r="D428" s="8">
        <v>2.6315789473684208</v>
      </c>
      <c r="E428" s="9">
        <v>50</v>
      </c>
      <c r="F428" s="1">
        <v>50</v>
      </c>
      <c r="G428" s="1">
        <f>((50-E427)/D428)*(A428-A427)+A427</f>
        <v>79</v>
      </c>
    </row>
    <row r="429" spans="1:10" x14ac:dyDescent="0.2">
      <c r="A429" s="6" t="s">
        <v>149</v>
      </c>
      <c r="B429" s="7">
        <v>1</v>
      </c>
      <c r="C429" s="8">
        <v>1.4492753623188406</v>
      </c>
      <c r="D429" s="8">
        <v>2.6315789473684208</v>
      </c>
      <c r="E429" s="9">
        <v>52.631578947368418</v>
      </c>
      <c r="H429" s="1">
        <f>G440-G428</f>
        <v>29.200000000000003</v>
      </c>
      <c r="I429" s="1">
        <f>H429/1.2186</f>
        <v>23.961923518792062</v>
      </c>
      <c r="J429" s="1">
        <f>(I429+I430)/2</f>
        <v>22.37673049913705</v>
      </c>
    </row>
    <row r="430" spans="1:10" x14ac:dyDescent="0.2">
      <c r="A430" s="6" t="s">
        <v>6</v>
      </c>
      <c r="B430" s="7">
        <v>1</v>
      </c>
      <c r="C430" s="8">
        <v>1.4492753623188406</v>
      </c>
      <c r="D430" s="8">
        <v>2.6315789473684208</v>
      </c>
      <c r="E430" s="9">
        <v>55.26315789473685</v>
      </c>
      <c r="H430" s="1">
        <f>G442-G428</f>
        <v>34.200000000000003</v>
      </c>
      <c r="I430" s="1">
        <f>H430/1.6449</f>
        <v>20.791537479482038</v>
      </c>
    </row>
    <row r="431" spans="1:10" x14ac:dyDescent="0.2">
      <c r="A431" s="6" t="s">
        <v>154</v>
      </c>
      <c r="B431" s="7">
        <v>1</v>
      </c>
      <c r="C431" s="8">
        <v>1.4492753623188406</v>
      </c>
      <c r="D431" s="8">
        <v>2.6315789473684208</v>
      </c>
      <c r="E431" s="9">
        <v>57.894736842105267</v>
      </c>
    </row>
    <row r="432" spans="1:10" x14ac:dyDescent="0.2">
      <c r="A432" s="6" t="s">
        <v>23</v>
      </c>
      <c r="B432" s="7">
        <v>3</v>
      </c>
      <c r="C432" s="8">
        <v>4.3478260869565215</v>
      </c>
      <c r="D432" s="8">
        <v>7.8947368421052628</v>
      </c>
      <c r="E432" s="9">
        <v>65.789473684210535</v>
      </c>
    </row>
    <row r="433" spans="1:7" x14ac:dyDescent="0.2">
      <c r="A433" s="6" t="s">
        <v>155</v>
      </c>
      <c r="B433" s="7">
        <v>1</v>
      </c>
      <c r="C433" s="8">
        <v>1.4492753623188406</v>
      </c>
      <c r="D433" s="8">
        <v>2.6315789473684208</v>
      </c>
      <c r="E433" s="9">
        <v>68.421052631578945</v>
      </c>
    </row>
    <row r="434" spans="1:7" x14ac:dyDescent="0.2">
      <c r="A434" s="6" t="s">
        <v>134</v>
      </c>
      <c r="B434" s="7">
        <v>1</v>
      </c>
      <c r="C434" s="8">
        <v>1.4492753623188406</v>
      </c>
      <c r="D434" s="8">
        <v>2.6315789473684208</v>
      </c>
      <c r="E434" s="9">
        <v>71.05263157894737</v>
      </c>
    </row>
    <row r="435" spans="1:7" x14ac:dyDescent="0.2">
      <c r="A435" s="6" t="s">
        <v>9</v>
      </c>
      <c r="B435" s="7">
        <v>1</v>
      </c>
      <c r="C435" s="8">
        <v>1.4492753623188406</v>
      </c>
      <c r="D435" s="8">
        <v>2.6315789473684208</v>
      </c>
      <c r="E435" s="9">
        <v>73.68421052631578</v>
      </c>
    </row>
    <row r="436" spans="1:7" x14ac:dyDescent="0.2">
      <c r="A436" s="6" t="s">
        <v>24</v>
      </c>
      <c r="B436" s="7">
        <v>1</v>
      </c>
      <c r="C436" s="8">
        <v>1.4492753623188406</v>
      </c>
      <c r="D436" s="8">
        <v>2.6315789473684208</v>
      </c>
      <c r="E436" s="9">
        <v>76.31578947368422</v>
      </c>
    </row>
    <row r="437" spans="1:7" x14ac:dyDescent="0.2">
      <c r="A437" s="6" t="s">
        <v>17</v>
      </c>
      <c r="B437" s="7">
        <v>1</v>
      </c>
      <c r="C437" s="8">
        <v>1.4492753623188406</v>
      </c>
      <c r="D437" s="8">
        <v>2.6315789473684208</v>
      </c>
      <c r="E437" s="9">
        <v>78.94736842105263</v>
      </c>
    </row>
    <row r="438" spans="1:7" x14ac:dyDescent="0.2">
      <c r="A438" s="6" t="s">
        <v>18</v>
      </c>
      <c r="B438" s="7">
        <v>3</v>
      </c>
      <c r="C438" s="8">
        <v>4.3478260869565215</v>
      </c>
      <c r="D438" s="8">
        <v>7.8947368421052628</v>
      </c>
      <c r="E438" s="9">
        <v>86.842105263157904</v>
      </c>
    </row>
    <row r="439" spans="1:7" x14ac:dyDescent="0.2">
      <c r="A439" s="6" t="s">
        <v>20</v>
      </c>
      <c r="B439" s="7">
        <v>1</v>
      </c>
      <c r="C439" s="8">
        <v>1.4492753623188406</v>
      </c>
      <c r="D439" s="8">
        <v>2.6315789473684208</v>
      </c>
      <c r="E439" s="9">
        <v>89.473684210526315</v>
      </c>
    </row>
    <row r="440" spans="1:7" x14ac:dyDescent="0.2">
      <c r="A440" s="6" t="s">
        <v>11</v>
      </c>
      <c r="B440" s="7">
        <v>1</v>
      </c>
      <c r="C440" s="8">
        <v>1.4492753623188406</v>
      </c>
      <c r="D440" s="8">
        <v>2.6315789473684208</v>
      </c>
      <c r="E440" s="9">
        <v>92.10526315789474</v>
      </c>
      <c r="F440" s="1">
        <v>90</v>
      </c>
      <c r="G440" s="1">
        <f>((90-E439)/D440)*(A440-A439)+A439</f>
        <v>108.2</v>
      </c>
    </row>
    <row r="441" spans="1:7" x14ac:dyDescent="0.2">
      <c r="A441" s="6" t="s">
        <v>13</v>
      </c>
      <c r="B441" s="7">
        <v>1</v>
      </c>
      <c r="C441" s="8">
        <v>1.4492753623188406</v>
      </c>
      <c r="D441" s="8">
        <v>2.6315789473684208</v>
      </c>
      <c r="E441" s="9">
        <v>94.73684210526315</v>
      </c>
    </row>
    <row r="442" spans="1:7" x14ac:dyDescent="0.2">
      <c r="A442" s="6" t="s">
        <v>22</v>
      </c>
      <c r="B442" s="7">
        <v>1</v>
      </c>
      <c r="C442" s="8">
        <v>1.4492753623188406</v>
      </c>
      <c r="D442" s="8">
        <v>2.6315789473684208</v>
      </c>
      <c r="E442" s="9">
        <v>97.368421052631575</v>
      </c>
      <c r="F442" s="1">
        <v>95</v>
      </c>
      <c r="G442" s="1">
        <f>((95-E441)/D442)*(A442-A441)+A441</f>
        <v>113.2</v>
      </c>
    </row>
    <row r="443" spans="1:7" x14ac:dyDescent="0.2">
      <c r="A443" s="6" t="s">
        <v>50</v>
      </c>
      <c r="B443" s="7">
        <v>1</v>
      </c>
      <c r="C443" s="8">
        <v>1.4492753623188406</v>
      </c>
      <c r="D443" s="8">
        <v>2.6315789473684208</v>
      </c>
      <c r="E443" s="9">
        <v>100</v>
      </c>
    </row>
    <row r="444" spans="1:7" x14ac:dyDescent="0.2">
      <c r="B444" s="15">
        <f>SUM(B412:B443)</f>
        <v>38</v>
      </c>
    </row>
    <row r="446" spans="1:7" ht="16" thickBot="1" x14ac:dyDescent="0.25">
      <c r="E446" t="s">
        <v>159</v>
      </c>
    </row>
    <row r="447" spans="1:7" x14ac:dyDescent="0.2">
      <c r="A447" s="2" t="s">
        <v>60</v>
      </c>
      <c r="B447" s="3">
        <v>1</v>
      </c>
      <c r="C447" s="4">
        <v>1.25</v>
      </c>
      <c r="D447" s="4">
        <v>2.1276595744680851</v>
      </c>
      <c r="E447" s="5">
        <v>2.1276595744680851</v>
      </c>
    </row>
    <row r="448" spans="1:7" x14ac:dyDescent="0.2">
      <c r="A448" s="6" t="s">
        <v>99</v>
      </c>
      <c r="B448" s="7">
        <v>1</v>
      </c>
      <c r="C448" s="8">
        <v>1.25</v>
      </c>
      <c r="D448" s="8">
        <v>2.1276595744680851</v>
      </c>
      <c r="E448" s="9">
        <v>4.2553191489361701</v>
      </c>
    </row>
    <row r="449" spans="1:10" x14ac:dyDescent="0.2">
      <c r="A449" s="6" t="s">
        <v>100</v>
      </c>
      <c r="B449" s="7">
        <v>1</v>
      </c>
      <c r="C449" s="8">
        <v>1.25</v>
      </c>
      <c r="D449" s="8">
        <v>2.1276595744680851</v>
      </c>
      <c r="E449" s="9">
        <v>6.3829787234042552</v>
      </c>
      <c r="F449" s="1">
        <v>5</v>
      </c>
      <c r="G449" s="1">
        <f>((5-E448)/D449)*(A449-A448)+A448</f>
        <v>40.700000000000003</v>
      </c>
    </row>
    <row r="450" spans="1:10" x14ac:dyDescent="0.2">
      <c r="A450" s="6" t="s">
        <v>125</v>
      </c>
      <c r="B450" s="7">
        <v>1</v>
      </c>
      <c r="C450" s="8">
        <v>1.25</v>
      </c>
      <c r="D450" s="8">
        <v>2.1276595744680851</v>
      </c>
      <c r="E450" s="9">
        <v>8.5106382978723403</v>
      </c>
    </row>
    <row r="451" spans="1:10" x14ac:dyDescent="0.2">
      <c r="A451" s="6" t="s">
        <v>120</v>
      </c>
      <c r="B451" s="7">
        <v>1</v>
      </c>
      <c r="C451" s="8">
        <v>1.25</v>
      </c>
      <c r="D451" s="8">
        <v>2.1276595744680851</v>
      </c>
      <c r="E451" s="9">
        <v>10.638297872340425</v>
      </c>
      <c r="F451" s="1">
        <v>10</v>
      </c>
      <c r="G451" s="1">
        <f>((10-E450)/D451)*(A451-A450)+A450</f>
        <v>51.2</v>
      </c>
    </row>
    <row r="452" spans="1:10" x14ac:dyDescent="0.2">
      <c r="A452" s="6" t="s">
        <v>113</v>
      </c>
      <c r="B452" s="7">
        <v>2</v>
      </c>
      <c r="C452" s="8">
        <v>2.5</v>
      </c>
      <c r="D452" s="8">
        <v>4.2553191489361701</v>
      </c>
      <c r="E452" s="9">
        <v>14.893617021276595</v>
      </c>
    </row>
    <row r="453" spans="1:10" x14ac:dyDescent="0.2">
      <c r="A453" s="6" t="s">
        <v>126</v>
      </c>
      <c r="B453" s="7">
        <v>1</v>
      </c>
      <c r="C453" s="8">
        <v>1.25</v>
      </c>
      <c r="D453" s="8">
        <v>2.1276595744680851</v>
      </c>
      <c r="E453" s="9">
        <v>17.021276595744681</v>
      </c>
    </row>
    <row r="454" spans="1:10" x14ac:dyDescent="0.2">
      <c r="A454" s="6" t="s">
        <v>14</v>
      </c>
      <c r="B454" s="7">
        <v>1</v>
      </c>
      <c r="C454" s="8">
        <v>1.25</v>
      </c>
      <c r="D454" s="8">
        <v>2.1276595744680851</v>
      </c>
      <c r="E454" s="9">
        <v>19.148936170212767</v>
      </c>
    </row>
    <row r="455" spans="1:10" x14ac:dyDescent="0.2">
      <c r="A455" s="6" t="s">
        <v>0</v>
      </c>
      <c r="B455" s="7">
        <v>2</v>
      </c>
      <c r="C455" s="8">
        <v>2.5</v>
      </c>
      <c r="D455" s="8">
        <v>4.2553191489361701</v>
      </c>
      <c r="E455" s="9">
        <v>23.404255319148938</v>
      </c>
    </row>
    <row r="456" spans="1:10" x14ac:dyDescent="0.2">
      <c r="A456" s="6" t="s">
        <v>123</v>
      </c>
      <c r="B456" s="7">
        <v>1</v>
      </c>
      <c r="C456" s="8">
        <v>1.25</v>
      </c>
      <c r="D456" s="8">
        <v>2.1276595744680851</v>
      </c>
      <c r="E456" s="9">
        <v>25.531914893617021</v>
      </c>
    </row>
    <row r="457" spans="1:10" x14ac:dyDescent="0.2">
      <c r="A457" s="6" t="s">
        <v>91</v>
      </c>
      <c r="B457" s="7">
        <v>2</v>
      </c>
      <c r="C457" s="8">
        <v>2.5</v>
      </c>
      <c r="D457" s="8">
        <v>4.2553191489361701</v>
      </c>
      <c r="E457" s="9">
        <v>29.787234042553191</v>
      </c>
    </row>
    <row r="458" spans="1:10" x14ac:dyDescent="0.2">
      <c r="A458" s="6" t="s">
        <v>5</v>
      </c>
      <c r="B458" s="7">
        <v>2</v>
      </c>
      <c r="C458" s="8">
        <v>2.5</v>
      </c>
      <c r="D458" s="8">
        <v>4.2553191489361701</v>
      </c>
      <c r="E458" s="9">
        <v>34.042553191489361</v>
      </c>
    </row>
    <row r="459" spans="1:10" x14ac:dyDescent="0.2">
      <c r="A459" s="6" t="s">
        <v>140</v>
      </c>
      <c r="B459" s="7">
        <v>1</v>
      </c>
      <c r="C459" s="8">
        <v>1.25</v>
      </c>
      <c r="D459" s="8">
        <v>2.1276595744680851</v>
      </c>
      <c r="E459" s="9">
        <v>36.170212765957451</v>
      </c>
    </row>
    <row r="460" spans="1:10" x14ac:dyDescent="0.2">
      <c r="A460" s="6" t="s">
        <v>149</v>
      </c>
      <c r="B460" s="7">
        <v>1</v>
      </c>
      <c r="C460" s="8">
        <v>1.25</v>
      </c>
      <c r="D460" s="8">
        <v>2.1276595744680851</v>
      </c>
      <c r="E460" s="9">
        <v>38.297872340425535</v>
      </c>
    </row>
    <row r="461" spans="1:10" x14ac:dyDescent="0.2">
      <c r="A461" s="6" t="s">
        <v>157</v>
      </c>
      <c r="B461" s="7">
        <v>1</v>
      </c>
      <c r="C461" s="8">
        <v>1.25</v>
      </c>
      <c r="D461" s="8">
        <v>2.1276595744680851</v>
      </c>
      <c r="E461" s="9">
        <v>40.425531914893611</v>
      </c>
    </row>
    <row r="462" spans="1:10" x14ac:dyDescent="0.2">
      <c r="A462" s="6" t="s">
        <v>6</v>
      </c>
      <c r="B462" s="7">
        <v>2</v>
      </c>
      <c r="C462" s="8">
        <v>2.5</v>
      </c>
      <c r="D462" s="8">
        <v>4.2553191489361701</v>
      </c>
      <c r="E462" s="9">
        <v>44.680851063829785</v>
      </c>
      <c r="H462" s="1">
        <f>G464-G449</f>
        <v>45.8</v>
      </c>
      <c r="I462" s="1">
        <f>H462/1.6449</f>
        <v>27.843637911119213</v>
      </c>
    </row>
    <row r="463" spans="1:10" x14ac:dyDescent="0.2">
      <c r="A463" s="6" t="s">
        <v>154</v>
      </c>
      <c r="B463" s="7">
        <v>2</v>
      </c>
      <c r="C463" s="8">
        <v>2.5</v>
      </c>
      <c r="D463" s="8">
        <v>4.2553191489361701</v>
      </c>
      <c r="E463" s="9">
        <v>48.936170212765958</v>
      </c>
      <c r="H463" s="1">
        <f>G464-G451</f>
        <v>35.299999999999997</v>
      </c>
      <c r="I463" s="1">
        <f>H463/1.2186</f>
        <v>28.967667815526013</v>
      </c>
      <c r="J463" s="1">
        <f>(I462+I463)/2</f>
        <v>28.405652863322615</v>
      </c>
    </row>
    <row r="464" spans="1:10" x14ac:dyDescent="0.2">
      <c r="A464" s="6" t="s">
        <v>145</v>
      </c>
      <c r="B464" s="7">
        <v>1</v>
      </c>
      <c r="C464" s="8">
        <v>1.25</v>
      </c>
      <c r="D464" s="8">
        <v>2.1276595744680851</v>
      </c>
      <c r="E464" s="9">
        <v>51.063829787234042</v>
      </c>
      <c r="F464" s="1">
        <v>50</v>
      </c>
      <c r="G464" s="1">
        <f>((50-E463)/D464)*(A464-A463)+A463</f>
        <v>86.5</v>
      </c>
    </row>
    <row r="465" spans="1:10" x14ac:dyDescent="0.2">
      <c r="A465" s="6" t="s">
        <v>23</v>
      </c>
      <c r="B465" s="7">
        <v>1</v>
      </c>
      <c r="C465" s="8">
        <v>1.25</v>
      </c>
      <c r="D465" s="8">
        <v>2.1276595744680851</v>
      </c>
      <c r="E465" s="9">
        <v>53.191489361702125</v>
      </c>
      <c r="H465" s="1">
        <f>G480-G464</f>
        <v>27.650000000000006</v>
      </c>
      <c r="I465" s="1">
        <f>H465/1.2186</f>
        <v>22.689972099130156</v>
      </c>
      <c r="J465" s="1">
        <f>(I465+I466)/2</f>
        <v>20.403287466064562</v>
      </c>
    </row>
    <row r="466" spans="1:10" x14ac:dyDescent="0.2">
      <c r="A466" s="6" t="s">
        <v>131</v>
      </c>
      <c r="B466" s="7">
        <v>1</v>
      </c>
      <c r="C466" s="8">
        <v>1.25</v>
      </c>
      <c r="D466" s="8">
        <v>2.1276595744680851</v>
      </c>
      <c r="E466" s="9">
        <v>55.319148936170215</v>
      </c>
      <c r="H466" s="1">
        <f>G481-G464</f>
        <v>29.799999999999997</v>
      </c>
      <c r="I466" s="1">
        <f>H466/1.6449</f>
        <v>18.116602832998964</v>
      </c>
    </row>
    <row r="467" spans="1:10" x14ac:dyDescent="0.2">
      <c r="A467" s="6" t="s">
        <v>155</v>
      </c>
      <c r="B467" s="7">
        <v>1</v>
      </c>
      <c r="C467" s="8">
        <v>1.25</v>
      </c>
      <c r="D467" s="8">
        <v>2.1276595744680851</v>
      </c>
      <c r="E467" s="9">
        <v>57.446808510638306</v>
      </c>
    </row>
    <row r="468" spans="1:10" x14ac:dyDescent="0.2">
      <c r="A468" s="6" t="s">
        <v>134</v>
      </c>
      <c r="B468" s="7">
        <v>1</v>
      </c>
      <c r="C468" s="8">
        <v>1.25</v>
      </c>
      <c r="D468" s="8">
        <v>2.1276595744680851</v>
      </c>
      <c r="E468" s="9">
        <v>59.574468085106382</v>
      </c>
    </row>
    <row r="469" spans="1:10" x14ac:dyDescent="0.2">
      <c r="A469" s="6" t="s">
        <v>8</v>
      </c>
      <c r="B469" s="7">
        <v>1</v>
      </c>
      <c r="C469" s="8">
        <v>1.25</v>
      </c>
      <c r="D469" s="8">
        <v>2.1276595744680851</v>
      </c>
      <c r="E469" s="9">
        <v>61.702127659574465</v>
      </c>
    </row>
    <row r="470" spans="1:10" x14ac:dyDescent="0.2">
      <c r="A470" s="6" t="s">
        <v>150</v>
      </c>
      <c r="B470" s="7">
        <v>1</v>
      </c>
      <c r="C470" s="8">
        <v>1.25</v>
      </c>
      <c r="D470" s="8">
        <v>2.1276595744680851</v>
      </c>
      <c r="E470" s="9">
        <v>63.829787234042556</v>
      </c>
    </row>
    <row r="471" spans="1:10" x14ac:dyDescent="0.2">
      <c r="A471" s="6" t="s">
        <v>10</v>
      </c>
      <c r="B471" s="7">
        <v>1</v>
      </c>
      <c r="C471" s="8">
        <v>1.25</v>
      </c>
      <c r="D471" s="8">
        <v>2.1276595744680851</v>
      </c>
      <c r="E471" s="9">
        <v>65.957446808510639</v>
      </c>
    </row>
    <row r="472" spans="1:10" x14ac:dyDescent="0.2">
      <c r="A472" s="6" t="s">
        <v>2</v>
      </c>
      <c r="B472" s="7">
        <v>1</v>
      </c>
      <c r="C472" s="8">
        <v>1.25</v>
      </c>
      <c r="D472" s="8">
        <v>2.1276595744680851</v>
      </c>
      <c r="E472" s="9">
        <v>68.085106382978722</v>
      </c>
    </row>
    <row r="473" spans="1:10" x14ac:dyDescent="0.2">
      <c r="A473" s="6" t="s">
        <v>147</v>
      </c>
      <c r="B473" s="7">
        <v>1</v>
      </c>
      <c r="C473" s="8">
        <v>1.25</v>
      </c>
      <c r="D473" s="8">
        <v>2.1276595744680851</v>
      </c>
      <c r="E473" s="9">
        <v>70.212765957446805</v>
      </c>
    </row>
    <row r="474" spans="1:10" x14ac:dyDescent="0.2">
      <c r="A474" s="6" t="s">
        <v>24</v>
      </c>
      <c r="B474" s="7">
        <v>1</v>
      </c>
      <c r="C474" s="8">
        <v>1.25</v>
      </c>
      <c r="D474" s="8">
        <v>2.1276595744680851</v>
      </c>
      <c r="E474" s="9">
        <v>72.340425531914903</v>
      </c>
    </row>
    <row r="475" spans="1:10" x14ac:dyDescent="0.2">
      <c r="A475" s="6" t="s">
        <v>17</v>
      </c>
      <c r="B475" s="7">
        <v>2</v>
      </c>
      <c r="C475" s="8">
        <v>2.5</v>
      </c>
      <c r="D475" s="8">
        <v>4.2553191489361701</v>
      </c>
      <c r="E475" s="9">
        <v>76.59574468085107</v>
      </c>
    </row>
    <row r="476" spans="1:10" x14ac:dyDescent="0.2">
      <c r="A476" s="6" t="s">
        <v>158</v>
      </c>
      <c r="B476" s="7">
        <v>2</v>
      </c>
      <c r="C476" s="8">
        <v>2.5</v>
      </c>
      <c r="D476" s="8">
        <v>4.2553191489361701</v>
      </c>
      <c r="E476" s="9">
        <v>80.851063829787222</v>
      </c>
    </row>
    <row r="477" spans="1:10" x14ac:dyDescent="0.2">
      <c r="A477" s="6" t="s">
        <v>19</v>
      </c>
      <c r="B477" s="7">
        <v>1</v>
      </c>
      <c r="C477" s="8">
        <v>1.25</v>
      </c>
      <c r="D477" s="8">
        <v>2.1276595744680851</v>
      </c>
      <c r="E477" s="9">
        <v>82.978723404255319</v>
      </c>
    </row>
    <row r="478" spans="1:10" x14ac:dyDescent="0.2">
      <c r="A478" s="6" t="s">
        <v>11</v>
      </c>
      <c r="B478" s="7">
        <v>1</v>
      </c>
      <c r="C478" s="8">
        <v>1.25</v>
      </c>
      <c r="D478" s="8">
        <v>2.1276595744680851</v>
      </c>
      <c r="E478" s="9">
        <v>85.106382978723403</v>
      </c>
    </row>
    <row r="479" spans="1:10" x14ac:dyDescent="0.2">
      <c r="A479" s="6" t="s">
        <v>25</v>
      </c>
      <c r="B479" s="7">
        <v>2</v>
      </c>
      <c r="C479" s="8">
        <v>2.5</v>
      </c>
      <c r="D479" s="8">
        <v>4.2553191489361701</v>
      </c>
      <c r="E479" s="9">
        <v>89.361702127659569</v>
      </c>
    </row>
    <row r="480" spans="1:10" x14ac:dyDescent="0.2">
      <c r="A480" s="6" t="s">
        <v>22</v>
      </c>
      <c r="B480" s="7">
        <v>2</v>
      </c>
      <c r="C480" s="8">
        <v>2.5</v>
      </c>
      <c r="D480" s="8">
        <v>4.2553191489361701</v>
      </c>
      <c r="E480" s="9">
        <v>93.61702127659575</v>
      </c>
      <c r="F480" s="1">
        <v>90</v>
      </c>
      <c r="G480" s="1">
        <f>((90-E479)/D480)*(A480-A479)+A479</f>
        <v>114.15</v>
      </c>
    </row>
    <row r="481" spans="1:7" x14ac:dyDescent="0.2">
      <c r="A481" s="6" t="s">
        <v>50</v>
      </c>
      <c r="B481" s="7">
        <v>1</v>
      </c>
      <c r="C481" s="8">
        <v>1.25</v>
      </c>
      <c r="D481" s="8">
        <v>2.1276595744680851</v>
      </c>
      <c r="E481" s="9">
        <v>95.744680851063833</v>
      </c>
      <c r="F481" s="1">
        <v>95</v>
      </c>
      <c r="G481" s="1">
        <f>((95-E480)/D481)*(A481-A480)+A480</f>
        <v>116.3</v>
      </c>
    </row>
    <row r="482" spans="1:7" x14ac:dyDescent="0.2">
      <c r="A482" s="6" t="s">
        <v>26</v>
      </c>
      <c r="B482" s="7">
        <v>1</v>
      </c>
      <c r="C482" s="8">
        <v>1.25</v>
      </c>
      <c r="D482" s="8">
        <v>2.1276595744680851</v>
      </c>
      <c r="E482" s="9">
        <v>97.872340425531917</v>
      </c>
    </row>
    <row r="483" spans="1:7" x14ac:dyDescent="0.2">
      <c r="A483" s="6" t="s">
        <v>35</v>
      </c>
      <c r="B483" s="7">
        <v>1</v>
      </c>
      <c r="C483" s="8">
        <v>1.25</v>
      </c>
      <c r="D483" s="8">
        <v>2.1276595744680851</v>
      </c>
      <c r="E483" s="9">
        <v>100</v>
      </c>
    </row>
    <row r="484" spans="1:7" x14ac:dyDescent="0.2">
      <c r="B484" s="15">
        <f>SUM(B447:B483)</f>
        <v>47</v>
      </c>
    </row>
    <row r="486" spans="1:7" ht="16" thickBot="1" x14ac:dyDescent="0.25">
      <c r="E486" t="s">
        <v>160</v>
      </c>
    </row>
    <row r="487" spans="1:7" x14ac:dyDescent="0.2">
      <c r="A487" s="2" t="s">
        <v>119</v>
      </c>
      <c r="B487" s="3">
        <v>1</v>
      </c>
      <c r="C487" s="4">
        <v>0.98039215686274506</v>
      </c>
      <c r="D487" s="4">
        <v>1.6129032258064515</v>
      </c>
      <c r="E487" s="5">
        <v>1.6129032258064515</v>
      </c>
    </row>
    <row r="488" spans="1:7" x14ac:dyDescent="0.2">
      <c r="A488" s="6" t="s">
        <v>110</v>
      </c>
      <c r="B488" s="7">
        <v>1</v>
      </c>
      <c r="C488" s="8">
        <v>0.98039215686274506</v>
      </c>
      <c r="D488" s="8">
        <v>1.6129032258064515</v>
      </c>
      <c r="E488" s="9">
        <v>3.225806451612903</v>
      </c>
    </row>
    <row r="489" spans="1:7" x14ac:dyDescent="0.2">
      <c r="A489" s="6" t="s">
        <v>121</v>
      </c>
      <c r="B489" s="7">
        <v>1</v>
      </c>
      <c r="C489" s="8">
        <v>0.98039215686274506</v>
      </c>
      <c r="D489" s="8">
        <v>1.6129032258064515</v>
      </c>
      <c r="E489" s="9">
        <v>4.838709677419355</v>
      </c>
    </row>
    <row r="490" spans="1:7" x14ac:dyDescent="0.2">
      <c r="A490" s="6" t="s">
        <v>139</v>
      </c>
      <c r="B490" s="7">
        <v>1</v>
      </c>
      <c r="C490" s="8">
        <v>0.98039215686274506</v>
      </c>
      <c r="D490" s="8">
        <v>1.6129032258064515</v>
      </c>
      <c r="E490" s="9">
        <v>6.4516129032258061</v>
      </c>
      <c r="F490" s="1">
        <v>5</v>
      </c>
      <c r="G490" s="1">
        <f>((5-E489)/D490)*(A490-A489)+A489</f>
        <v>59</v>
      </c>
    </row>
    <row r="491" spans="1:7" x14ac:dyDescent="0.2">
      <c r="A491" s="6" t="s">
        <v>140</v>
      </c>
      <c r="B491" s="7">
        <v>1</v>
      </c>
      <c r="C491" s="8">
        <v>0.98039215686274506</v>
      </c>
      <c r="D491" s="8">
        <v>1.6129032258064515</v>
      </c>
      <c r="E491" s="9">
        <v>8.064516129032258</v>
      </c>
    </row>
    <row r="492" spans="1:7" x14ac:dyDescent="0.2">
      <c r="A492" s="6" t="s">
        <v>149</v>
      </c>
      <c r="B492" s="7">
        <v>1</v>
      </c>
      <c r="C492" s="8">
        <v>0.98039215686274506</v>
      </c>
      <c r="D492" s="8">
        <v>1.6129032258064515</v>
      </c>
      <c r="E492" s="9">
        <v>9.67741935483871</v>
      </c>
    </row>
    <row r="493" spans="1:7" x14ac:dyDescent="0.2">
      <c r="A493" s="6" t="s">
        <v>157</v>
      </c>
      <c r="B493" s="7">
        <v>1</v>
      </c>
      <c r="C493" s="8">
        <v>0.98039215686274506</v>
      </c>
      <c r="D493" s="8">
        <v>1.6129032258064515</v>
      </c>
      <c r="E493" s="9">
        <v>11.29032258064516</v>
      </c>
      <c r="F493" s="1">
        <v>10</v>
      </c>
      <c r="G493" s="1">
        <f>((10-E492)/D493)*(A493-A492)+A492</f>
        <v>81.2</v>
      </c>
    </row>
    <row r="494" spans="1:7" x14ac:dyDescent="0.2">
      <c r="A494" s="6" t="s">
        <v>154</v>
      </c>
      <c r="B494" s="7">
        <v>1</v>
      </c>
      <c r="C494" s="8">
        <v>0.98039215686274506</v>
      </c>
      <c r="D494" s="8">
        <v>1.6129032258064515</v>
      </c>
      <c r="E494" s="9">
        <v>12.903225806451612</v>
      </c>
    </row>
    <row r="495" spans="1:7" x14ac:dyDescent="0.2">
      <c r="A495" s="6" t="s">
        <v>7</v>
      </c>
      <c r="B495" s="7">
        <v>1</v>
      </c>
      <c r="C495" s="8">
        <v>0.98039215686274506</v>
      </c>
      <c r="D495" s="8">
        <v>1.6129032258064515</v>
      </c>
      <c r="E495" s="9">
        <v>14.516129032258066</v>
      </c>
    </row>
    <row r="496" spans="1:7" x14ac:dyDescent="0.2">
      <c r="A496" s="6" t="s">
        <v>131</v>
      </c>
      <c r="B496" s="7">
        <v>3</v>
      </c>
      <c r="C496" s="8">
        <v>2.9411764705882351</v>
      </c>
      <c r="D496" s="8">
        <v>4.838709677419355</v>
      </c>
      <c r="E496" s="9">
        <v>19.35483870967742</v>
      </c>
    </row>
    <row r="497" spans="1:10" x14ac:dyDescent="0.2">
      <c r="A497" s="6" t="s">
        <v>155</v>
      </c>
      <c r="B497" s="7">
        <v>1</v>
      </c>
      <c r="C497" s="8">
        <v>0.98039215686274506</v>
      </c>
      <c r="D497" s="8">
        <v>1.6129032258064515</v>
      </c>
      <c r="E497" s="9">
        <v>20.967741935483872</v>
      </c>
    </row>
    <row r="498" spans="1:10" x14ac:dyDescent="0.2">
      <c r="A498" s="6" t="s">
        <v>134</v>
      </c>
      <c r="B498" s="7">
        <v>2</v>
      </c>
      <c r="C498" s="8">
        <v>1.9607843137254901</v>
      </c>
      <c r="D498" s="8">
        <v>3.225806451612903</v>
      </c>
      <c r="E498" s="9">
        <v>24.193548387096776</v>
      </c>
    </row>
    <row r="499" spans="1:10" x14ac:dyDescent="0.2">
      <c r="A499" s="6" t="s">
        <v>8</v>
      </c>
      <c r="B499" s="7">
        <v>3</v>
      </c>
      <c r="C499" s="8">
        <v>2.9411764705882351</v>
      </c>
      <c r="D499" s="8">
        <v>4.838709677419355</v>
      </c>
      <c r="E499" s="9">
        <v>29.032258064516132</v>
      </c>
    </row>
    <row r="500" spans="1:10" x14ac:dyDescent="0.2">
      <c r="A500" s="6" t="s">
        <v>150</v>
      </c>
      <c r="B500" s="7">
        <v>1</v>
      </c>
      <c r="C500" s="8">
        <v>0.98039215686274506</v>
      </c>
      <c r="D500" s="8">
        <v>1.6129032258064515</v>
      </c>
      <c r="E500" s="9">
        <v>30.64516129032258</v>
      </c>
    </row>
    <row r="501" spans="1:10" x14ac:dyDescent="0.2">
      <c r="A501" s="6" t="s">
        <v>9</v>
      </c>
      <c r="B501" s="7">
        <v>1</v>
      </c>
      <c r="C501" s="8">
        <v>0.98039215686274506</v>
      </c>
      <c r="D501" s="8">
        <v>1.6129032258064515</v>
      </c>
      <c r="E501" s="9">
        <v>32.258064516129032</v>
      </c>
    </row>
    <row r="502" spans="1:10" x14ac:dyDescent="0.2">
      <c r="A502" s="6" t="s">
        <v>10</v>
      </c>
      <c r="B502" s="7">
        <v>1</v>
      </c>
      <c r="C502" s="8">
        <v>0.98039215686274506</v>
      </c>
      <c r="D502" s="8">
        <v>1.6129032258064515</v>
      </c>
      <c r="E502" s="9">
        <v>33.87096774193548</v>
      </c>
    </row>
    <row r="503" spans="1:10" x14ac:dyDescent="0.2">
      <c r="A503" s="6" t="s">
        <v>147</v>
      </c>
      <c r="B503" s="7">
        <v>2</v>
      </c>
      <c r="C503" s="8">
        <v>1.9607843137254901</v>
      </c>
      <c r="D503" s="8">
        <v>3.225806451612903</v>
      </c>
      <c r="E503" s="9">
        <v>37.096774193548384</v>
      </c>
    </row>
    <row r="504" spans="1:10" x14ac:dyDescent="0.2">
      <c r="A504" s="6" t="s">
        <v>15</v>
      </c>
      <c r="B504" s="7">
        <v>3</v>
      </c>
      <c r="C504" s="8">
        <v>2.9411764705882351</v>
      </c>
      <c r="D504" s="8">
        <v>4.838709677419355</v>
      </c>
      <c r="E504" s="9">
        <v>41.935483870967744</v>
      </c>
    </row>
    <row r="505" spans="1:10" x14ac:dyDescent="0.2">
      <c r="A505" s="6" t="s">
        <v>16</v>
      </c>
      <c r="B505" s="7">
        <v>1</v>
      </c>
      <c r="C505" s="8">
        <v>0.98039215686274506</v>
      </c>
      <c r="D505" s="8">
        <v>1.6129032258064515</v>
      </c>
      <c r="E505" s="9">
        <v>43.548387096774192</v>
      </c>
    </row>
    <row r="506" spans="1:10" x14ac:dyDescent="0.2">
      <c r="A506" s="6" t="s">
        <v>24</v>
      </c>
      <c r="B506" s="7">
        <v>2</v>
      </c>
      <c r="C506" s="8">
        <v>1.9607843137254901</v>
      </c>
      <c r="D506" s="8">
        <v>3.225806451612903</v>
      </c>
      <c r="E506" s="9">
        <v>46.774193548387096</v>
      </c>
      <c r="H506" s="1">
        <f>G508-G490</f>
        <v>44.333333333333329</v>
      </c>
      <c r="I506" s="1">
        <f>H506/1.6449</f>
        <v>26.951993028958192</v>
      </c>
    </row>
    <row r="507" spans="1:10" x14ac:dyDescent="0.2">
      <c r="A507" s="6" t="s">
        <v>17</v>
      </c>
      <c r="B507" s="7">
        <v>1</v>
      </c>
      <c r="C507" s="8">
        <v>0.98039215686274506</v>
      </c>
      <c r="D507" s="8">
        <v>1.6129032258064515</v>
      </c>
      <c r="E507" s="9">
        <v>48.387096774193552</v>
      </c>
      <c r="H507" s="1">
        <f>G508-G493</f>
        <v>22.133333333333326</v>
      </c>
      <c r="I507" s="1">
        <f>H507/1.2186</f>
        <v>18.162919196892606</v>
      </c>
      <c r="J507" s="1">
        <f>(I506+I507)/2</f>
        <v>22.557456112925401</v>
      </c>
    </row>
    <row r="508" spans="1:10" x14ac:dyDescent="0.2">
      <c r="A508" s="6" t="s">
        <v>31</v>
      </c>
      <c r="B508" s="7">
        <v>3</v>
      </c>
      <c r="C508" s="8">
        <v>2.9411764705882351</v>
      </c>
      <c r="D508" s="8">
        <v>4.838709677419355</v>
      </c>
      <c r="E508" s="9">
        <v>53.225806451612897</v>
      </c>
      <c r="F508" s="1">
        <v>50</v>
      </c>
      <c r="G508" s="1">
        <f>((50-E507)/D508)*(A508-A507)+A507</f>
        <v>103.33333333333333</v>
      </c>
    </row>
    <row r="509" spans="1:10" x14ac:dyDescent="0.2">
      <c r="A509" s="6" t="s">
        <v>158</v>
      </c>
      <c r="B509" s="7">
        <v>3</v>
      </c>
      <c r="C509" s="8">
        <v>2.9411764705882351</v>
      </c>
      <c r="D509" s="8">
        <v>4.838709677419355</v>
      </c>
      <c r="E509" s="9">
        <v>58.064516129032263</v>
      </c>
      <c r="H509" s="1">
        <f>G521-G508</f>
        <v>17.066666666666677</v>
      </c>
      <c r="I509" s="1">
        <f>H509/1.2186</f>
        <v>14.0051425132666</v>
      </c>
      <c r="J509" s="1">
        <f>(I509+I510)/2</f>
        <v>13.254217759966838</v>
      </c>
    </row>
    <row r="510" spans="1:10" x14ac:dyDescent="0.2">
      <c r="A510" s="6" t="s">
        <v>19</v>
      </c>
      <c r="B510" s="7">
        <v>1</v>
      </c>
      <c r="C510" s="8">
        <v>0.98039215686274506</v>
      </c>
      <c r="D510" s="8">
        <v>1.6129032258064515</v>
      </c>
      <c r="E510" s="9">
        <v>59.677419354838712</v>
      </c>
      <c r="H510" s="1">
        <f>G524-G508</f>
        <v>20.566666666666677</v>
      </c>
      <c r="I510" s="1">
        <f>H510/1.6449</f>
        <v>12.503293006667079</v>
      </c>
    </row>
    <row r="511" spans="1:10" x14ac:dyDescent="0.2">
      <c r="A511" s="6" t="s">
        <v>20</v>
      </c>
      <c r="B511" s="7">
        <v>2</v>
      </c>
      <c r="C511" s="8">
        <v>1.9607843137254901</v>
      </c>
      <c r="D511" s="8">
        <v>3.225806451612903</v>
      </c>
      <c r="E511" s="9">
        <v>62.903225806451616</v>
      </c>
    </row>
    <row r="512" spans="1:10" x14ac:dyDescent="0.2">
      <c r="A512" s="6" t="s">
        <v>11</v>
      </c>
      <c r="B512" s="7">
        <v>2</v>
      </c>
      <c r="C512" s="8">
        <v>1.9607843137254901</v>
      </c>
      <c r="D512" s="8">
        <v>3.225806451612903</v>
      </c>
      <c r="E512" s="9">
        <v>66.129032258064512</v>
      </c>
    </row>
    <row r="513" spans="1:7" x14ac:dyDescent="0.2">
      <c r="A513" s="6" t="s">
        <v>12</v>
      </c>
      <c r="B513" s="7">
        <v>3</v>
      </c>
      <c r="C513" s="8">
        <v>2.9411764705882351</v>
      </c>
      <c r="D513" s="8">
        <v>4.838709677419355</v>
      </c>
      <c r="E513" s="9">
        <v>70.967741935483872</v>
      </c>
    </row>
    <row r="514" spans="1:7" x14ac:dyDescent="0.2">
      <c r="A514" s="6" t="s">
        <v>21</v>
      </c>
      <c r="B514" s="7">
        <v>1</v>
      </c>
      <c r="C514" s="8">
        <v>0.98039215686274506</v>
      </c>
      <c r="D514" s="8">
        <v>1.6129032258064515</v>
      </c>
      <c r="E514" s="9">
        <v>72.58064516129032</v>
      </c>
    </row>
    <row r="515" spans="1:7" x14ac:dyDescent="0.2">
      <c r="A515" s="6" t="s">
        <v>3</v>
      </c>
      <c r="B515" s="7">
        <v>1</v>
      </c>
      <c r="C515" s="8">
        <v>0.98039215686274506</v>
      </c>
      <c r="D515" s="8">
        <v>1.6129032258064515</v>
      </c>
      <c r="E515" s="9">
        <v>74.193548387096769</v>
      </c>
    </row>
    <row r="516" spans="1:7" x14ac:dyDescent="0.2">
      <c r="A516" s="6" t="s">
        <v>13</v>
      </c>
      <c r="B516" s="7">
        <v>3</v>
      </c>
      <c r="C516" s="8">
        <v>2.9411764705882351</v>
      </c>
      <c r="D516" s="8">
        <v>4.838709677419355</v>
      </c>
      <c r="E516" s="9">
        <v>79.032258064516128</v>
      </c>
    </row>
    <row r="517" spans="1:7" x14ac:dyDescent="0.2">
      <c r="A517" s="6" t="s">
        <v>25</v>
      </c>
      <c r="B517" s="7">
        <v>2</v>
      </c>
      <c r="C517" s="8">
        <v>1.9607843137254901</v>
      </c>
      <c r="D517" s="8">
        <v>3.225806451612903</v>
      </c>
      <c r="E517" s="9">
        <v>82.258064516129039</v>
      </c>
    </row>
    <row r="518" spans="1:7" x14ac:dyDescent="0.2">
      <c r="A518" s="6" t="s">
        <v>32</v>
      </c>
      <c r="B518" s="7">
        <v>1</v>
      </c>
      <c r="C518" s="8">
        <v>0.98039215686274506</v>
      </c>
      <c r="D518" s="8">
        <v>1.6129032258064515</v>
      </c>
      <c r="E518" s="9">
        <v>83.870967741935488</v>
      </c>
    </row>
    <row r="519" spans="1:7" x14ac:dyDescent="0.2">
      <c r="A519" s="6" t="s">
        <v>50</v>
      </c>
      <c r="B519" s="7">
        <v>2</v>
      </c>
      <c r="C519" s="8">
        <v>1.9607843137254901</v>
      </c>
      <c r="D519" s="8">
        <v>3.225806451612903</v>
      </c>
      <c r="E519" s="9">
        <v>87.096774193548384</v>
      </c>
    </row>
    <row r="520" spans="1:7" x14ac:dyDescent="0.2">
      <c r="A520" s="6" t="s">
        <v>26</v>
      </c>
      <c r="B520" s="7">
        <v>1</v>
      </c>
      <c r="C520" s="8">
        <v>0.98039215686274506</v>
      </c>
      <c r="D520" s="8">
        <v>1.6129032258064515</v>
      </c>
      <c r="E520" s="9">
        <v>88.709677419354833</v>
      </c>
    </row>
    <row r="521" spans="1:7" x14ac:dyDescent="0.2">
      <c r="A521" s="6" t="s">
        <v>28</v>
      </c>
      <c r="B521" s="7">
        <v>1</v>
      </c>
      <c r="C521" s="8">
        <v>0.98039215686274506</v>
      </c>
      <c r="D521" s="8">
        <v>1.6129032258064515</v>
      </c>
      <c r="E521" s="9">
        <v>90.322580645161281</v>
      </c>
      <c r="F521" s="1">
        <v>90</v>
      </c>
      <c r="G521" s="1">
        <f>((90-E520)/D521)*(A521-A520)+A520</f>
        <v>120.4</v>
      </c>
    </row>
    <row r="522" spans="1:7" x14ac:dyDescent="0.2">
      <c r="A522" s="6" t="s">
        <v>29</v>
      </c>
      <c r="B522" s="7">
        <v>1</v>
      </c>
      <c r="C522" s="8">
        <v>0.98039215686274506</v>
      </c>
      <c r="D522" s="8">
        <v>1.6129032258064515</v>
      </c>
      <c r="E522" s="9">
        <v>91.935483870967744</v>
      </c>
    </row>
    <row r="523" spans="1:7" x14ac:dyDescent="0.2">
      <c r="A523" s="6" t="s">
        <v>34</v>
      </c>
      <c r="B523" s="7">
        <v>1</v>
      </c>
      <c r="C523" s="8">
        <v>0.98039215686274506</v>
      </c>
      <c r="D523" s="8">
        <v>1.6129032258064515</v>
      </c>
      <c r="E523" s="9">
        <v>93.548387096774192</v>
      </c>
    </row>
    <row r="524" spans="1:7" x14ac:dyDescent="0.2">
      <c r="A524" s="6" t="s">
        <v>30</v>
      </c>
      <c r="B524" s="7">
        <v>1</v>
      </c>
      <c r="C524" s="8">
        <v>0.98039215686274506</v>
      </c>
      <c r="D524" s="8">
        <v>1.6129032258064515</v>
      </c>
      <c r="E524" s="9">
        <v>95.161290322580655</v>
      </c>
      <c r="F524" s="1">
        <v>95</v>
      </c>
      <c r="G524" s="1">
        <f>((95-E523)/D524)*(A524-A523)+A523</f>
        <v>123.9</v>
      </c>
    </row>
    <row r="525" spans="1:7" x14ac:dyDescent="0.2">
      <c r="A525" s="6" t="s">
        <v>35</v>
      </c>
      <c r="B525" s="7">
        <v>1</v>
      </c>
      <c r="C525" s="8">
        <v>0.98039215686274506</v>
      </c>
      <c r="D525" s="8">
        <v>1.6129032258064515</v>
      </c>
      <c r="E525" s="9">
        <v>96.774193548387103</v>
      </c>
    </row>
    <row r="526" spans="1:7" x14ac:dyDescent="0.2">
      <c r="A526" s="6" t="s">
        <v>36</v>
      </c>
      <c r="B526" s="7">
        <v>1</v>
      </c>
      <c r="C526" s="8">
        <v>0.98039215686274506</v>
      </c>
      <c r="D526" s="8">
        <v>1.6129032258064515</v>
      </c>
      <c r="E526" s="9">
        <v>98.387096774193552</v>
      </c>
    </row>
    <row r="527" spans="1:7" x14ac:dyDescent="0.2">
      <c r="A527" s="6" t="s">
        <v>37</v>
      </c>
      <c r="B527" s="7">
        <v>1</v>
      </c>
      <c r="C527" s="8">
        <v>0.98039215686274506</v>
      </c>
      <c r="D527" s="8">
        <v>1.6129032258064515</v>
      </c>
      <c r="E527" s="9">
        <v>100</v>
      </c>
    </row>
    <row r="528" spans="1:7" x14ac:dyDescent="0.2">
      <c r="B528" s="15">
        <f>SUM(B487:B527)</f>
        <v>62</v>
      </c>
    </row>
    <row r="529" spans="1:7" ht="16" thickBot="1" x14ac:dyDescent="0.25">
      <c r="E529" t="s">
        <v>161</v>
      </c>
    </row>
    <row r="530" spans="1:7" x14ac:dyDescent="0.2">
      <c r="A530" s="2" t="s">
        <v>72</v>
      </c>
      <c r="B530" s="3">
        <v>1</v>
      </c>
      <c r="C530" s="4">
        <v>1.0752688172043012</v>
      </c>
      <c r="D530" s="4">
        <v>1.7857142857142856</v>
      </c>
      <c r="E530" s="5">
        <v>1.7857142857142856</v>
      </c>
    </row>
    <row r="531" spans="1:7" x14ac:dyDescent="0.2">
      <c r="A531" s="6" t="s">
        <v>100</v>
      </c>
      <c r="B531" s="7">
        <v>1</v>
      </c>
      <c r="C531" s="8">
        <v>1.0752688172043012</v>
      </c>
      <c r="D531" s="8">
        <v>1.7857142857142856</v>
      </c>
      <c r="E531" s="9">
        <v>3.5714285714285712</v>
      </c>
    </row>
    <row r="532" spans="1:7" x14ac:dyDescent="0.2">
      <c r="A532" s="6" t="s">
        <v>125</v>
      </c>
      <c r="B532" s="7">
        <v>1</v>
      </c>
      <c r="C532" s="8">
        <v>1.0752688172043012</v>
      </c>
      <c r="D532" s="8">
        <v>1.7857142857142856</v>
      </c>
      <c r="E532" s="9">
        <v>5.3571428571428568</v>
      </c>
      <c r="F532" s="1">
        <v>5</v>
      </c>
      <c r="G532" s="1">
        <f>((5-E531)/D532)*(A532-A531)+A531</f>
        <v>46</v>
      </c>
    </row>
    <row r="533" spans="1:7" x14ac:dyDescent="0.2">
      <c r="A533" s="6" t="s">
        <v>112</v>
      </c>
      <c r="B533" s="7">
        <v>1</v>
      </c>
      <c r="C533" s="8">
        <v>1.0752688172043012</v>
      </c>
      <c r="D533" s="8">
        <v>1.7857142857142856</v>
      </c>
      <c r="E533" s="9">
        <v>7.1428571428571423</v>
      </c>
    </row>
    <row r="534" spans="1:7" x14ac:dyDescent="0.2">
      <c r="A534" s="6" t="s">
        <v>113</v>
      </c>
      <c r="B534" s="7">
        <v>1</v>
      </c>
      <c r="C534" s="8">
        <v>1.0752688172043012</v>
      </c>
      <c r="D534" s="8">
        <v>1.7857142857142856</v>
      </c>
      <c r="E534" s="9">
        <v>8.9285714285714288</v>
      </c>
    </row>
    <row r="535" spans="1:7" x14ac:dyDescent="0.2">
      <c r="A535" s="6" t="s">
        <v>126</v>
      </c>
      <c r="B535" s="7">
        <v>1</v>
      </c>
      <c r="C535" s="8">
        <v>1.0752688172043012</v>
      </c>
      <c r="D535" s="8">
        <v>1.7857142857142856</v>
      </c>
      <c r="E535" s="9">
        <v>10.714285714285714</v>
      </c>
      <c r="F535" s="1">
        <v>10</v>
      </c>
      <c r="G535" s="1">
        <f>((10-E534)/D535)*(A535-A534)+A534</f>
        <v>61.2</v>
      </c>
    </row>
    <row r="536" spans="1:7" x14ac:dyDescent="0.2">
      <c r="A536" s="6" t="s">
        <v>91</v>
      </c>
      <c r="B536" s="7">
        <v>1</v>
      </c>
      <c r="C536" s="8">
        <v>1.0752688172043012</v>
      </c>
      <c r="D536" s="8">
        <v>1.7857142857142856</v>
      </c>
      <c r="E536" s="9">
        <v>12.5</v>
      </c>
    </row>
    <row r="537" spans="1:7" x14ac:dyDescent="0.2">
      <c r="A537" s="6" t="s">
        <v>144</v>
      </c>
      <c r="B537" s="7">
        <v>1</v>
      </c>
      <c r="C537" s="8">
        <v>1.0752688172043012</v>
      </c>
      <c r="D537" s="8">
        <v>1.7857142857142856</v>
      </c>
      <c r="E537" s="9">
        <v>14.285714285714285</v>
      </c>
    </row>
    <row r="538" spans="1:7" x14ac:dyDescent="0.2">
      <c r="A538" s="6" t="s">
        <v>137</v>
      </c>
      <c r="B538" s="7">
        <v>1</v>
      </c>
      <c r="C538" s="8">
        <v>1.0752688172043012</v>
      </c>
      <c r="D538" s="8">
        <v>1.7857142857142856</v>
      </c>
      <c r="E538" s="9">
        <v>16.071428571428573</v>
      </c>
    </row>
    <row r="539" spans="1:7" x14ac:dyDescent="0.2">
      <c r="A539" s="6" t="s">
        <v>154</v>
      </c>
      <c r="B539" s="7">
        <v>2</v>
      </c>
      <c r="C539" s="8">
        <v>2.1505376344086025</v>
      </c>
      <c r="D539" s="8">
        <v>3.5714285714285712</v>
      </c>
      <c r="E539" s="9">
        <v>19.642857142857142</v>
      </c>
    </row>
    <row r="540" spans="1:7" x14ac:dyDescent="0.2">
      <c r="A540" s="6" t="s">
        <v>155</v>
      </c>
      <c r="B540" s="7">
        <v>1</v>
      </c>
      <c r="C540" s="8">
        <v>1.0752688172043012</v>
      </c>
      <c r="D540" s="8">
        <v>1.7857142857142856</v>
      </c>
      <c r="E540" s="9">
        <v>21.428571428571427</v>
      </c>
    </row>
    <row r="541" spans="1:7" x14ac:dyDescent="0.2">
      <c r="A541" s="6" t="s">
        <v>134</v>
      </c>
      <c r="B541" s="7">
        <v>1</v>
      </c>
      <c r="C541" s="8">
        <v>1.0752688172043012</v>
      </c>
      <c r="D541" s="8">
        <v>1.7857142857142856</v>
      </c>
      <c r="E541" s="9">
        <v>23.214285714285715</v>
      </c>
    </row>
    <row r="542" spans="1:7" x14ac:dyDescent="0.2">
      <c r="A542" s="6" t="s">
        <v>9</v>
      </c>
      <c r="B542" s="7">
        <v>1</v>
      </c>
      <c r="C542" s="8">
        <v>1.0752688172043012</v>
      </c>
      <c r="D542" s="8">
        <v>1.7857142857142856</v>
      </c>
      <c r="E542" s="9">
        <v>25</v>
      </c>
    </row>
    <row r="543" spans="1:7" x14ac:dyDescent="0.2">
      <c r="A543" s="6" t="s">
        <v>146</v>
      </c>
      <c r="B543" s="7">
        <v>1</v>
      </c>
      <c r="C543" s="8">
        <v>1.0752688172043012</v>
      </c>
      <c r="D543" s="8">
        <v>1.7857142857142856</v>
      </c>
      <c r="E543" s="9">
        <v>26.785714285714285</v>
      </c>
    </row>
    <row r="544" spans="1:7" x14ac:dyDescent="0.2">
      <c r="A544" s="6" t="s">
        <v>15</v>
      </c>
      <c r="B544" s="7">
        <v>3</v>
      </c>
      <c r="C544" s="8">
        <v>3.225806451612903</v>
      </c>
      <c r="D544" s="8">
        <v>5.3571428571428568</v>
      </c>
      <c r="E544" s="9">
        <v>32.142857142857146</v>
      </c>
    </row>
    <row r="545" spans="1:10" x14ac:dyDescent="0.2">
      <c r="A545" s="6" t="s">
        <v>16</v>
      </c>
      <c r="B545" s="7">
        <v>1</v>
      </c>
      <c r="C545" s="8">
        <v>1.0752688172043012</v>
      </c>
      <c r="D545" s="8">
        <v>1.7857142857142856</v>
      </c>
      <c r="E545" s="9">
        <v>33.928571428571431</v>
      </c>
    </row>
    <row r="546" spans="1:10" x14ac:dyDescent="0.2">
      <c r="A546" s="6" t="s">
        <v>24</v>
      </c>
      <c r="B546" s="7">
        <v>1</v>
      </c>
      <c r="C546" s="8">
        <v>1.0752688172043012</v>
      </c>
      <c r="D546" s="8">
        <v>1.7857142857142856</v>
      </c>
      <c r="E546" s="9">
        <v>35.714285714285715</v>
      </c>
    </row>
    <row r="547" spans="1:10" x14ac:dyDescent="0.2">
      <c r="A547" s="6" t="s">
        <v>17</v>
      </c>
      <c r="B547" s="7">
        <v>2</v>
      </c>
      <c r="C547" s="8">
        <v>2.1505376344086025</v>
      </c>
      <c r="D547" s="8">
        <v>3.5714285714285712</v>
      </c>
      <c r="E547" s="9">
        <v>39.285714285714285</v>
      </c>
    </row>
    <row r="548" spans="1:10" x14ac:dyDescent="0.2">
      <c r="A548" s="6" t="s">
        <v>31</v>
      </c>
      <c r="B548" s="7">
        <v>1</v>
      </c>
      <c r="C548" s="8">
        <v>1.0752688172043012</v>
      </c>
      <c r="D548" s="8">
        <v>1.7857142857142856</v>
      </c>
      <c r="E548" s="9">
        <v>41.071428571428569</v>
      </c>
    </row>
    <row r="549" spans="1:10" x14ac:dyDescent="0.2">
      <c r="A549" s="6" t="s">
        <v>18</v>
      </c>
      <c r="B549" s="7">
        <v>3</v>
      </c>
      <c r="C549" s="8">
        <v>3.225806451612903</v>
      </c>
      <c r="D549" s="8">
        <v>5.3571428571428568</v>
      </c>
      <c r="E549" s="9">
        <v>46.428571428571431</v>
      </c>
      <c r="H549" s="1">
        <f>G551-G532</f>
        <v>60.25</v>
      </c>
      <c r="I549" s="1">
        <f>H549/1.6449</f>
        <v>36.628366466046565</v>
      </c>
    </row>
    <row r="550" spans="1:10" x14ac:dyDescent="0.2">
      <c r="A550" s="6" t="s">
        <v>158</v>
      </c>
      <c r="B550" s="7">
        <v>1</v>
      </c>
      <c r="C550" s="8">
        <v>1.0752688172043012</v>
      </c>
      <c r="D550" s="8">
        <v>1.7857142857142856</v>
      </c>
      <c r="E550" s="9">
        <v>48.214285714285715</v>
      </c>
      <c r="H550" s="1">
        <f>G551-G535</f>
        <v>45.05</v>
      </c>
      <c r="I550" s="1">
        <f>H550/1.2186</f>
        <v>36.968652552108978</v>
      </c>
      <c r="J550" s="1">
        <f>(I549+I550)/2</f>
        <v>36.798509509077775</v>
      </c>
    </row>
    <row r="551" spans="1:10" x14ac:dyDescent="0.2">
      <c r="A551" s="6" t="s">
        <v>19</v>
      </c>
      <c r="B551" s="7">
        <v>4</v>
      </c>
      <c r="C551" s="8">
        <v>4.3010752688172049</v>
      </c>
      <c r="D551" s="8">
        <v>7.1428571428571423</v>
      </c>
      <c r="E551" s="9">
        <v>55.357142857142861</v>
      </c>
      <c r="F551" s="1">
        <v>50</v>
      </c>
      <c r="G551" s="1">
        <f>((50-E550)/D551)*(A551-A550)+A550</f>
        <v>106.25</v>
      </c>
    </row>
    <row r="552" spans="1:10" x14ac:dyDescent="0.2">
      <c r="A552" s="6" t="s">
        <v>20</v>
      </c>
      <c r="B552" s="7">
        <v>1</v>
      </c>
      <c r="C552" s="8">
        <v>1.0752688172043012</v>
      </c>
      <c r="D552" s="8">
        <v>1.7857142857142856</v>
      </c>
      <c r="E552" s="9">
        <v>57.142857142857139</v>
      </c>
      <c r="H552" s="1">
        <f>G566-G551</f>
        <v>19.949999999999989</v>
      </c>
      <c r="I552" s="1">
        <f>H552/1.2186</f>
        <v>16.371245691777442</v>
      </c>
      <c r="J552" s="1">
        <f>(I552+I553)/2</f>
        <v>15.830464477598857</v>
      </c>
    </row>
    <row r="553" spans="1:10" x14ac:dyDescent="0.2">
      <c r="A553" s="6" t="s">
        <v>11</v>
      </c>
      <c r="B553" s="7">
        <v>1</v>
      </c>
      <c r="C553" s="8">
        <v>1.0752688172043012</v>
      </c>
      <c r="D553" s="8">
        <v>1.7857142857142856</v>
      </c>
      <c r="E553" s="9">
        <v>58.928571428571431</v>
      </c>
      <c r="H553" s="1">
        <f>G569-G551</f>
        <v>25.150000000000006</v>
      </c>
      <c r="I553" s="1">
        <f>H553/1.6449</f>
        <v>15.289683263420272</v>
      </c>
    </row>
    <row r="554" spans="1:10" x14ac:dyDescent="0.2">
      <c r="A554" s="6" t="s">
        <v>12</v>
      </c>
      <c r="B554" s="7">
        <v>1</v>
      </c>
      <c r="C554" s="8">
        <v>1.0752688172043012</v>
      </c>
      <c r="D554" s="8">
        <v>1.7857142857142856</v>
      </c>
      <c r="E554" s="9">
        <v>60.714285714285708</v>
      </c>
    </row>
    <row r="555" spans="1:10" x14ac:dyDescent="0.2">
      <c r="A555" s="6" t="s">
        <v>21</v>
      </c>
      <c r="B555" s="7">
        <v>2</v>
      </c>
      <c r="C555" s="8">
        <v>2.1505376344086025</v>
      </c>
      <c r="D555" s="8">
        <v>3.5714285714285712</v>
      </c>
      <c r="E555" s="9">
        <v>64.285714285714292</v>
      </c>
    </row>
    <row r="556" spans="1:10" x14ac:dyDescent="0.2">
      <c r="A556" s="6" t="s">
        <v>3</v>
      </c>
      <c r="B556" s="7">
        <v>1</v>
      </c>
      <c r="C556" s="8">
        <v>1.0752688172043012</v>
      </c>
      <c r="D556" s="8">
        <v>1.7857142857142856</v>
      </c>
      <c r="E556" s="9">
        <v>66.071428571428569</v>
      </c>
    </row>
    <row r="557" spans="1:10" x14ac:dyDescent="0.2">
      <c r="A557" s="6" t="s">
        <v>13</v>
      </c>
      <c r="B557" s="7">
        <v>2</v>
      </c>
      <c r="C557" s="8">
        <v>2.1505376344086025</v>
      </c>
      <c r="D557" s="8">
        <v>3.5714285714285712</v>
      </c>
      <c r="E557" s="9">
        <v>69.642857142857139</v>
      </c>
    </row>
    <row r="558" spans="1:10" x14ac:dyDescent="0.2">
      <c r="A558" s="6" t="s">
        <v>25</v>
      </c>
      <c r="B558" s="7">
        <v>1</v>
      </c>
      <c r="C558" s="8">
        <v>1.0752688172043012</v>
      </c>
      <c r="D558" s="8">
        <v>1.7857142857142856</v>
      </c>
      <c r="E558" s="9">
        <v>71.428571428571431</v>
      </c>
    </row>
    <row r="559" spans="1:10" x14ac:dyDescent="0.2">
      <c r="A559" s="6" t="s">
        <v>22</v>
      </c>
      <c r="B559" s="7">
        <v>3</v>
      </c>
      <c r="C559" s="8">
        <v>3.225806451612903</v>
      </c>
      <c r="D559" s="8">
        <v>5.3571428571428568</v>
      </c>
      <c r="E559" s="9">
        <v>76.785714285714292</v>
      </c>
    </row>
    <row r="560" spans="1:10" x14ac:dyDescent="0.2">
      <c r="A560" s="6" t="s">
        <v>32</v>
      </c>
      <c r="B560" s="7">
        <v>1</v>
      </c>
      <c r="C560" s="8">
        <v>1.0752688172043012</v>
      </c>
      <c r="D560" s="8">
        <v>1.7857142857142856</v>
      </c>
      <c r="E560" s="9">
        <v>78.571428571428569</v>
      </c>
    </row>
    <row r="561" spans="1:7" x14ac:dyDescent="0.2">
      <c r="A561" s="6" t="s">
        <v>50</v>
      </c>
      <c r="B561" s="7">
        <v>1</v>
      </c>
      <c r="C561" s="8">
        <v>1.0752688172043012</v>
      </c>
      <c r="D561" s="8">
        <v>1.7857142857142856</v>
      </c>
      <c r="E561" s="9">
        <v>80.357142857142861</v>
      </c>
    </row>
    <row r="562" spans="1:7" x14ac:dyDescent="0.2">
      <c r="A562" s="6" t="s">
        <v>26</v>
      </c>
      <c r="B562" s="7">
        <v>1</v>
      </c>
      <c r="C562" s="8">
        <v>1.0752688172043012</v>
      </c>
      <c r="D562" s="8">
        <v>1.7857142857142856</v>
      </c>
      <c r="E562" s="9">
        <v>82.142857142857139</v>
      </c>
    </row>
    <row r="563" spans="1:7" x14ac:dyDescent="0.2">
      <c r="A563" s="6" t="s">
        <v>28</v>
      </c>
      <c r="B563" s="7">
        <v>1</v>
      </c>
      <c r="C563" s="8">
        <v>1.0752688172043012</v>
      </c>
      <c r="D563" s="8">
        <v>1.7857142857142856</v>
      </c>
      <c r="E563" s="9">
        <v>83.928571428571431</v>
      </c>
    </row>
    <row r="564" spans="1:7" x14ac:dyDescent="0.2">
      <c r="A564" s="6" t="s">
        <v>29</v>
      </c>
      <c r="B564" s="7">
        <v>2</v>
      </c>
      <c r="C564" s="8">
        <v>2.1505376344086025</v>
      </c>
      <c r="D564" s="8">
        <v>3.5714285714285712</v>
      </c>
      <c r="E564" s="9">
        <v>87.5</v>
      </c>
    </row>
    <row r="565" spans="1:7" x14ac:dyDescent="0.2">
      <c r="A565" s="6" t="s">
        <v>35</v>
      </c>
      <c r="B565" s="7">
        <v>1</v>
      </c>
      <c r="C565" s="8">
        <v>1.0752688172043012</v>
      </c>
      <c r="D565" s="8">
        <v>1.7857142857142856</v>
      </c>
      <c r="E565" s="9">
        <v>89.285714285714292</v>
      </c>
    </row>
    <row r="566" spans="1:7" x14ac:dyDescent="0.2">
      <c r="A566" s="6" t="s">
        <v>44</v>
      </c>
      <c r="B566" s="7">
        <v>1</v>
      </c>
      <c r="C566" s="8">
        <v>1.0752688172043012</v>
      </c>
      <c r="D566" s="8">
        <v>1.7857142857142856</v>
      </c>
      <c r="E566" s="9">
        <v>91.071428571428569</v>
      </c>
      <c r="F566" s="1">
        <v>90</v>
      </c>
      <c r="G566" s="1">
        <f>((90-E565)/D566)*(A566-A565)+A565</f>
        <v>126.19999999999999</v>
      </c>
    </row>
    <row r="567" spans="1:7" x14ac:dyDescent="0.2">
      <c r="A567" s="6" t="s">
        <v>38</v>
      </c>
      <c r="B567" s="7">
        <v>1</v>
      </c>
      <c r="C567" s="8">
        <v>1.0752688172043012</v>
      </c>
      <c r="D567" s="8">
        <v>1.7857142857142856</v>
      </c>
      <c r="E567" s="9">
        <v>92.857142857142861</v>
      </c>
    </row>
    <row r="568" spans="1:7" x14ac:dyDescent="0.2">
      <c r="A568" s="6" t="s">
        <v>46</v>
      </c>
      <c r="B568" s="7">
        <v>1</v>
      </c>
      <c r="C568" s="8">
        <v>1.0752688172043012</v>
      </c>
      <c r="D568" s="8">
        <v>1.7857142857142856</v>
      </c>
      <c r="E568" s="9">
        <v>94.642857142857139</v>
      </c>
    </row>
    <row r="569" spans="1:7" x14ac:dyDescent="0.2">
      <c r="A569" s="6" t="s">
        <v>40</v>
      </c>
      <c r="B569" s="7">
        <v>1</v>
      </c>
      <c r="C569" s="8">
        <v>1.0752688172043012</v>
      </c>
      <c r="D569" s="8">
        <v>1.7857142857142856</v>
      </c>
      <c r="E569" s="9">
        <v>96.428571428571431</v>
      </c>
      <c r="F569" s="1">
        <v>95</v>
      </c>
      <c r="G569" s="1">
        <f>((95-E568)/D569)*(A569-A568)+A568</f>
        <v>131.4</v>
      </c>
    </row>
    <row r="570" spans="1:7" x14ac:dyDescent="0.2">
      <c r="A570" s="6" t="s">
        <v>41</v>
      </c>
      <c r="B570" s="7">
        <v>1</v>
      </c>
      <c r="C570" s="8">
        <v>1.0752688172043012</v>
      </c>
      <c r="D570" s="8">
        <v>1.7857142857142856</v>
      </c>
      <c r="E570" s="9">
        <v>98.214285714285708</v>
      </c>
    </row>
    <row r="571" spans="1:7" x14ac:dyDescent="0.2">
      <c r="A571" s="6" t="s">
        <v>47</v>
      </c>
      <c r="B571" s="7">
        <v>1</v>
      </c>
      <c r="C571" s="8">
        <v>1.0752688172043012</v>
      </c>
      <c r="D571" s="8">
        <v>1.7857142857142856</v>
      </c>
      <c r="E571" s="9">
        <v>100</v>
      </c>
    </row>
    <row r="572" spans="1:7" x14ac:dyDescent="0.2">
      <c r="B572" s="15">
        <f>SUM(B530:B571)</f>
        <v>56</v>
      </c>
    </row>
    <row r="574" spans="1:7" ht="16" thickBot="1" x14ac:dyDescent="0.25">
      <c r="E574" t="s">
        <v>162</v>
      </c>
    </row>
    <row r="575" spans="1:7" x14ac:dyDescent="0.2">
      <c r="A575" s="2" t="s">
        <v>105</v>
      </c>
      <c r="B575" s="3">
        <v>1</v>
      </c>
      <c r="C575" s="4">
        <v>1.2658227848101267</v>
      </c>
      <c r="D575" s="4">
        <v>2.1276595744680851</v>
      </c>
      <c r="E575" s="5">
        <v>2.1276595744680851</v>
      </c>
    </row>
    <row r="576" spans="1:7" x14ac:dyDescent="0.2">
      <c r="A576" s="6" t="s">
        <v>117</v>
      </c>
      <c r="B576" s="7">
        <v>1</v>
      </c>
      <c r="C576" s="8">
        <v>1.2658227848101267</v>
      </c>
      <c r="D576" s="8">
        <v>2.1276595744680851</v>
      </c>
      <c r="E576" s="9">
        <v>4.2553191489361701</v>
      </c>
    </row>
    <row r="577" spans="1:10" x14ac:dyDescent="0.2">
      <c r="A577" s="6" t="s">
        <v>110</v>
      </c>
      <c r="B577" s="7">
        <v>1</v>
      </c>
      <c r="C577" s="8">
        <v>1.2658227848101267</v>
      </c>
      <c r="D577" s="8">
        <v>2.1276595744680851</v>
      </c>
      <c r="E577" s="9">
        <v>6.3829787234042552</v>
      </c>
      <c r="F577" s="1">
        <v>5</v>
      </c>
      <c r="G577" s="1">
        <f>((5-E576)/D577)*(A577-A576)+A576</f>
        <v>51.75</v>
      </c>
    </row>
    <row r="578" spans="1:10" x14ac:dyDescent="0.2">
      <c r="A578" s="6" t="s">
        <v>112</v>
      </c>
      <c r="B578" s="7">
        <v>1</v>
      </c>
      <c r="C578" s="8">
        <v>1.2658227848101267</v>
      </c>
      <c r="D578" s="8">
        <v>2.1276595744680851</v>
      </c>
      <c r="E578" s="9">
        <v>8.5106382978723403</v>
      </c>
    </row>
    <row r="579" spans="1:10" x14ac:dyDescent="0.2">
      <c r="A579" s="6" t="s">
        <v>133</v>
      </c>
      <c r="B579" s="7">
        <v>1</v>
      </c>
      <c r="C579" s="8">
        <v>1.2658227848101267</v>
      </c>
      <c r="D579" s="8">
        <v>2.1276595744680851</v>
      </c>
      <c r="E579" s="9">
        <v>10.638297872340425</v>
      </c>
      <c r="F579" s="1">
        <v>10</v>
      </c>
      <c r="G579" s="1">
        <f>((10-E578)/D579)*(A579-A578)+A578</f>
        <v>70.900000000000006</v>
      </c>
    </row>
    <row r="580" spans="1:10" x14ac:dyDescent="0.2">
      <c r="A580" s="6" t="s">
        <v>136</v>
      </c>
      <c r="B580" s="7">
        <v>2</v>
      </c>
      <c r="C580" s="8">
        <v>2.5316455696202533</v>
      </c>
      <c r="D580" s="8">
        <v>4.2553191489361701</v>
      </c>
      <c r="E580" s="9">
        <v>14.893617021276595</v>
      </c>
    </row>
    <row r="581" spans="1:10" x14ac:dyDescent="0.2">
      <c r="A581" s="6" t="s">
        <v>154</v>
      </c>
      <c r="B581" s="7">
        <v>3</v>
      </c>
      <c r="C581" s="8">
        <v>3.79746835443038</v>
      </c>
      <c r="D581" s="8">
        <v>6.3829787234042552</v>
      </c>
      <c r="E581" s="9">
        <v>21.276595744680851</v>
      </c>
    </row>
    <row r="582" spans="1:10" x14ac:dyDescent="0.2">
      <c r="A582" s="6" t="s">
        <v>23</v>
      </c>
      <c r="B582" s="7">
        <v>1</v>
      </c>
      <c r="C582" s="8">
        <v>1.2658227848101267</v>
      </c>
      <c r="D582" s="8">
        <v>2.1276595744680851</v>
      </c>
      <c r="E582" s="9">
        <v>23.404255319148938</v>
      </c>
    </row>
    <row r="583" spans="1:10" x14ac:dyDescent="0.2">
      <c r="A583" s="6" t="s">
        <v>7</v>
      </c>
      <c r="B583" s="7">
        <v>1</v>
      </c>
      <c r="C583" s="8">
        <v>1.2658227848101267</v>
      </c>
      <c r="D583" s="8">
        <v>2.1276595744680851</v>
      </c>
      <c r="E583" s="9">
        <v>25.531914893617021</v>
      </c>
    </row>
    <row r="584" spans="1:10" x14ac:dyDescent="0.2">
      <c r="A584" s="6" t="s">
        <v>131</v>
      </c>
      <c r="B584" s="7">
        <v>1</v>
      </c>
      <c r="C584" s="8">
        <v>1.2658227848101267</v>
      </c>
      <c r="D584" s="8">
        <v>2.1276595744680851</v>
      </c>
      <c r="E584" s="9">
        <v>27.659574468085108</v>
      </c>
    </row>
    <row r="585" spans="1:10" x14ac:dyDescent="0.2">
      <c r="A585" s="6" t="s">
        <v>155</v>
      </c>
      <c r="B585" s="7">
        <v>2</v>
      </c>
      <c r="C585" s="8">
        <v>2.5316455696202533</v>
      </c>
      <c r="D585" s="8">
        <v>4.2553191489361701</v>
      </c>
      <c r="E585" s="9">
        <v>31.914893617021278</v>
      </c>
    </row>
    <row r="586" spans="1:10" x14ac:dyDescent="0.2">
      <c r="A586" s="6" t="s">
        <v>8</v>
      </c>
      <c r="B586" s="7">
        <v>1</v>
      </c>
      <c r="C586" s="8">
        <v>1.2658227848101267</v>
      </c>
      <c r="D586" s="8">
        <v>2.1276595744680851</v>
      </c>
      <c r="E586" s="9">
        <v>34.042553191489361</v>
      </c>
    </row>
    <row r="587" spans="1:10" x14ac:dyDescent="0.2">
      <c r="A587" s="6" t="s">
        <v>150</v>
      </c>
      <c r="B587" s="7">
        <v>2</v>
      </c>
      <c r="C587" s="8">
        <v>2.5316455696202533</v>
      </c>
      <c r="D587" s="8">
        <v>4.2553191489361701</v>
      </c>
      <c r="E587" s="9">
        <v>38.297872340425535</v>
      </c>
    </row>
    <row r="588" spans="1:10" x14ac:dyDescent="0.2">
      <c r="A588" s="6" t="s">
        <v>10</v>
      </c>
      <c r="B588" s="7">
        <v>1</v>
      </c>
      <c r="C588" s="8">
        <v>1.2658227848101267</v>
      </c>
      <c r="D588" s="8">
        <v>2.1276595744680851</v>
      </c>
      <c r="E588" s="9">
        <v>40.425531914893611</v>
      </c>
      <c r="H588" s="1">
        <f>G590-G577</f>
        <v>53.45</v>
      </c>
      <c r="I588" s="1">
        <f>H588/1.6449</f>
        <v>32.494376557845463</v>
      </c>
    </row>
    <row r="589" spans="1:10" x14ac:dyDescent="0.2">
      <c r="A589" s="6" t="s">
        <v>16</v>
      </c>
      <c r="B589" s="7">
        <v>1</v>
      </c>
      <c r="C589" s="8">
        <v>1.2658227848101267</v>
      </c>
      <c r="D589" s="8">
        <v>2.1276595744680851</v>
      </c>
      <c r="E589" s="9">
        <v>42.553191489361701</v>
      </c>
      <c r="H589" s="1">
        <f>G590-G579</f>
        <v>34.299999999999997</v>
      </c>
      <c r="I589" s="1">
        <f>H589/1.2186</f>
        <v>28.1470539963893</v>
      </c>
      <c r="J589" s="1">
        <f>(I588+I589)/2</f>
        <v>30.32071527711738</v>
      </c>
    </row>
    <row r="590" spans="1:10" x14ac:dyDescent="0.2">
      <c r="A590" s="6" t="s">
        <v>19</v>
      </c>
      <c r="B590" s="7">
        <v>5</v>
      </c>
      <c r="C590" s="8">
        <v>6.3291139240506329</v>
      </c>
      <c r="D590" s="8">
        <v>10.638297872340425</v>
      </c>
      <c r="E590" s="9">
        <v>53.191489361702125</v>
      </c>
      <c r="F590" s="1">
        <v>50</v>
      </c>
      <c r="G590" s="1">
        <f>((50-E589)/D590)*(A590-A589)+A589</f>
        <v>105.2</v>
      </c>
    </row>
    <row r="591" spans="1:10" x14ac:dyDescent="0.2">
      <c r="A591" s="6" t="s">
        <v>11</v>
      </c>
      <c r="B591" s="7">
        <v>1</v>
      </c>
      <c r="C591" s="8">
        <v>1.2658227848101267</v>
      </c>
      <c r="D591" s="8">
        <v>2.1276595744680851</v>
      </c>
      <c r="E591" s="9">
        <v>55.319148936170215</v>
      </c>
      <c r="H591" s="1">
        <f>G601-G590</f>
        <v>14.950000000000003</v>
      </c>
      <c r="I591" s="1">
        <f>H591/1.2186</f>
        <v>12.268176596093882</v>
      </c>
      <c r="J591" s="1">
        <f>(I591+I592)/2</f>
        <v>11.924713867990398</v>
      </c>
    </row>
    <row r="592" spans="1:10" x14ac:dyDescent="0.2">
      <c r="A592" s="6" t="s">
        <v>12</v>
      </c>
      <c r="B592" s="7">
        <v>2</v>
      </c>
      <c r="C592" s="8">
        <v>2.5316455696202533</v>
      </c>
      <c r="D592" s="8">
        <v>4.2553191489361701</v>
      </c>
      <c r="E592" s="9">
        <v>59.574468085106382</v>
      </c>
      <c r="H592" s="1">
        <f>G602-G590</f>
        <v>19.049999999999983</v>
      </c>
      <c r="I592" s="1">
        <f>H592/1.6449</f>
        <v>11.581251139886913</v>
      </c>
    </row>
    <row r="593" spans="1:7" x14ac:dyDescent="0.2">
      <c r="A593" s="6" t="s">
        <v>21</v>
      </c>
      <c r="B593" s="7">
        <v>2</v>
      </c>
      <c r="C593" s="8">
        <v>2.5316455696202533</v>
      </c>
      <c r="D593" s="8">
        <v>4.2553191489361701</v>
      </c>
      <c r="E593" s="9">
        <v>63.829787234042556</v>
      </c>
    </row>
    <row r="594" spans="1:7" x14ac:dyDescent="0.2">
      <c r="A594" s="6" t="s">
        <v>3</v>
      </c>
      <c r="B594" s="7">
        <v>1</v>
      </c>
      <c r="C594" s="8">
        <v>1.2658227848101267</v>
      </c>
      <c r="D594" s="8">
        <v>2.1276595744680851</v>
      </c>
      <c r="E594" s="9">
        <v>65.957446808510639</v>
      </c>
    </row>
    <row r="595" spans="1:7" x14ac:dyDescent="0.2">
      <c r="A595" s="6" t="s">
        <v>13</v>
      </c>
      <c r="B595" s="7">
        <v>3</v>
      </c>
      <c r="C595" s="8">
        <v>3.79746835443038</v>
      </c>
      <c r="D595" s="8">
        <v>6.3829787234042552</v>
      </c>
      <c r="E595" s="9">
        <v>72.340425531914903</v>
      </c>
    </row>
    <row r="596" spans="1:7" x14ac:dyDescent="0.2">
      <c r="A596" s="6" t="s">
        <v>25</v>
      </c>
      <c r="B596" s="7">
        <v>2</v>
      </c>
      <c r="C596" s="8">
        <v>2.5316455696202533</v>
      </c>
      <c r="D596" s="8">
        <v>4.2553191489361701</v>
      </c>
      <c r="E596" s="9">
        <v>76.59574468085107</v>
      </c>
    </row>
    <row r="597" spans="1:7" x14ac:dyDescent="0.2">
      <c r="A597" s="6" t="s">
        <v>32</v>
      </c>
      <c r="B597" s="7">
        <v>1</v>
      </c>
      <c r="C597" s="8">
        <v>1.2658227848101267</v>
      </c>
      <c r="D597" s="8">
        <v>2.1276595744680851</v>
      </c>
      <c r="E597" s="9">
        <v>78.723404255319153</v>
      </c>
    </row>
    <row r="598" spans="1:7" x14ac:dyDescent="0.2">
      <c r="A598" s="6" t="s">
        <v>50</v>
      </c>
      <c r="B598" s="7">
        <v>1</v>
      </c>
      <c r="C598" s="8">
        <v>1.2658227848101267</v>
      </c>
      <c r="D598" s="8">
        <v>2.1276595744680851</v>
      </c>
      <c r="E598" s="9">
        <v>80.851063829787222</v>
      </c>
    </row>
    <row r="599" spans="1:7" x14ac:dyDescent="0.2">
      <c r="A599" s="6" t="s">
        <v>26</v>
      </c>
      <c r="B599" s="7">
        <v>1</v>
      </c>
      <c r="C599" s="8">
        <v>1.2658227848101267</v>
      </c>
      <c r="D599" s="8">
        <v>2.1276595744680851</v>
      </c>
      <c r="E599" s="9">
        <v>82.978723404255319</v>
      </c>
    </row>
    <row r="600" spans="1:7" x14ac:dyDescent="0.2">
      <c r="A600" s="6" t="s">
        <v>27</v>
      </c>
      <c r="B600" s="7">
        <v>3</v>
      </c>
      <c r="C600" s="8">
        <v>3.79746835443038</v>
      </c>
      <c r="D600" s="8">
        <v>6.3829787234042552</v>
      </c>
      <c r="E600" s="9">
        <v>89.361702127659569</v>
      </c>
    </row>
    <row r="601" spans="1:7" x14ac:dyDescent="0.2">
      <c r="A601" s="6" t="s">
        <v>28</v>
      </c>
      <c r="B601" s="7">
        <v>2</v>
      </c>
      <c r="C601" s="8">
        <v>2.5316455696202533</v>
      </c>
      <c r="D601" s="8">
        <v>4.2553191489361701</v>
      </c>
      <c r="E601" s="9">
        <v>93.61702127659575</v>
      </c>
      <c r="F601" s="1">
        <v>90</v>
      </c>
      <c r="G601" s="1">
        <f>((90-E600)/D601)*(A601-A600)+A600</f>
        <v>120.15</v>
      </c>
    </row>
    <row r="602" spans="1:7" x14ac:dyDescent="0.2">
      <c r="A602" s="6" t="s">
        <v>36</v>
      </c>
      <c r="B602" s="7">
        <v>1</v>
      </c>
      <c r="C602" s="8">
        <v>1.2658227848101267</v>
      </c>
      <c r="D602" s="8">
        <v>2.1276595744680851</v>
      </c>
      <c r="E602" s="9">
        <v>95.744680851063833</v>
      </c>
      <c r="F602" s="1">
        <v>95</v>
      </c>
      <c r="G602" s="1">
        <f>((95-E601)/D602)*(A602-A601)+A601</f>
        <v>124.24999999999999</v>
      </c>
    </row>
    <row r="603" spans="1:7" x14ac:dyDescent="0.2">
      <c r="A603" s="6" t="s">
        <v>45</v>
      </c>
      <c r="B603" s="7">
        <v>1</v>
      </c>
      <c r="C603" s="8">
        <v>1.2658227848101267</v>
      </c>
      <c r="D603" s="8">
        <v>2.1276595744680851</v>
      </c>
      <c r="E603" s="9">
        <v>97.872340425531917</v>
      </c>
    </row>
    <row r="604" spans="1:7" x14ac:dyDescent="0.2">
      <c r="A604" s="6" t="s">
        <v>38</v>
      </c>
      <c r="B604" s="7">
        <v>1</v>
      </c>
      <c r="C604" s="8">
        <v>1.2658227848101267</v>
      </c>
      <c r="D604" s="8">
        <v>2.1276595744680851</v>
      </c>
      <c r="E604" s="9">
        <v>100</v>
      </c>
    </row>
    <row r="605" spans="1:7" x14ac:dyDescent="0.2">
      <c r="B605" s="15">
        <f>SUM(B575:B604)</f>
        <v>47</v>
      </c>
    </row>
    <row r="607" spans="1:7" x14ac:dyDescent="0.2">
      <c r="E607" t="s">
        <v>163</v>
      </c>
    </row>
    <row r="608" spans="1:7" x14ac:dyDescent="0.2">
      <c r="A608">
        <v>58</v>
      </c>
      <c r="B608">
        <v>1</v>
      </c>
      <c r="C608">
        <v>1.1000000000000001</v>
      </c>
      <c r="D608">
        <v>1.9</v>
      </c>
      <c r="E608">
        <v>1.9</v>
      </c>
    </row>
    <row r="609" spans="1:7" x14ac:dyDescent="0.2">
      <c r="A609">
        <v>69</v>
      </c>
      <c r="B609">
        <v>1</v>
      </c>
      <c r="C609">
        <v>1.1000000000000001</v>
      </c>
      <c r="D609">
        <v>1.9</v>
      </c>
      <c r="E609">
        <v>3.7</v>
      </c>
    </row>
    <row r="610" spans="1:7" x14ac:dyDescent="0.2">
      <c r="A610">
        <v>78</v>
      </c>
      <c r="B610">
        <v>1</v>
      </c>
      <c r="C610">
        <v>1.1000000000000001</v>
      </c>
      <c r="D610">
        <v>1.9</v>
      </c>
      <c r="E610">
        <v>5.6</v>
      </c>
      <c r="F610" s="1">
        <v>5</v>
      </c>
      <c r="G610" s="1">
        <f>((5-E609)/D610)*(A610-A609)+A609</f>
        <v>75.15789473684211</v>
      </c>
    </row>
    <row r="611" spans="1:7" x14ac:dyDescent="0.2">
      <c r="A611">
        <v>80</v>
      </c>
      <c r="B611">
        <v>1</v>
      </c>
      <c r="C611">
        <v>1.1000000000000001</v>
      </c>
      <c r="D611">
        <v>1.9</v>
      </c>
      <c r="E611">
        <v>7.4</v>
      </c>
    </row>
    <row r="612" spans="1:7" x14ac:dyDescent="0.2">
      <c r="A612">
        <v>90</v>
      </c>
      <c r="B612">
        <v>1</v>
      </c>
      <c r="C612">
        <v>1.1000000000000001</v>
      </c>
      <c r="D612">
        <v>1.9</v>
      </c>
      <c r="E612">
        <v>9.3000000000000007</v>
      </c>
    </row>
    <row r="613" spans="1:7" x14ac:dyDescent="0.2">
      <c r="A613">
        <v>93</v>
      </c>
      <c r="B613">
        <v>2</v>
      </c>
      <c r="C613">
        <v>2.2999999999999998</v>
      </c>
      <c r="D613">
        <v>3.7</v>
      </c>
      <c r="E613">
        <v>13</v>
      </c>
      <c r="F613" s="1">
        <v>10</v>
      </c>
      <c r="G613" s="1">
        <f>((10-E612)/D613)*(A613-A612)+A612</f>
        <v>90.567567567567565</v>
      </c>
    </row>
    <row r="614" spans="1:7" x14ac:dyDescent="0.2">
      <c r="A614">
        <v>95</v>
      </c>
      <c r="B614">
        <v>1</v>
      </c>
      <c r="C614">
        <v>1.1000000000000001</v>
      </c>
      <c r="D614">
        <v>1.9</v>
      </c>
      <c r="E614">
        <v>14.8</v>
      </c>
    </row>
    <row r="615" spans="1:7" x14ac:dyDescent="0.2">
      <c r="A615">
        <v>101</v>
      </c>
      <c r="B615">
        <v>1</v>
      </c>
      <c r="C615">
        <v>1.1000000000000001</v>
      </c>
      <c r="D615">
        <v>1.9</v>
      </c>
      <c r="E615">
        <v>16.7</v>
      </c>
    </row>
    <row r="616" spans="1:7" x14ac:dyDescent="0.2">
      <c r="A616">
        <v>102</v>
      </c>
      <c r="B616">
        <v>1</v>
      </c>
      <c r="C616">
        <v>1.1000000000000001</v>
      </c>
      <c r="D616">
        <v>1.9</v>
      </c>
      <c r="E616">
        <v>18.5</v>
      </c>
    </row>
    <row r="617" spans="1:7" x14ac:dyDescent="0.2">
      <c r="A617">
        <v>103</v>
      </c>
      <c r="B617">
        <v>1</v>
      </c>
      <c r="C617">
        <v>1.1000000000000001</v>
      </c>
      <c r="D617">
        <v>1.9</v>
      </c>
      <c r="E617">
        <v>20.399999999999999</v>
      </c>
    </row>
    <row r="618" spans="1:7" x14ac:dyDescent="0.2">
      <c r="A618">
        <v>104</v>
      </c>
      <c r="B618">
        <v>1</v>
      </c>
      <c r="C618">
        <v>1.1000000000000001</v>
      </c>
      <c r="D618">
        <v>1.9</v>
      </c>
      <c r="E618">
        <v>22.2</v>
      </c>
    </row>
    <row r="619" spans="1:7" x14ac:dyDescent="0.2">
      <c r="A619">
        <v>105</v>
      </c>
      <c r="B619">
        <v>1</v>
      </c>
      <c r="C619">
        <v>1.1000000000000001</v>
      </c>
      <c r="D619">
        <v>1.9</v>
      </c>
      <c r="E619">
        <v>24.1</v>
      </c>
    </row>
    <row r="620" spans="1:7" x14ac:dyDescent="0.2">
      <c r="A620">
        <v>107</v>
      </c>
      <c r="B620">
        <v>1</v>
      </c>
      <c r="C620">
        <v>1.1000000000000001</v>
      </c>
      <c r="D620">
        <v>1.9</v>
      </c>
      <c r="E620">
        <v>25.9</v>
      </c>
    </row>
    <row r="621" spans="1:7" x14ac:dyDescent="0.2">
      <c r="A621">
        <v>108</v>
      </c>
      <c r="B621">
        <v>1</v>
      </c>
      <c r="C621">
        <v>1.1000000000000001</v>
      </c>
      <c r="D621">
        <v>1.9</v>
      </c>
      <c r="E621">
        <v>27.8</v>
      </c>
    </row>
    <row r="622" spans="1:7" x14ac:dyDescent="0.2">
      <c r="A622">
        <v>110</v>
      </c>
      <c r="B622">
        <v>1</v>
      </c>
      <c r="C622">
        <v>1.1000000000000001</v>
      </c>
      <c r="D622">
        <v>1.9</v>
      </c>
      <c r="E622">
        <v>29.6</v>
      </c>
    </row>
    <row r="623" spans="1:7" x14ac:dyDescent="0.2">
      <c r="A623">
        <v>111</v>
      </c>
      <c r="B623">
        <v>1</v>
      </c>
      <c r="C623">
        <v>1.1000000000000001</v>
      </c>
      <c r="D623">
        <v>1.9</v>
      </c>
      <c r="E623">
        <v>31.5</v>
      </c>
    </row>
    <row r="624" spans="1:7" x14ac:dyDescent="0.2">
      <c r="A624">
        <v>112</v>
      </c>
      <c r="B624">
        <v>2</v>
      </c>
      <c r="C624">
        <v>2.2999999999999998</v>
      </c>
      <c r="D624">
        <v>3.7</v>
      </c>
      <c r="E624">
        <v>35.200000000000003</v>
      </c>
    </row>
    <row r="625" spans="1:10" x14ac:dyDescent="0.2">
      <c r="A625">
        <v>113</v>
      </c>
      <c r="B625">
        <v>3</v>
      </c>
      <c r="C625">
        <v>3.4</v>
      </c>
      <c r="D625">
        <v>5.6</v>
      </c>
      <c r="E625">
        <v>40.700000000000003</v>
      </c>
    </row>
    <row r="626" spans="1:10" x14ac:dyDescent="0.2">
      <c r="A626">
        <v>114</v>
      </c>
      <c r="B626">
        <v>1</v>
      </c>
      <c r="C626">
        <v>1.1000000000000001</v>
      </c>
      <c r="D626">
        <v>1.9</v>
      </c>
      <c r="E626">
        <v>42.6</v>
      </c>
    </row>
    <row r="627" spans="1:10" x14ac:dyDescent="0.2">
      <c r="A627">
        <v>115</v>
      </c>
      <c r="B627">
        <v>1</v>
      </c>
      <c r="C627">
        <v>1.1000000000000001</v>
      </c>
      <c r="D627">
        <v>1.9</v>
      </c>
      <c r="E627">
        <v>44.4</v>
      </c>
      <c r="H627" s="1">
        <f>G629-G610</f>
        <v>41.502819548872182</v>
      </c>
      <c r="I627" s="1">
        <f>H627/1.6449</f>
        <v>25.23121134954841</v>
      </c>
    </row>
    <row r="628" spans="1:10" x14ac:dyDescent="0.2">
      <c r="A628">
        <v>116</v>
      </c>
      <c r="B628">
        <v>1</v>
      </c>
      <c r="C628">
        <v>1.1000000000000001</v>
      </c>
      <c r="D628">
        <v>1.9</v>
      </c>
      <c r="E628">
        <v>46.3</v>
      </c>
      <c r="H628" s="1">
        <f>G629-G613</f>
        <v>26.093146718146727</v>
      </c>
      <c r="I628" s="1">
        <f>H628/1.2186</f>
        <v>21.41239678167301</v>
      </c>
      <c r="J628" s="1">
        <f>(I627+I628)/2</f>
        <v>23.32180406561071</v>
      </c>
    </row>
    <row r="629" spans="1:10" x14ac:dyDescent="0.2">
      <c r="A629">
        <v>117</v>
      </c>
      <c r="B629">
        <v>3</v>
      </c>
      <c r="C629">
        <v>3.4</v>
      </c>
      <c r="D629">
        <v>5.6</v>
      </c>
      <c r="E629">
        <v>51.9</v>
      </c>
      <c r="F629" s="1">
        <v>50</v>
      </c>
      <c r="G629" s="1">
        <f>((50-E628)/D629)*(A629-A628)+A628</f>
        <v>116.66071428571429</v>
      </c>
    </row>
    <row r="630" spans="1:10" x14ac:dyDescent="0.2">
      <c r="A630">
        <v>118</v>
      </c>
      <c r="B630">
        <v>2</v>
      </c>
      <c r="C630">
        <v>2.2999999999999998</v>
      </c>
      <c r="D630">
        <v>3.7</v>
      </c>
      <c r="E630">
        <v>55.6</v>
      </c>
      <c r="H630" s="1">
        <f>G641-G629</f>
        <v>14.535714285714292</v>
      </c>
      <c r="I630" s="1">
        <f>H630/1.2186</f>
        <v>11.928208013880102</v>
      </c>
      <c r="J630" s="1">
        <f>(I630+I631)/2</f>
        <v>10.722774803939846</v>
      </c>
    </row>
    <row r="631" spans="1:10" x14ac:dyDescent="0.2">
      <c r="A631">
        <v>120</v>
      </c>
      <c r="B631">
        <v>3</v>
      </c>
      <c r="C631">
        <v>3.4</v>
      </c>
      <c r="D631">
        <v>5.6</v>
      </c>
      <c r="E631">
        <v>61.1</v>
      </c>
      <c r="H631" s="1">
        <f>G642-G629</f>
        <v>15.655075187969928</v>
      </c>
      <c r="I631" s="1">
        <f>H631/1.6449</f>
        <v>9.5173415939995909</v>
      </c>
    </row>
    <row r="632" spans="1:10" x14ac:dyDescent="0.2">
      <c r="A632">
        <v>121</v>
      </c>
      <c r="B632">
        <v>1</v>
      </c>
      <c r="C632">
        <v>1.1000000000000001</v>
      </c>
      <c r="D632">
        <v>1.9</v>
      </c>
      <c r="E632">
        <v>63</v>
      </c>
    </row>
    <row r="633" spans="1:10" x14ac:dyDescent="0.2">
      <c r="A633">
        <v>122</v>
      </c>
      <c r="B633">
        <v>1</v>
      </c>
      <c r="C633">
        <v>1.1000000000000001</v>
      </c>
      <c r="D633">
        <v>1.9</v>
      </c>
      <c r="E633">
        <v>64.8</v>
      </c>
    </row>
    <row r="634" spans="1:10" x14ac:dyDescent="0.2">
      <c r="A634">
        <v>123</v>
      </c>
      <c r="B634">
        <v>2</v>
      </c>
      <c r="C634">
        <v>2.2999999999999998</v>
      </c>
      <c r="D634">
        <v>3.7</v>
      </c>
      <c r="E634">
        <v>68.5</v>
      </c>
    </row>
    <row r="635" spans="1:10" x14ac:dyDescent="0.2">
      <c r="A635">
        <v>124</v>
      </c>
      <c r="B635">
        <v>2</v>
      </c>
      <c r="C635">
        <v>2.2999999999999998</v>
      </c>
      <c r="D635">
        <v>3.7</v>
      </c>
      <c r="E635">
        <v>72.2</v>
      </c>
    </row>
    <row r="636" spans="1:10" x14ac:dyDescent="0.2">
      <c r="A636">
        <v>125</v>
      </c>
      <c r="B636">
        <v>3</v>
      </c>
      <c r="C636">
        <v>3.4</v>
      </c>
      <c r="D636">
        <v>5.6</v>
      </c>
      <c r="E636">
        <v>77.8</v>
      </c>
    </row>
    <row r="637" spans="1:10" x14ac:dyDescent="0.2">
      <c r="A637">
        <v>127</v>
      </c>
      <c r="B637">
        <v>2</v>
      </c>
      <c r="C637">
        <v>2.2999999999999998</v>
      </c>
      <c r="D637">
        <v>3.7</v>
      </c>
      <c r="E637">
        <v>81.5</v>
      </c>
    </row>
    <row r="638" spans="1:10" x14ac:dyDescent="0.2">
      <c r="A638">
        <v>128</v>
      </c>
      <c r="B638">
        <v>1</v>
      </c>
      <c r="C638">
        <v>1.1000000000000001</v>
      </c>
      <c r="D638">
        <v>1.9</v>
      </c>
      <c r="E638">
        <v>83.3</v>
      </c>
    </row>
    <row r="639" spans="1:10" x14ac:dyDescent="0.2">
      <c r="A639">
        <v>129</v>
      </c>
      <c r="B639">
        <v>2</v>
      </c>
      <c r="C639">
        <v>2.2999999999999998</v>
      </c>
      <c r="D639">
        <v>3.7</v>
      </c>
      <c r="E639">
        <v>87</v>
      </c>
    </row>
    <row r="640" spans="1:10" x14ac:dyDescent="0.2">
      <c r="A640">
        <v>131</v>
      </c>
      <c r="B640">
        <v>1</v>
      </c>
      <c r="C640">
        <v>1.1000000000000001</v>
      </c>
      <c r="D640">
        <v>1.9</v>
      </c>
      <c r="E640">
        <v>88.9</v>
      </c>
    </row>
    <row r="641" spans="1:7" x14ac:dyDescent="0.2">
      <c r="A641">
        <v>132</v>
      </c>
      <c r="B641">
        <v>3</v>
      </c>
      <c r="C641">
        <v>3.4</v>
      </c>
      <c r="D641">
        <v>5.6</v>
      </c>
      <c r="E641">
        <v>94.4</v>
      </c>
      <c r="F641" s="1">
        <v>90</v>
      </c>
      <c r="G641" s="1">
        <f>((90-E640)/D641)*(A641-A640)+A640</f>
        <v>131.19642857142858</v>
      </c>
    </row>
    <row r="642" spans="1:7" x14ac:dyDescent="0.2">
      <c r="A642">
        <v>133</v>
      </c>
      <c r="B642">
        <v>1</v>
      </c>
      <c r="C642">
        <v>1.1000000000000001</v>
      </c>
      <c r="D642">
        <v>1.9</v>
      </c>
      <c r="E642">
        <v>96.3</v>
      </c>
      <c r="F642" s="1">
        <v>95</v>
      </c>
      <c r="G642" s="1">
        <f>((95-E641)/D642)*(A642-A641)+A641</f>
        <v>132.31578947368422</v>
      </c>
    </row>
    <row r="643" spans="1:7" x14ac:dyDescent="0.2">
      <c r="A643">
        <v>134</v>
      </c>
      <c r="B643">
        <v>1</v>
      </c>
      <c r="C643">
        <v>1.1000000000000001</v>
      </c>
      <c r="D643">
        <v>1.9</v>
      </c>
      <c r="E643">
        <v>98.1</v>
      </c>
    </row>
    <row r="644" spans="1:7" x14ac:dyDescent="0.2">
      <c r="A644">
        <v>136</v>
      </c>
      <c r="B644">
        <v>1</v>
      </c>
      <c r="C644">
        <v>1.1000000000000001</v>
      </c>
      <c r="D644">
        <v>1.9</v>
      </c>
      <c r="E644">
        <v>100</v>
      </c>
    </row>
    <row r="645" spans="1:7" x14ac:dyDescent="0.2">
      <c r="B645">
        <f>SUM(B608:B644)</f>
        <v>54</v>
      </c>
    </row>
    <row r="646" spans="1:7" x14ac:dyDescent="0.2">
      <c r="A646" s="11"/>
      <c r="B646" s="12"/>
      <c r="C646" s="13"/>
      <c r="D646" s="13"/>
      <c r="E646" s="13"/>
    </row>
    <row r="648" spans="1:7" ht="16" thickBot="1" x14ac:dyDescent="0.25">
      <c r="E648" s="10" t="s">
        <v>77</v>
      </c>
    </row>
    <row r="649" spans="1:7" x14ac:dyDescent="0.2">
      <c r="A649" s="2" t="s">
        <v>72</v>
      </c>
      <c r="B649" s="3">
        <v>1</v>
      </c>
      <c r="C649" s="4">
        <v>0.5181347150259068</v>
      </c>
      <c r="D649" s="4">
        <v>0.77519379844961245</v>
      </c>
      <c r="E649" s="5">
        <v>0.77519379844961245</v>
      </c>
    </row>
    <row r="650" spans="1:7" x14ac:dyDescent="0.2">
      <c r="A650" s="6" t="s">
        <v>5</v>
      </c>
      <c r="B650" s="7">
        <v>1</v>
      </c>
      <c r="C650" s="8">
        <v>0.5181347150259068</v>
      </c>
      <c r="D650" s="8">
        <v>0.77519379844961245</v>
      </c>
      <c r="E650" s="9">
        <v>1.5503875968992249</v>
      </c>
    </row>
    <row r="651" spans="1:7" x14ac:dyDescent="0.2">
      <c r="A651" s="6" t="s">
        <v>8</v>
      </c>
      <c r="B651" s="7">
        <v>1</v>
      </c>
      <c r="C651" s="8">
        <v>0.5181347150259068</v>
      </c>
      <c r="D651" s="8">
        <v>0.77519379844961245</v>
      </c>
      <c r="E651" s="9">
        <v>2.3255813953488373</v>
      </c>
    </row>
    <row r="652" spans="1:7" x14ac:dyDescent="0.2">
      <c r="A652" s="6" t="s">
        <v>9</v>
      </c>
      <c r="B652" s="7">
        <v>1</v>
      </c>
      <c r="C652" s="8">
        <v>0.5181347150259068</v>
      </c>
      <c r="D652" s="8">
        <v>0.77519379844961245</v>
      </c>
      <c r="E652" s="9">
        <v>3.1007751937984498</v>
      </c>
    </row>
    <row r="653" spans="1:7" x14ac:dyDescent="0.2">
      <c r="A653" s="6" t="s">
        <v>2</v>
      </c>
      <c r="B653" s="7">
        <v>1</v>
      </c>
      <c r="C653" s="8">
        <v>0.5181347150259068</v>
      </c>
      <c r="D653" s="8">
        <v>0.77519379844961245</v>
      </c>
      <c r="E653" s="9">
        <v>3.8759689922480618</v>
      </c>
    </row>
    <row r="654" spans="1:7" x14ac:dyDescent="0.2">
      <c r="A654" s="6" t="s">
        <v>15</v>
      </c>
      <c r="B654" s="7">
        <v>2</v>
      </c>
      <c r="C654" s="8">
        <v>1.0362694300518136</v>
      </c>
      <c r="D654" s="8">
        <v>1.5503875968992249</v>
      </c>
      <c r="E654" s="9">
        <v>5.4263565891472867</v>
      </c>
      <c r="F654" s="1">
        <v>5</v>
      </c>
      <c r="G654" s="1">
        <f>((5-E653)/D654)*(A654-A653)+A653</f>
        <v>99.45</v>
      </c>
    </row>
    <row r="655" spans="1:7" x14ac:dyDescent="0.2">
      <c r="A655" s="6" t="s">
        <v>16</v>
      </c>
      <c r="B655" s="7">
        <v>1</v>
      </c>
      <c r="C655" s="8">
        <v>0.5181347150259068</v>
      </c>
      <c r="D655" s="8">
        <v>0.77519379844961245</v>
      </c>
      <c r="E655" s="9">
        <v>6.2015503875968996</v>
      </c>
    </row>
    <row r="656" spans="1:7" x14ac:dyDescent="0.2">
      <c r="A656" s="6" t="s">
        <v>24</v>
      </c>
      <c r="B656" s="7">
        <v>1</v>
      </c>
      <c r="C656" s="8">
        <v>0.5181347150259068</v>
      </c>
      <c r="D656" s="8">
        <v>0.77519379844961245</v>
      </c>
      <c r="E656" s="9">
        <v>6.9767441860465116</v>
      </c>
    </row>
    <row r="657" spans="1:7" x14ac:dyDescent="0.2">
      <c r="A657" s="6" t="s">
        <v>17</v>
      </c>
      <c r="B657" s="7">
        <v>1</v>
      </c>
      <c r="C657" s="8">
        <v>0.5181347150259068</v>
      </c>
      <c r="D657" s="8">
        <v>0.77519379844961245</v>
      </c>
      <c r="E657" s="9">
        <v>7.7519379844961236</v>
      </c>
    </row>
    <row r="658" spans="1:7" x14ac:dyDescent="0.2">
      <c r="A658" s="6" t="s">
        <v>31</v>
      </c>
      <c r="B658" s="7">
        <v>2</v>
      </c>
      <c r="C658" s="8">
        <v>1.0362694300518136</v>
      </c>
      <c r="D658" s="8">
        <v>1.5503875968992249</v>
      </c>
      <c r="E658" s="9">
        <v>9.3023255813953494</v>
      </c>
    </row>
    <row r="659" spans="1:7" x14ac:dyDescent="0.2">
      <c r="A659" s="6" t="s">
        <v>18</v>
      </c>
      <c r="B659" s="7">
        <v>2</v>
      </c>
      <c r="C659" s="8">
        <v>1.0362694300518136</v>
      </c>
      <c r="D659" s="8">
        <v>1.5503875968992249</v>
      </c>
      <c r="E659" s="9">
        <v>10.852713178294573</v>
      </c>
      <c r="F659" s="1">
        <v>10</v>
      </c>
      <c r="G659" s="1">
        <f>((10-E658)/D659)*(A659-A658)+A658</f>
        <v>104.45</v>
      </c>
    </row>
    <row r="660" spans="1:7" x14ac:dyDescent="0.2">
      <c r="A660" s="6" t="s">
        <v>19</v>
      </c>
      <c r="B660" s="7">
        <v>1</v>
      </c>
      <c r="C660" s="8">
        <v>0.5181347150259068</v>
      </c>
      <c r="D660" s="8">
        <v>0.77519379844961245</v>
      </c>
      <c r="E660" s="9">
        <v>11.627906976744185</v>
      </c>
    </row>
    <row r="661" spans="1:7" x14ac:dyDescent="0.2">
      <c r="A661" s="6" t="s">
        <v>20</v>
      </c>
      <c r="B661" s="7">
        <v>5</v>
      </c>
      <c r="C661" s="8">
        <v>2.5906735751295336</v>
      </c>
      <c r="D661" s="8">
        <v>3.8759689922480618</v>
      </c>
      <c r="E661" s="9">
        <v>15.503875968992247</v>
      </c>
    </row>
    <row r="662" spans="1:7" x14ac:dyDescent="0.2">
      <c r="A662" s="6" t="s">
        <v>11</v>
      </c>
      <c r="B662" s="7">
        <v>6</v>
      </c>
      <c r="C662" s="8">
        <v>3.1088082901554404</v>
      </c>
      <c r="D662" s="8">
        <v>4.6511627906976747</v>
      </c>
      <c r="E662" s="9">
        <v>20.155038759689923</v>
      </c>
    </row>
    <row r="663" spans="1:7" x14ac:dyDescent="0.2">
      <c r="A663" s="6" t="s">
        <v>12</v>
      </c>
      <c r="B663" s="7">
        <v>1</v>
      </c>
      <c r="C663" s="8">
        <v>0.5181347150259068</v>
      </c>
      <c r="D663" s="8">
        <v>0.77519379844961245</v>
      </c>
      <c r="E663" s="9">
        <v>20.930232558139537</v>
      </c>
    </row>
    <row r="664" spans="1:7" x14ac:dyDescent="0.2">
      <c r="A664" s="6" t="s">
        <v>21</v>
      </c>
      <c r="B664" s="7">
        <v>3</v>
      </c>
      <c r="C664" s="8">
        <v>1.5544041450777202</v>
      </c>
      <c r="D664" s="8">
        <v>2.3255813953488373</v>
      </c>
      <c r="E664" s="9">
        <v>23.255813953488371</v>
      </c>
    </row>
    <row r="665" spans="1:7" x14ac:dyDescent="0.2">
      <c r="A665" s="6" t="s">
        <v>3</v>
      </c>
      <c r="B665" s="7">
        <v>1</v>
      </c>
      <c r="C665" s="8">
        <v>0.5181347150259068</v>
      </c>
      <c r="D665" s="8">
        <v>0.77519379844961245</v>
      </c>
      <c r="E665" s="9">
        <v>24.031007751937985</v>
      </c>
    </row>
    <row r="666" spans="1:7" x14ac:dyDescent="0.2">
      <c r="A666" s="6" t="s">
        <v>13</v>
      </c>
      <c r="B666" s="7">
        <v>1</v>
      </c>
      <c r="C666" s="8">
        <v>0.5181347150259068</v>
      </c>
      <c r="D666" s="8">
        <v>0.77519379844961245</v>
      </c>
      <c r="E666" s="9">
        <v>24.806201550387598</v>
      </c>
    </row>
    <row r="667" spans="1:7" x14ac:dyDescent="0.2">
      <c r="A667" s="6" t="s">
        <v>25</v>
      </c>
      <c r="B667" s="7">
        <v>4</v>
      </c>
      <c r="C667" s="8">
        <v>2.0725388601036272</v>
      </c>
      <c r="D667" s="8">
        <v>3.1007751937984498</v>
      </c>
      <c r="E667" s="9">
        <v>27.906976744186046</v>
      </c>
    </row>
    <row r="668" spans="1:7" x14ac:dyDescent="0.2">
      <c r="A668" s="6" t="s">
        <v>22</v>
      </c>
      <c r="B668" s="7">
        <v>1</v>
      </c>
      <c r="C668" s="8">
        <v>0.5181347150259068</v>
      </c>
      <c r="D668" s="8">
        <v>0.77519379844961245</v>
      </c>
      <c r="E668" s="9">
        <v>28.68217054263566</v>
      </c>
    </row>
    <row r="669" spans="1:7" x14ac:dyDescent="0.2">
      <c r="A669" s="6" t="s">
        <v>32</v>
      </c>
      <c r="B669" s="7">
        <v>3</v>
      </c>
      <c r="C669" s="8">
        <v>1.5544041450777202</v>
      </c>
      <c r="D669" s="8">
        <v>2.3255813953488373</v>
      </c>
      <c r="E669" s="9">
        <v>31.007751937984494</v>
      </c>
    </row>
    <row r="670" spans="1:7" x14ac:dyDescent="0.2">
      <c r="A670" s="6" t="s">
        <v>50</v>
      </c>
      <c r="B670" s="7">
        <v>2</v>
      </c>
      <c r="C670" s="8">
        <v>1.0362694300518136</v>
      </c>
      <c r="D670" s="8">
        <v>1.5503875968992249</v>
      </c>
      <c r="E670" s="9">
        <v>32.558139534883722</v>
      </c>
    </row>
    <row r="671" spans="1:7" x14ac:dyDescent="0.2">
      <c r="A671" s="6" t="s">
        <v>26</v>
      </c>
      <c r="B671" s="7">
        <v>5</v>
      </c>
      <c r="C671" s="8">
        <v>2.5906735751295336</v>
      </c>
      <c r="D671" s="8">
        <v>3.8759689922480618</v>
      </c>
      <c r="E671" s="9">
        <v>36.434108527131784</v>
      </c>
    </row>
    <row r="672" spans="1:7" x14ac:dyDescent="0.2">
      <c r="A672" s="6" t="s">
        <v>33</v>
      </c>
      <c r="B672" s="7">
        <v>1</v>
      </c>
      <c r="C672" s="8">
        <v>0.5181347150259068</v>
      </c>
      <c r="D672" s="8">
        <v>0.77519379844961245</v>
      </c>
      <c r="E672" s="9">
        <v>37.209302325581397</v>
      </c>
    </row>
    <row r="673" spans="1:10" x14ac:dyDescent="0.2">
      <c r="A673" s="6" t="s">
        <v>27</v>
      </c>
      <c r="B673" s="7">
        <v>3</v>
      </c>
      <c r="C673" s="8">
        <v>1.5544041450777202</v>
      </c>
      <c r="D673" s="8">
        <v>2.3255813953488373</v>
      </c>
      <c r="E673" s="9">
        <v>39.534883720930232</v>
      </c>
    </row>
    <row r="674" spans="1:10" x14ac:dyDescent="0.2">
      <c r="A674" s="6" t="s">
        <v>28</v>
      </c>
      <c r="B674" s="7">
        <v>1</v>
      </c>
      <c r="C674" s="8">
        <v>0.5181347150259068</v>
      </c>
      <c r="D674" s="8">
        <v>0.77519379844961245</v>
      </c>
      <c r="E674" s="9">
        <v>40.310077519379846</v>
      </c>
    </row>
    <row r="675" spans="1:10" x14ac:dyDescent="0.2">
      <c r="A675" s="6" t="s">
        <v>29</v>
      </c>
      <c r="B675" s="7">
        <v>2</v>
      </c>
      <c r="C675" s="8">
        <v>1.0362694300518136</v>
      </c>
      <c r="D675" s="8">
        <v>1.5503875968992249</v>
      </c>
      <c r="E675" s="9">
        <v>41.860465116279073</v>
      </c>
    </row>
    <row r="676" spans="1:10" x14ac:dyDescent="0.2">
      <c r="A676" s="6" t="s">
        <v>34</v>
      </c>
      <c r="B676" s="7">
        <v>2</v>
      </c>
      <c r="C676" s="8">
        <v>1.0362694300518136</v>
      </c>
      <c r="D676" s="8">
        <v>1.5503875968992249</v>
      </c>
      <c r="E676" s="9">
        <v>43.410852713178294</v>
      </c>
    </row>
    <row r="677" spans="1:10" x14ac:dyDescent="0.2">
      <c r="A677" s="6" t="s">
        <v>30</v>
      </c>
      <c r="B677" s="7">
        <v>1</v>
      </c>
      <c r="C677" s="8">
        <v>0.5181347150259068</v>
      </c>
      <c r="D677" s="8">
        <v>0.77519379844961245</v>
      </c>
      <c r="E677" s="9">
        <v>44.186046511627907</v>
      </c>
      <c r="H677" s="1">
        <f>G679-G654</f>
        <v>26.049999999999997</v>
      </c>
      <c r="I677" s="1">
        <f>H677/1.6449</f>
        <v>15.83682898656453</v>
      </c>
    </row>
    <row r="678" spans="1:10" x14ac:dyDescent="0.2">
      <c r="A678" s="6" t="s">
        <v>35</v>
      </c>
      <c r="B678" s="7">
        <v>5</v>
      </c>
      <c r="C678" s="8">
        <v>2.5906735751295336</v>
      </c>
      <c r="D678" s="8">
        <v>3.8759689922480618</v>
      </c>
      <c r="E678" s="9">
        <v>48.062015503875969</v>
      </c>
      <c r="H678" s="1">
        <f>G679-G659</f>
        <v>21.049999999999997</v>
      </c>
      <c r="I678" s="1">
        <f>H678/1.2186</f>
        <v>17.273920892827835</v>
      </c>
      <c r="J678" s="1">
        <f>(I677+I678)/2</f>
        <v>16.555374939696183</v>
      </c>
    </row>
    <row r="679" spans="1:10" x14ac:dyDescent="0.2">
      <c r="A679" s="6" t="s">
        <v>36</v>
      </c>
      <c r="B679" s="7">
        <v>5</v>
      </c>
      <c r="C679" s="8">
        <v>2.5906735751295336</v>
      </c>
      <c r="D679" s="8">
        <v>3.8759689922480618</v>
      </c>
      <c r="E679" s="9">
        <v>51.937984496124031</v>
      </c>
      <c r="F679" s="1">
        <v>50</v>
      </c>
      <c r="G679" s="1">
        <f>((50-E678)/D679)*(A679-A678)+A678</f>
        <v>125.5</v>
      </c>
    </row>
    <row r="680" spans="1:10" x14ac:dyDescent="0.2">
      <c r="A680" s="6" t="s">
        <v>37</v>
      </c>
      <c r="B680" s="7">
        <v>3</v>
      </c>
      <c r="C680" s="8">
        <v>1.5544041450777202</v>
      </c>
      <c r="D680" s="8">
        <v>2.3255813953488373</v>
      </c>
      <c r="E680" s="9">
        <v>54.263565891472865</v>
      </c>
      <c r="H680" s="1">
        <f>G689-G679</f>
        <v>10.120000000000005</v>
      </c>
      <c r="I680" s="1">
        <f>H680/1.2186</f>
        <v>8.3046118496635533</v>
      </c>
      <c r="J680" s="1">
        <f>(I680+I681)/2</f>
        <v>7.76574747143035</v>
      </c>
    </row>
    <row r="681" spans="1:10" x14ac:dyDescent="0.2">
      <c r="A681" s="6" t="s">
        <v>44</v>
      </c>
      <c r="B681" s="7">
        <v>2</v>
      </c>
      <c r="C681" s="8">
        <v>1.0362694300518136</v>
      </c>
      <c r="D681" s="8">
        <v>1.5503875968992249</v>
      </c>
      <c r="E681" s="9">
        <v>55.813953488372093</v>
      </c>
      <c r="H681" s="1">
        <f>G691-G679</f>
        <v>11.887499999999989</v>
      </c>
      <c r="I681" s="1">
        <f>H681/1.6449</f>
        <v>7.2268830931971477</v>
      </c>
    </row>
    <row r="682" spans="1:10" x14ac:dyDescent="0.2">
      <c r="A682" s="6" t="s">
        <v>45</v>
      </c>
      <c r="B682" s="7">
        <v>5</v>
      </c>
      <c r="C682" s="8">
        <v>2.5906735751295336</v>
      </c>
      <c r="D682" s="8">
        <v>3.8759689922480618</v>
      </c>
      <c r="E682" s="9">
        <v>59.689922480620147</v>
      </c>
    </row>
    <row r="683" spans="1:10" x14ac:dyDescent="0.2">
      <c r="A683" s="6" t="s">
        <v>38</v>
      </c>
      <c r="B683" s="7">
        <v>6</v>
      </c>
      <c r="C683" s="8">
        <v>3.1088082901554404</v>
      </c>
      <c r="D683" s="8">
        <v>4.6511627906976747</v>
      </c>
      <c r="E683" s="9">
        <v>64.341085271317837</v>
      </c>
    </row>
    <row r="684" spans="1:10" x14ac:dyDescent="0.2">
      <c r="A684" s="6" t="s">
        <v>46</v>
      </c>
      <c r="B684" s="7">
        <v>8</v>
      </c>
      <c r="C684" s="8">
        <v>4.1450777202072544</v>
      </c>
      <c r="D684" s="8">
        <v>6.2015503875968996</v>
      </c>
      <c r="E684" s="9">
        <v>70.542635658914733</v>
      </c>
    </row>
    <row r="685" spans="1:10" x14ac:dyDescent="0.2">
      <c r="A685" s="6" t="s">
        <v>39</v>
      </c>
      <c r="B685" s="7">
        <v>7</v>
      </c>
      <c r="C685" s="8">
        <v>3.6269430051813467</v>
      </c>
      <c r="D685" s="8">
        <v>5.4263565891472867</v>
      </c>
      <c r="E685" s="9">
        <v>75.968992248062023</v>
      </c>
    </row>
    <row r="686" spans="1:10" x14ac:dyDescent="0.2">
      <c r="A686" s="6" t="s">
        <v>40</v>
      </c>
      <c r="B686" s="7">
        <v>6</v>
      </c>
      <c r="C686" s="8">
        <v>3.1088082901554404</v>
      </c>
      <c r="D686" s="8">
        <v>4.6511627906976747</v>
      </c>
      <c r="E686" s="9">
        <v>80.620155038759691</v>
      </c>
    </row>
    <row r="687" spans="1:10" x14ac:dyDescent="0.2">
      <c r="A687" s="6" t="s">
        <v>41</v>
      </c>
      <c r="B687" s="7">
        <v>4</v>
      </c>
      <c r="C687" s="8">
        <v>2.0725388601036272</v>
      </c>
      <c r="D687" s="8">
        <v>3.1007751937984498</v>
      </c>
      <c r="E687" s="9">
        <v>83.720930232558146</v>
      </c>
    </row>
    <row r="688" spans="1:10" x14ac:dyDescent="0.2">
      <c r="A688" s="6" t="s">
        <v>47</v>
      </c>
      <c r="B688" s="7">
        <v>5</v>
      </c>
      <c r="C688" s="8">
        <v>2.5906735751295336</v>
      </c>
      <c r="D688" s="8">
        <v>3.8759689922480618</v>
      </c>
      <c r="E688" s="9">
        <v>87.596899224806208</v>
      </c>
    </row>
    <row r="689" spans="1:7" x14ac:dyDescent="0.2">
      <c r="A689" s="6" t="s">
        <v>42</v>
      </c>
      <c r="B689" s="7">
        <v>5</v>
      </c>
      <c r="C689" s="8">
        <v>2.5906735751295336</v>
      </c>
      <c r="D689" s="8">
        <v>3.8759689922480618</v>
      </c>
      <c r="E689" s="9">
        <v>91.472868217054256</v>
      </c>
      <c r="F689" s="1">
        <v>90</v>
      </c>
      <c r="G689" s="1">
        <f>((90-E688)/D689)*(A689-A688)+A688</f>
        <v>135.62</v>
      </c>
    </row>
    <row r="690" spans="1:7" x14ac:dyDescent="0.2">
      <c r="A690" s="6" t="s">
        <v>48</v>
      </c>
      <c r="B690" s="7">
        <v>3</v>
      </c>
      <c r="C690" s="8">
        <v>1.5544041450777202</v>
      </c>
      <c r="D690" s="8">
        <v>2.3255813953488373</v>
      </c>
      <c r="E690" s="9">
        <v>93.798449612403104</v>
      </c>
    </row>
    <row r="691" spans="1:7" x14ac:dyDescent="0.2">
      <c r="A691" s="6" t="s">
        <v>49</v>
      </c>
      <c r="B691" s="7">
        <v>4</v>
      </c>
      <c r="C691" s="8">
        <v>2.0725388601036272</v>
      </c>
      <c r="D691" s="8">
        <v>3.1007751937984498</v>
      </c>
      <c r="E691" s="9">
        <v>96.899224806201545</v>
      </c>
      <c r="F691" s="1">
        <v>95</v>
      </c>
      <c r="G691" s="1">
        <f>((95-E690)/D691)*(A691-A690)+A690</f>
        <v>137.38749999999999</v>
      </c>
    </row>
    <row r="692" spans="1:7" x14ac:dyDescent="0.2">
      <c r="A692" s="6" t="s">
        <v>43</v>
      </c>
      <c r="B692" s="7">
        <v>2</v>
      </c>
      <c r="C692" s="8">
        <v>1.0362694300518136</v>
      </c>
      <c r="D692" s="8">
        <v>1.5503875968992249</v>
      </c>
      <c r="E692" s="9">
        <v>98.449612403100772</v>
      </c>
    </row>
    <row r="693" spans="1:7" x14ac:dyDescent="0.2">
      <c r="A693" s="6" t="s">
        <v>51</v>
      </c>
      <c r="B693" s="7">
        <v>2</v>
      </c>
      <c r="C693" s="8">
        <v>1.0362694300518136</v>
      </c>
      <c r="D693" s="8">
        <v>1.5503875968992249</v>
      </c>
      <c r="E693" s="9">
        <v>100</v>
      </c>
    </row>
    <row r="694" spans="1:7" x14ac:dyDescent="0.2">
      <c r="B694" s="15">
        <f>SUM(B649:B693)</f>
        <v>129</v>
      </c>
    </row>
    <row r="697" spans="1:7" ht="16" thickBot="1" x14ac:dyDescent="0.25">
      <c r="E697" t="s">
        <v>73</v>
      </c>
    </row>
    <row r="698" spans="1:7" x14ac:dyDescent="0.2">
      <c r="A698" s="2" t="s">
        <v>14</v>
      </c>
      <c r="B698" s="3">
        <v>2</v>
      </c>
      <c r="C698" s="4">
        <v>1.257861635220126</v>
      </c>
      <c r="D698" s="4">
        <v>1.6949152542372881</v>
      </c>
      <c r="E698" s="5">
        <v>1.6949152542372881</v>
      </c>
    </row>
    <row r="699" spans="1:7" x14ac:dyDescent="0.2">
      <c r="A699" s="6" t="s">
        <v>0</v>
      </c>
      <c r="B699" s="7">
        <v>1</v>
      </c>
      <c r="C699" s="8">
        <v>0.62893081761006298</v>
      </c>
      <c r="D699" s="8">
        <v>0.84745762711864403</v>
      </c>
      <c r="E699" s="9">
        <v>2.5423728813559325</v>
      </c>
    </row>
    <row r="700" spans="1:7" x14ac:dyDescent="0.2">
      <c r="A700" s="6" t="s">
        <v>4</v>
      </c>
      <c r="B700" s="7">
        <v>1</v>
      </c>
      <c r="C700" s="8">
        <v>0.62893081761006298</v>
      </c>
      <c r="D700" s="8">
        <v>0.84745762711864403</v>
      </c>
      <c r="E700" s="9">
        <v>3.3898305084745761</v>
      </c>
    </row>
    <row r="701" spans="1:7" x14ac:dyDescent="0.2">
      <c r="A701" s="6" t="s">
        <v>1</v>
      </c>
      <c r="B701" s="7">
        <v>1</v>
      </c>
      <c r="C701" s="8">
        <v>0.62893081761006298</v>
      </c>
      <c r="D701" s="8">
        <v>0.84745762711864403</v>
      </c>
      <c r="E701" s="9">
        <v>4.2372881355932197</v>
      </c>
    </row>
    <row r="702" spans="1:7" x14ac:dyDescent="0.2">
      <c r="A702" s="6" t="s">
        <v>6</v>
      </c>
      <c r="B702" s="7">
        <v>1</v>
      </c>
      <c r="C702" s="8">
        <v>0.62893081761006298</v>
      </c>
      <c r="D702" s="8">
        <v>0.84745762711864403</v>
      </c>
      <c r="E702" s="9">
        <v>5.0847457627118651</v>
      </c>
      <c r="F702" s="1">
        <v>5</v>
      </c>
      <c r="G702" s="1">
        <f>((5-E701)/D702)*(A702-A701)+A701</f>
        <v>82.800000000000011</v>
      </c>
    </row>
    <row r="703" spans="1:7" x14ac:dyDescent="0.2">
      <c r="A703" s="6" t="s">
        <v>23</v>
      </c>
      <c r="B703" s="7">
        <v>1</v>
      </c>
      <c r="C703" s="8">
        <v>0.62893081761006298</v>
      </c>
      <c r="D703" s="8">
        <v>0.84745762711864403</v>
      </c>
      <c r="E703" s="9">
        <v>5.9322033898305087</v>
      </c>
    </row>
    <row r="704" spans="1:7" x14ac:dyDescent="0.2">
      <c r="A704" s="6" t="s">
        <v>7</v>
      </c>
      <c r="B704" s="7">
        <v>1</v>
      </c>
      <c r="C704" s="8">
        <v>0.62893081761006298</v>
      </c>
      <c r="D704" s="8">
        <v>0.84745762711864403</v>
      </c>
      <c r="E704" s="9">
        <v>6.7796610169491522</v>
      </c>
    </row>
    <row r="705" spans="1:7" x14ac:dyDescent="0.2">
      <c r="A705" s="6" t="s">
        <v>10</v>
      </c>
      <c r="B705" s="7">
        <v>1</v>
      </c>
      <c r="C705" s="8">
        <v>0.62893081761006298</v>
      </c>
      <c r="D705" s="8">
        <v>0.84745762711864403</v>
      </c>
      <c r="E705" s="9">
        <v>7.6271186440677967</v>
      </c>
    </row>
    <row r="706" spans="1:7" x14ac:dyDescent="0.2">
      <c r="A706" s="6" t="s">
        <v>16</v>
      </c>
      <c r="B706" s="7">
        <v>1</v>
      </c>
      <c r="C706" s="8">
        <v>0.62893081761006298</v>
      </c>
      <c r="D706" s="8">
        <v>0.84745762711864403</v>
      </c>
      <c r="E706" s="9">
        <v>8.4745762711864394</v>
      </c>
      <c r="F706" s="14"/>
    </row>
    <row r="707" spans="1:7" x14ac:dyDescent="0.2">
      <c r="A707" s="6" t="s">
        <v>24</v>
      </c>
      <c r="B707" s="7">
        <v>2</v>
      </c>
      <c r="C707" s="8">
        <v>1.257861635220126</v>
      </c>
      <c r="D707" s="8">
        <v>1.6949152542372881</v>
      </c>
      <c r="E707" s="9">
        <v>10.16949152542373</v>
      </c>
      <c r="F707" s="1">
        <v>10</v>
      </c>
      <c r="G707" s="1">
        <f>((10-E706)/D707)*(A707-A706)+A706</f>
        <v>101.9</v>
      </c>
    </row>
    <row r="708" spans="1:7" x14ac:dyDescent="0.2">
      <c r="A708" s="6" t="s">
        <v>17</v>
      </c>
      <c r="B708" s="7">
        <v>4</v>
      </c>
      <c r="C708" s="8">
        <v>2.5157232704402519</v>
      </c>
      <c r="D708" s="8">
        <v>3.3898305084745761</v>
      </c>
      <c r="E708" s="9">
        <v>13.559322033898304</v>
      </c>
    </row>
    <row r="709" spans="1:7" x14ac:dyDescent="0.2">
      <c r="A709" s="6" t="s">
        <v>18</v>
      </c>
      <c r="B709" s="7">
        <v>1</v>
      </c>
      <c r="C709" s="8">
        <v>0.62893081761006298</v>
      </c>
      <c r="D709" s="8">
        <v>0.84745762711864403</v>
      </c>
      <c r="E709" s="9">
        <v>14.40677966101695</v>
      </c>
    </row>
    <row r="710" spans="1:7" x14ac:dyDescent="0.2">
      <c r="A710" s="6" t="s">
        <v>19</v>
      </c>
      <c r="B710" s="7">
        <v>1</v>
      </c>
      <c r="C710" s="8">
        <v>0.62893081761006298</v>
      </c>
      <c r="D710" s="8">
        <v>0.84745762711864403</v>
      </c>
      <c r="E710" s="9">
        <v>15.254237288135593</v>
      </c>
    </row>
    <row r="711" spans="1:7" x14ac:dyDescent="0.2">
      <c r="A711" s="6" t="s">
        <v>20</v>
      </c>
      <c r="B711" s="7">
        <v>1</v>
      </c>
      <c r="C711" s="8">
        <v>0.62893081761006298</v>
      </c>
      <c r="D711" s="8">
        <v>0.84745762711864403</v>
      </c>
      <c r="E711" s="9">
        <v>16.101694915254235</v>
      </c>
    </row>
    <row r="712" spans="1:7" x14ac:dyDescent="0.2">
      <c r="A712" s="6" t="s">
        <v>11</v>
      </c>
      <c r="B712" s="7">
        <v>1</v>
      </c>
      <c r="C712" s="8">
        <v>0.62893081761006298</v>
      </c>
      <c r="D712" s="8">
        <v>0.84745762711864403</v>
      </c>
      <c r="E712" s="9">
        <v>16.949152542372879</v>
      </c>
    </row>
    <row r="713" spans="1:7" x14ac:dyDescent="0.2">
      <c r="A713" s="6" t="s">
        <v>12</v>
      </c>
      <c r="B713" s="7">
        <v>1</v>
      </c>
      <c r="C713" s="8">
        <v>0.62893081761006298</v>
      </c>
      <c r="D713" s="8">
        <v>0.84745762711864403</v>
      </c>
      <c r="E713" s="9">
        <v>17.796610169491526</v>
      </c>
    </row>
    <row r="714" spans="1:7" x14ac:dyDescent="0.2">
      <c r="A714" s="6" t="s">
        <v>21</v>
      </c>
      <c r="B714" s="7">
        <v>2</v>
      </c>
      <c r="C714" s="8">
        <v>1.257861635220126</v>
      </c>
      <c r="D714" s="8">
        <v>1.6949152542372881</v>
      </c>
      <c r="E714" s="9">
        <v>19.491525423728813</v>
      </c>
    </row>
    <row r="715" spans="1:7" x14ac:dyDescent="0.2">
      <c r="A715" s="6" t="s">
        <v>3</v>
      </c>
      <c r="B715" s="7">
        <v>2</v>
      </c>
      <c r="C715" s="8">
        <v>1.257861635220126</v>
      </c>
      <c r="D715" s="8">
        <v>1.6949152542372881</v>
      </c>
      <c r="E715" s="9">
        <v>21.1864406779661</v>
      </c>
    </row>
    <row r="716" spans="1:7" x14ac:dyDescent="0.2">
      <c r="A716" s="6" t="s">
        <v>13</v>
      </c>
      <c r="B716" s="7">
        <v>2</v>
      </c>
      <c r="C716" s="8">
        <v>1.257861635220126</v>
      </c>
      <c r="D716" s="8">
        <v>1.6949152542372881</v>
      </c>
      <c r="E716" s="9">
        <v>22.881355932203391</v>
      </c>
      <c r="F716" s="14"/>
    </row>
    <row r="717" spans="1:7" x14ac:dyDescent="0.2">
      <c r="A717" s="6" t="s">
        <v>25</v>
      </c>
      <c r="B717" s="7">
        <v>1</v>
      </c>
      <c r="C717" s="8">
        <v>0.62893081761006298</v>
      </c>
      <c r="D717" s="8">
        <v>0.84745762711864403</v>
      </c>
      <c r="E717" s="9">
        <v>23.728813559322035</v>
      </c>
    </row>
    <row r="718" spans="1:7" x14ac:dyDescent="0.2">
      <c r="A718" s="6" t="s">
        <v>22</v>
      </c>
      <c r="B718" s="7">
        <v>1</v>
      </c>
      <c r="C718" s="8">
        <v>0.62893081761006298</v>
      </c>
      <c r="D718" s="8">
        <v>0.84745762711864403</v>
      </c>
      <c r="E718" s="9">
        <v>24.576271186440678</v>
      </c>
      <c r="F718" s="14"/>
    </row>
    <row r="719" spans="1:7" x14ac:dyDescent="0.2">
      <c r="A719" s="6" t="s">
        <v>32</v>
      </c>
      <c r="B719" s="7">
        <v>4</v>
      </c>
      <c r="C719" s="8">
        <v>2.5157232704402519</v>
      </c>
      <c r="D719" s="8">
        <v>3.3898305084745761</v>
      </c>
      <c r="E719" s="9">
        <v>27.966101694915253</v>
      </c>
    </row>
    <row r="720" spans="1:7" x14ac:dyDescent="0.2">
      <c r="A720" s="6" t="s">
        <v>50</v>
      </c>
      <c r="B720" s="7">
        <v>2</v>
      </c>
      <c r="C720" s="8">
        <v>1.257861635220126</v>
      </c>
      <c r="D720" s="8">
        <v>1.6949152542372881</v>
      </c>
      <c r="E720" s="9">
        <v>29.66101694915254</v>
      </c>
    </row>
    <row r="721" spans="1:10" x14ac:dyDescent="0.2">
      <c r="A721" s="6" t="s">
        <v>26</v>
      </c>
      <c r="B721" s="7">
        <v>3</v>
      </c>
      <c r="C721" s="8">
        <v>1.8867924528301887</v>
      </c>
      <c r="D721" s="8">
        <v>2.5423728813559325</v>
      </c>
      <c r="E721" s="9">
        <v>32.20338983050847</v>
      </c>
    </row>
    <row r="722" spans="1:10" x14ac:dyDescent="0.2">
      <c r="A722" s="6" t="s">
        <v>33</v>
      </c>
      <c r="B722" s="7">
        <v>3</v>
      </c>
      <c r="C722" s="8">
        <v>1.8867924528301887</v>
      </c>
      <c r="D722" s="8">
        <v>2.5423728813559325</v>
      </c>
      <c r="E722" s="9">
        <v>34.745762711864408</v>
      </c>
    </row>
    <row r="723" spans="1:10" x14ac:dyDescent="0.2">
      <c r="A723" s="6" t="s">
        <v>27</v>
      </c>
      <c r="B723" s="7">
        <v>1</v>
      </c>
      <c r="C723" s="8">
        <v>0.62893081761006298</v>
      </c>
      <c r="D723" s="8">
        <v>0.84745762711864403</v>
      </c>
      <c r="E723" s="9">
        <v>35.593220338983052</v>
      </c>
    </row>
    <row r="724" spans="1:10" x14ac:dyDescent="0.2">
      <c r="A724" s="6" t="s">
        <v>28</v>
      </c>
      <c r="B724" s="7">
        <v>1</v>
      </c>
      <c r="C724" s="8">
        <v>0.62893081761006298</v>
      </c>
      <c r="D724" s="8">
        <v>0.84745762711864403</v>
      </c>
      <c r="E724" s="9">
        <v>36.440677966101696</v>
      </c>
    </row>
    <row r="725" spans="1:10" x14ac:dyDescent="0.2">
      <c r="A725" s="6" t="s">
        <v>29</v>
      </c>
      <c r="B725" s="7">
        <v>1</v>
      </c>
      <c r="C725" s="8">
        <v>0.62893081761006298</v>
      </c>
      <c r="D725" s="8">
        <v>0.84745762711864403</v>
      </c>
      <c r="E725" s="9">
        <v>37.288135593220339</v>
      </c>
    </row>
    <row r="726" spans="1:10" x14ac:dyDescent="0.2">
      <c r="A726" s="6" t="s">
        <v>34</v>
      </c>
      <c r="B726" s="7">
        <v>3</v>
      </c>
      <c r="C726" s="8">
        <v>1.8867924528301887</v>
      </c>
      <c r="D726" s="8">
        <v>2.5423728813559325</v>
      </c>
      <c r="E726" s="9">
        <v>39.83050847457627</v>
      </c>
    </row>
    <row r="727" spans="1:10" x14ac:dyDescent="0.2">
      <c r="A727" s="6" t="s">
        <v>30</v>
      </c>
      <c r="B727" s="7">
        <v>4</v>
      </c>
      <c r="C727" s="8">
        <v>2.5157232704402519</v>
      </c>
      <c r="D727" s="8">
        <v>3.3898305084745761</v>
      </c>
      <c r="E727" s="9">
        <v>43.220338983050851</v>
      </c>
      <c r="H727" s="1">
        <f>G729-G702</f>
        <v>42.949999999999989</v>
      </c>
      <c r="I727" s="1">
        <f>H727/1.6449</f>
        <v>26.11100978782904</v>
      </c>
    </row>
    <row r="728" spans="1:10" x14ac:dyDescent="0.2">
      <c r="A728" s="6" t="s">
        <v>35</v>
      </c>
      <c r="B728" s="7">
        <v>5</v>
      </c>
      <c r="C728" s="8">
        <v>3.1446540880503147</v>
      </c>
      <c r="D728" s="8">
        <v>4.2372881355932197</v>
      </c>
      <c r="E728" s="9">
        <v>47.457627118644069</v>
      </c>
      <c r="H728" s="1">
        <f>G729-G707</f>
        <v>23.849999999999994</v>
      </c>
      <c r="I728" s="1">
        <f>H728/1.2186</f>
        <v>19.571639586410633</v>
      </c>
      <c r="J728" s="1">
        <f>(I727+I728)/2</f>
        <v>22.841324687119837</v>
      </c>
    </row>
    <row r="729" spans="1:10" x14ac:dyDescent="0.2">
      <c r="A729" s="6" t="s">
        <v>36</v>
      </c>
      <c r="B729" s="7">
        <v>4</v>
      </c>
      <c r="C729" s="8">
        <v>2.5157232704402519</v>
      </c>
      <c r="D729" s="8">
        <v>3.3898305084745761</v>
      </c>
      <c r="E729" s="9">
        <v>50.847457627118644</v>
      </c>
      <c r="F729" s="1">
        <v>50</v>
      </c>
      <c r="G729" s="1">
        <f>((50-E728)/D729)*(A729-A728)+A728</f>
        <v>125.75</v>
      </c>
    </row>
    <row r="730" spans="1:10" x14ac:dyDescent="0.2">
      <c r="A730" s="6" t="s">
        <v>37</v>
      </c>
      <c r="B730" s="7">
        <v>1</v>
      </c>
      <c r="C730" s="8">
        <v>0.62893081761006298</v>
      </c>
      <c r="D730" s="8">
        <v>0.84745762711864403</v>
      </c>
      <c r="E730" s="9">
        <v>51.694915254237287</v>
      </c>
      <c r="H730" s="1">
        <f>G740-G729</f>
        <v>10.283333333333331</v>
      </c>
      <c r="I730" s="1">
        <f>H730/1.2186</f>
        <v>8.4386454401225439</v>
      </c>
      <c r="J730" s="1">
        <f>(I730+I731)/2</f>
        <v>7.6491158179192968</v>
      </c>
    </row>
    <row r="731" spans="1:10" x14ac:dyDescent="0.2">
      <c r="A731" s="6" t="s">
        <v>44</v>
      </c>
      <c r="B731" s="7">
        <v>3</v>
      </c>
      <c r="C731" s="8">
        <v>1.8867924528301887</v>
      </c>
      <c r="D731" s="8">
        <v>2.5423728813559325</v>
      </c>
      <c r="E731" s="9">
        <v>54.237288135593218</v>
      </c>
      <c r="H731" s="1">
        <f>G741-G729</f>
        <v>11.283333333333331</v>
      </c>
      <c r="I731" s="1">
        <f>H731/1.6449</f>
        <v>6.8595861957160507</v>
      </c>
    </row>
    <row r="732" spans="1:10" x14ac:dyDescent="0.2">
      <c r="A732" s="6" t="s">
        <v>45</v>
      </c>
      <c r="B732" s="7">
        <v>7</v>
      </c>
      <c r="C732" s="8">
        <v>4.4025157232704402</v>
      </c>
      <c r="D732" s="8">
        <v>5.9322033898305087</v>
      </c>
      <c r="E732" s="9">
        <v>60.169491525423723</v>
      </c>
    </row>
    <row r="733" spans="1:10" x14ac:dyDescent="0.2">
      <c r="A733" s="6" t="s">
        <v>38</v>
      </c>
      <c r="B733" s="7">
        <v>4</v>
      </c>
      <c r="C733" s="8">
        <v>2.5157232704402519</v>
      </c>
      <c r="D733" s="8">
        <v>3.3898305084745761</v>
      </c>
      <c r="E733" s="9">
        <v>63.559322033898304</v>
      </c>
    </row>
    <row r="734" spans="1:10" x14ac:dyDescent="0.2">
      <c r="A734" s="6" t="s">
        <v>46</v>
      </c>
      <c r="B734" s="7">
        <v>6</v>
      </c>
      <c r="C734" s="8">
        <v>3.7735849056603774</v>
      </c>
      <c r="D734" s="8">
        <v>5.0847457627118651</v>
      </c>
      <c r="E734" s="9">
        <v>68.644067796610159</v>
      </c>
    </row>
    <row r="735" spans="1:10" x14ac:dyDescent="0.2">
      <c r="A735" s="6" t="s">
        <v>39</v>
      </c>
      <c r="B735" s="7">
        <v>6</v>
      </c>
      <c r="C735" s="8">
        <v>3.7735849056603774</v>
      </c>
      <c r="D735" s="8">
        <v>5.0847457627118651</v>
      </c>
      <c r="E735" s="9">
        <v>73.728813559322035</v>
      </c>
    </row>
    <row r="736" spans="1:10" x14ac:dyDescent="0.2">
      <c r="A736" s="6" t="s">
        <v>40</v>
      </c>
      <c r="B736" s="7">
        <v>6</v>
      </c>
      <c r="C736" s="8">
        <v>3.7735849056603774</v>
      </c>
      <c r="D736" s="8">
        <v>5.0847457627118651</v>
      </c>
      <c r="E736" s="9">
        <v>78.813559322033896</v>
      </c>
    </row>
    <row r="737" spans="1:7" x14ac:dyDescent="0.2">
      <c r="A737" s="6" t="s">
        <v>41</v>
      </c>
      <c r="B737" s="7">
        <v>6</v>
      </c>
      <c r="C737" s="8">
        <v>3.7735849056603774</v>
      </c>
      <c r="D737" s="8">
        <v>5.0847457627118651</v>
      </c>
      <c r="E737" s="9">
        <v>83.898305084745758</v>
      </c>
    </row>
    <row r="738" spans="1:7" x14ac:dyDescent="0.2">
      <c r="A738" s="6" t="s">
        <v>47</v>
      </c>
      <c r="B738" s="7">
        <v>2</v>
      </c>
      <c r="C738" s="8">
        <v>1.257861635220126</v>
      </c>
      <c r="D738" s="8">
        <v>1.6949152542372881</v>
      </c>
      <c r="E738" s="9">
        <v>85.593220338983059</v>
      </c>
    </row>
    <row r="739" spans="1:7" x14ac:dyDescent="0.2">
      <c r="A739" s="6" t="s">
        <v>42</v>
      </c>
      <c r="B739" s="7">
        <v>5</v>
      </c>
      <c r="C739" s="8">
        <v>3.1446540880503147</v>
      </c>
      <c r="D739" s="8">
        <v>4.2372881355932197</v>
      </c>
      <c r="E739" s="9">
        <v>89.830508474576277</v>
      </c>
    </row>
    <row r="740" spans="1:7" x14ac:dyDescent="0.2">
      <c r="A740" s="6" t="s">
        <v>48</v>
      </c>
      <c r="B740" s="7">
        <v>6</v>
      </c>
      <c r="C740" s="8">
        <v>3.7735849056603774</v>
      </c>
      <c r="D740" s="8">
        <v>5.0847457627118651</v>
      </c>
      <c r="E740" s="9">
        <v>94.915254237288138</v>
      </c>
      <c r="F740" s="1">
        <v>90</v>
      </c>
      <c r="G740" s="1">
        <f>((90-E739)/D740)*(A740-A739)+A739</f>
        <v>136.03333333333333</v>
      </c>
    </row>
    <row r="741" spans="1:7" x14ac:dyDescent="0.2">
      <c r="A741" s="6" t="s">
        <v>49</v>
      </c>
      <c r="B741" s="7">
        <v>3</v>
      </c>
      <c r="C741" s="8">
        <v>1.8867924528301887</v>
      </c>
      <c r="D741" s="8">
        <v>2.5423728813559325</v>
      </c>
      <c r="E741" s="9">
        <v>97.457627118644069</v>
      </c>
      <c r="F741" s="1">
        <v>95</v>
      </c>
      <c r="G741" s="1">
        <f>((95-E740)/D741)*(A741-A740)+A740</f>
        <v>137.03333333333333</v>
      </c>
    </row>
    <row r="742" spans="1:7" x14ac:dyDescent="0.2">
      <c r="A742" s="6" t="s">
        <v>43</v>
      </c>
      <c r="B742" s="7">
        <v>1</v>
      </c>
      <c r="C742" s="8">
        <v>0.62893081761006298</v>
      </c>
      <c r="D742" s="8">
        <v>0.84745762711864403</v>
      </c>
      <c r="E742" s="9">
        <v>98.305084745762713</v>
      </c>
    </row>
    <row r="743" spans="1:7" x14ac:dyDescent="0.2">
      <c r="A743" s="6" t="s">
        <v>51</v>
      </c>
      <c r="B743" s="7">
        <v>2</v>
      </c>
      <c r="C743" s="8">
        <v>1.257861635220126</v>
      </c>
      <c r="D743" s="8">
        <v>1.6949152542372881</v>
      </c>
      <c r="E743" s="9">
        <v>100</v>
      </c>
    </row>
    <row r="744" spans="1:7" x14ac:dyDescent="0.2">
      <c r="B744" s="15">
        <f>SUM(B698:B743)</f>
        <v>118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2018-11-01T01:30:22Z</dcterms:modified>
</cp:coreProperties>
</file>