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DCCF6C9D-363E-8D46-89E3-E1CE8EADB2F1}" xr6:coauthVersionLast="45" xr6:coauthVersionMax="45" xr10:uidLastSave="{00000000-0000-0000-0000-000000000000}"/>
  <bookViews>
    <workbookView xWindow="0" yWindow="0" windowWidth="28800" windowHeight="18000" xr2:uid="{7FF6BAC1-29E0-1744-BC3B-1592BA4E1B82}"/>
  </bookViews>
  <sheets>
    <sheet name="She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H30" i="1"/>
  <c r="M30" i="1"/>
  <c r="R30" i="1"/>
  <c r="W30" i="1"/>
  <c r="M36" i="1"/>
  <c r="X29" i="1"/>
  <c r="S29" i="1"/>
  <c r="N29" i="1"/>
  <c r="I29" i="1"/>
  <c r="D29" i="1"/>
  <c r="X28" i="1"/>
  <c r="S28" i="1"/>
  <c r="N28" i="1"/>
  <c r="I28" i="1"/>
  <c r="D28" i="1"/>
  <c r="X27" i="1"/>
  <c r="S27" i="1"/>
  <c r="N27" i="1"/>
  <c r="I27" i="1"/>
  <c r="D27" i="1"/>
  <c r="X26" i="1"/>
  <c r="S26" i="1"/>
  <c r="N26" i="1"/>
  <c r="I26" i="1"/>
  <c r="D26" i="1"/>
  <c r="W24" i="1"/>
  <c r="R24" i="1"/>
  <c r="M24" i="1"/>
  <c r="H24" i="1"/>
  <c r="C24" i="1"/>
  <c r="X23" i="1"/>
  <c r="S23" i="1"/>
  <c r="N23" i="1"/>
  <c r="I23" i="1"/>
  <c r="D23" i="1"/>
  <c r="X22" i="1"/>
  <c r="S22" i="1"/>
  <c r="N22" i="1"/>
  <c r="I22" i="1"/>
  <c r="D22" i="1"/>
  <c r="X21" i="1"/>
  <c r="S21" i="1"/>
  <c r="N21" i="1"/>
  <c r="I21" i="1"/>
  <c r="D21" i="1"/>
  <c r="X20" i="1"/>
  <c r="S20" i="1"/>
  <c r="N20" i="1"/>
  <c r="I20" i="1"/>
  <c r="D20" i="1"/>
  <c r="W18" i="1"/>
  <c r="R18" i="1"/>
  <c r="M18" i="1"/>
  <c r="H18" i="1"/>
  <c r="C18" i="1"/>
  <c r="X17" i="1"/>
  <c r="S17" i="1"/>
  <c r="N17" i="1"/>
  <c r="I17" i="1"/>
  <c r="D17" i="1"/>
  <c r="X16" i="1"/>
  <c r="S16" i="1"/>
  <c r="N16" i="1"/>
  <c r="I16" i="1"/>
  <c r="D16" i="1"/>
  <c r="X15" i="1"/>
  <c r="S15" i="1"/>
  <c r="N15" i="1"/>
  <c r="I15" i="1"/>
  <c r="D15" i="1"/>
  <c r="X14" i="1"/>
  <c r="S14" i="1"/>
  <c r="N14" i="1"/>
  <c r="I14" i="1"/>
  <c r="D14" i="1"/>
  <c r="X13" i="1"/>
  <c r="S13" i="1"/>
  <c r="N13" i="1"/>
  <c r="I13" i="1"/>
  <c r="D13" i="1"/>
  <c r="X12" i="1"/>
  <c r="S12" i="1"/>
  <c r="N12" i="1"/>
  <c r="I12" i="1"/>
  <c r="D12" i="1"/>
  <c r="X11" i="1"/>
  <c r="S11" i="1"/>
  <c r="N11" i="1"/>
  <c r="I11" i="1"/>
  <c r="D11" i="1"/>
  <c r="X10" i="1"/>
  <c r="S10" i="1"/>
  <c r="N10" i="1"/>
  <c r="I10" i="1"/>
  <c r="D10" i="1"/>
  <c r="W8" i="1"/>
  <c r="R8" i="1"/>
  <c r="M8" i="1"/>
  <c r="H8" i="1"/>
  <c r="C8" i="1"/>
  <c r="X7" i="1"/>
  <c r="S7" i="1"/>
  <c r="N7" i="1"/>
  <c r="I7" i="1"/>
  <c r="D7" i="1"/>
  <c r="X6" i="1"/>
  <c r="S6" i="1"/>
  <c r="N6" i="1"/>
  <c r="I6" i="1"/>
  <c r="D6" i="1"/>
</calcChain>
</file>

<file path=xl/sharedStrings.xml><?xml version="1.0" encoding="utf-8"?>
<sst xmlns="http://schemas.openxmlformats.org/spreadsheetml/2006/main" count="146" uniqueCount="40">
  <si>
    <t>ADULT (650-750)</t>
  </si>
  <si>
    <t>TEEN (650-750)</t>
  </si>
  <si>
    <t>CHILD (650-750)</t>
  </si>
  <si>
    <t>PRE (550-650)</t>
  </si>
  <si>
    <t>IT (550-650)</t>
  </si>
  <si>
    <t>Characteristic</t>
  </si>
  <si>
    <t>n</t>
  </si>
  <si>
    <t xml:space="preserve">Sample % </t>
  </si>
  <si>
    <t>U.S. Census %</t>
  </si>
  <si>
    <t>U.S. Census %a</t>
  </si>
  <si>
    <t>Gender</t>
  </si>
  <si>
    <t xml:space="preserve">Male                                             </t>
  </si>
  <si>
    <t xml:space="preserve">Female </t>
  </si>
  <si>
    <t>Race/Ethnicityb</t>
  </si>
  <si>
    <t>Asian</t>
  </si>
  <si>
    <t>Black/African American</t>
  </si>
  <si>
    <t>Hispanic Origin</t>
  </si>
  <si>
    <t>Native Hawaiian/Pacific Islander</t>
  </si>
  <si>
    <t>American Indian/Alaska Native</t>
  </si>
  <si>
    <t>White</t>
  </si>
  <si>
    <t>Other</t>
  </si>
  <si>
    <t>Multiracial</t>
  </si>
  <si>
    <t>Educational level</t>
  </si>
  <si>
    <t>Less than high school diploma</t>
  </si>
  <si>
    <t>High school graduate</t>
  </si>
  <si>
    <t>Some college</t>
  </si>
  <si>
    <t>4-year college degree or more</t>
  </si>
  <si>
    <t>*</t>
  </si>
  <si>
    <t>U.S. geographic region</t>
  </si>
  <si>
    <t>Northeast</t>
  </si>
  <si>
    <t>South</t>
  </si>
  <si>
    <t>Midwest</t>
  </si>
  <si>
    <t>West</t>
  </si>
  <si>
    <t>*Education level for 200+ cases not captured</t>
  </si>
  <si>
    <t>*Education level for 100+ cases not captured</t>
  </si>
  <si>
    <t>*Education level for ~100 cases not captured</t>
  </si>
  <si>
    <t>grand total</t>
  </si>
  <si>
    <t>Exclude ~200 females with 4-year college</t>
  </si>
  <si>
    <t>Exclude ~100 blacks with HS grad or some college</t>
  </si>
  <si>
    <t>Exclude ~100 whites with 4-year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</si>
</sst>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1" applyFont="1"/>
    <xf numFmtId="164" fontId="0" fillId="3" borderId="0" xfId="0" applyNumberFormat="1" applyFill="1"/>
    <xf numFmtId="10" fontId="0" fillId="0" borderId="0" xfId="0" applyNumberFormat="1"/>
    <xf numFmtId="0" fontId="2" fillId="0" borderId="5" xfId="0" applyFont="1" applyBorder="1"/>
    <xf numFmtId="164" fontId="0" fillId="4" borderId="0" xfId="0" applyNumberFormat="1" applyFill="1"/>
    <xf numFmtId="10" fontId="0" fillId="4" borderId="0" xfId="0" applyNumberFormat="1" applyFill="1"/>
    <xf numFmtId="10" fontId="0" fillId="3" borderId="0" xfId="0" applyNumberFormat="1" applyFill="1"/>
    <xf numFmtId="0" fontId="0" fillId="0" borderId="1" xfId="1" applyFont="1" applyFill="1"/>
    <xf numFmtId="0" fontId="0" fillId="2" borderId="6" xfId="1" applyFont="1" applyBorder="1"/>
    <xf numFmtId="0" fontId="2" fillId="2" borderId="5" xfId="1" applyFont="1" applyBorder="1"/>
    <xf numFmtId="0" fontId="2" fillId="4" borderId="5" xfId="0" applyFont="1" applyFill="1" applyBorder="1"/>
    <xf numFmtId="0" fontId="0" fillId="5" borderId="5" xfId="0" applyFill="1" applyBorder="1"/>
    <xf numFmtId="0" fontId="2" fillId="5" borderId="5" xfId="0" applyFont="1" applyFill="1" applyBorder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E7DC-D8DD-2C46-B816-6F8CA45D0D49}">
  <dimension ref="B2:Y36"/>
  <sheetViews>
    <sheetView tabSelected="1" topLeftCell="G1" workbookViewId="0">
      <selection activeCell="V33" sqref="V33"/>
    </sheetView>
  </sheetViews>
  <sheetFormatPr baseColWidth="10" defaultColWidth="8.83203125" defaultRowHeight="15" x14ac:dyDescent="0.2"/>
  <cols>
    <col min="2" max="2" width="18.33203125" customWidth="1"/>
    <col min="5" max="5" width="8.83203125" style="1"/>
    <col min="7" max="7" width="18.5" customWidth="1"/>
    <col min="12" max="12" width="18.33203125" customWidth="1"/>
    <col min="15" max="15" width="8.83203125" style="1"/>
    <col min="20" max="20" width="8.83203125" style="1"/>
  </cols>
  <sheetData>
    <row r="2" spans="2:25" ht="16" thickBot="1" x14ac:dyDescent="0.25"/>
    <row r="3" spans="2:25" ht="16" thickBot="1" x14ac:dyDescent="0.25">
      <c r="B3" s="2" t="s">
        <v>0</v>
      </c>
      <c r="C3" s="3"/>
      <c r="D3" s="3"/>
      <c r="E3" s="4"/>
      <c r="G3" s="2" t="s">
        <v>1</v>
      </c>
      <c r="H3" s="3"/>
      <c r="I3" s="3"/>
      <c r="J3" s="4"/>
      <c r="L3" s="2" t="s">
        <v>2</v>
      </c>
      <c r="M3" s="3"/>
      <c r="N3" s="3"/>
      <c r="O3" s="4"/>
      <c r="Q3" s="2" t="s">
        <v>3</v>
      </c>
      <c r="R3" s="3"/>
      <c r="S3" s="3"/>
      <c r="T3" s="4"/>
      <c r="V3" s="2" t="s">
        <v>4</v>
      </c>
      <c r="W3" s="3"/>
      <c r="X3" s="3"/>
      <c r="Y3" s="4"/>
    </row>
    <row r="4" spans="2:25" x14ac:dyDescent="0.2">
      <c r="B4" t="s">
        <v>5</v>
      </c>
      <c r="C4" t="s">
        <v>6</v>
      </c>
      <c r="D4" t="s">
        <v>7</v>
      </c>
      <c r="E4" s="1" t="s">
        <v>8</v>
      </c>
      <c r="G4" t="s">
        <v>5</v>
      </c>
      <c r="H4" t="s">
        <v>6</v>
      </c>
      <c r="I4" t="s">
        <v>7</v>
      </c>
      <c r="J4" t="s">
        <v>9</v>
      </c>
      <c r="L4" t="s">
        <v>5</v>
      </c>
      <c r="M4" t="s">
        <v>6</v>
      </c>
      <c r="N4" t="s">
        <v>7</v>
      </c>
      <c r="O4" s="1" t="s">
        <v>9</v>
      </c>
      <c r="Q4" t="s">
        <v>5</v>
      </c>
      <c r="R4" t="s">
        <v>6</v>
      </c>
      <c r="S4" t="s">
        <v>7</v>
      </c>
      <c r="T4" s="1" t="s">
        <v>9</v>
      </c>
      <c r="V4" t="s">
        <v>5</v>
      </c>
      <c r="W4" t="s">
        <v>6</v>
      </c>
      <c r="X4" t="s">
        <v>7</v>
      </c>
      <c r="Y4" t="s">
        <v>9</v>
      </c>
    </row>
    <row r="5" spans="2:25" x14ac:dyDescent="0.2">
      <c r="B5" t="s">
        <v>10</v>
      </c>
      <c r="G5" t="s">
        <v>10</v>
      </c>
      <c r="L5" t="s">
        <v>10</v>
      </c>
      <c r="Q5" t="s">
        <v>10</v>
      </c>
      <c r="V5" t="s">
        <v>10</v>
      </c>
    </row>
    <row r="6" spans="2:25" x14ac:dyDescent="0.2">
      <c r="B6" t="s">
        <v>11</v>
      </c>
      <c r="C6" s="5">
        <v>367</v>
      </c>
      <c r="D6" s="6">
        <f>C6/C8</f>
        <v>0.38269030239833157</v>
      </c>
      <c r="E6" s="6">
        <v>0.48799999999999999</v>
      </c>
      <c r="G6" t="s">
        <v>11</v>
      </c>
      <c r="H6" s="5">
        <v>702</v>
      </c>
      <c r="I6" s="1">
        <f>H6/H8</f>
        <v>0.51428571428571423</v>
      </c>
      <c r="J6" s="1">
        <v>0.51219999999999999</v>
      </c>
      <c r="L6" t="s">
        <v>11</v>
      </c>
      <c r="M6" s="5">
        <v>604</v>
      </c>
      <c r="N6" s="1">
        <f>M6/M8</f>
        <v>0.49671052631578949</v>
      </c>
      <c r="O6" s="1">
        <v>0.51070000000000004</v>
      </c>
      <c r="Q6" t="s">
        <v>11</v>
      </c>
      <c r="R6" s="5">
        <v>379</v>
      </c>
      <c r="S6" s="1">
        <f>R6/R8</f>
        <v>0.4928478543563069</v>
      </c>
      <c r="T6" s="1">
        <v>0.51139999999999997</v>
      </c>
      <c r="V6" t="s">
        <v>11</v>
      </c>
      <c r="W6" s="5">
        <v>393</v>
      </c>
      <c r="X6" s="1">
        <f>W6/W8</f>
        <v>0.47578692493946734</v>
      </c>
      <c r="Y6" s="7">
        <v>0.51139999999999997</v>
      </c>
    </row>
    <row r="7" spans="2:25" ht="16" thickBot="1" x14ac:dyDescent="0.25">
      <c r="B7" t="s">
        <v>12</v>
      </c>
      <c r="C7" s="5">
        <v>592</v>
      </c>
      <c r="D7" s="6">
        <f>C7/C8</f>
        <v>0.61730969760166843</v>
      </c>
      <c r="E7" s="6">
        <v>0.51200000000000001</v>
      </c>
      <c r="G7" t="s">
        <v>12</v>
      </c>
      <c r="H7" s="5">
        <v>663</v>
      </c>
      <c r="I7" s="1">
        <f>H7/H8</f>
        <v>0.48571428571428571</v>
      </c>
      <c r="J7" s="1">
        <v>0.48780000000000001</v>
      </c>
      <c r="L7" t="s">
        <v>12</v>
      </c>
      <c r="M7" s="5">
        <v>612</v>
      </c>
      <c r="N7" s="1">
        <f>M7/M8</f>
        <v>0.50328947368421051</v>
      </c>
      <c r="O7" s="1">
        <v>0.48930000000000001</v>
      </c>
      <c r="Q7" t="s">
        <v>12</v>
      </c>
      <c r="R7" s="5">
        <v>390</v>
      </c>
      <c r="S7" s="1">
        <f>R7/R8</f>
        <v>0.50715214564369315</v>
      </c>
      <c r="T7" s="1">
        <v>0.48859999999999998</v>
      </c>
      <c r="V7" t="s">
        <v>12</v>
      </c>
      <c r="W7" s="5">
        <v>433</v>
      </c>
      <c r="X7" s="1">
        <f>W7/W8</f>
        <v>0.52421307506053272</v>
      </c>
      <c r="Y7" s="7">
        <v>0.48859999999999998</v>
      </c>
    </row>
    <row r="8" spans="2:25" ht="16" thickBot="1" x14ac:dyDescent="0.25">
      <c r="C8" s="8">
        <f>SUM(C6:C7)</f>
        <v>959</v>
      </c>
      <c r="D8" s="1"/>
      <c r="H8" s="8">
        <f>SUM(H6:H7)</f>
        <v>1365</v>
      </c>
      <c r="I8" s="1"/>
      <c r="J8" s="1"/>
      <c r="M8" s="8">
        <f>SUM(M6:M7)</f>
        <v>1216</v>
      </c>
      <c r="N8" s="1"/>
      <c r="R8" s="8">
        <f>SUM(R6:R7)</f>
        <v>769</v>
      </c>
      <c r="S8" s="1"/>
      <c r="W8" s="8">
        <f>SUM(W6:W7)</f>
        <v>826</v>
      </c>
      <c r="X8" s="1"/>
    </row>
    <row r="9" spans="2:25" x14ac:dyDescent="0.2">
      <c r="B9" t="s">
        <v>13</v>
      </c>
      <c r="D9" s="1"/>
      <c r="G9" t="s">
        <v>13</v>
      </c>
      <c r="I9" s="1"/>
      <c r="J9" s="1"/>
      <c r="L9" t="s">
        <v>13</v>
      </c>
      <c r="N9" s="1"/>
      <c r="Q9" t="s">
        <v>13</v>
      </c>
      <c r="S9" s="1"/>
      <c r="V9" t="s">
        <v>13</v>
      </c>
      <c r="X9" s="1"/>
    </row>
    <row r="10" spans="2:25" x14ac:dyDescent="0.2">
      <c r="B10" t="s">
        <v>14</v>
      </c>
      <c r="C10" s="5">
        <v>62</v>
      </c>
      <c r="D10" s="1">
        <f>C10/C18</f>
        <v>6.4650677789363925E-2</v>
      </c>
      <c r="E10" s="1">
        <v>5.2699999999999997E-2</v>
      </c>
      <c r="G10" t="s">
        <v>14</v>
      </c>
      <c r="H10" s="5">
        <v>34</v>
      </c>
      <c r="I10" s="9">
        <f>H10/H18</f>
        <v>2.490842490842491E-2</v>
      </c>
      <c r="J10" s="9">
        <v>4.6199999999999998E-2</v>
      </c>
      <c r="L10" t="s">
        <v>14</v>
      </c>
      <c r="M10" s="5">
        <v>19</v>
      </c>
      <c r="N10" s="9">
        <f>M10/M18</f>
        <v>1.5625E-2</v>
      </c>
      <c r="O10" s="9">
        <v>4.6300000000000001E-2</v>
      </c>
      <c r="Q10" t="s">
        <v>14</v>
      </c>
      <c r="R10" s="5">
        <v>15</v>
      </c>
      <c r="S10" s="9">
        <f>R10/R18</f>
        <v>1.950585175552666E-2</v>
      </c>
      <c r="T10" s="9">
        <v>4.4900000000000002E-2</v>
      </c>
      <c r="V10" t="s">
        <v>14</v>
      </c>
      <c r="W10" s="5">
        <v>11</v>
      </c>
      <c r="X10" s="9">
        <f>W10/W18</f>
        <v>1.3317191283292978E-2</v>
      </c>
      <c r="Y10" s="10">
        <v>4.4900000000000002E-2</v>
      </c>
    </row>
    <row r="11" spans="2:25" x14ac:dyDescent="0.2">
      <c r="B11" t="s">
        <v>15</v>
      </c>
      <c r="C11" s="5">
        <v>137</v>
      </c>
      <c r="D11" s="1">
        <f>C11/C18</f>
        <v>0.14285714285714285</v>
      </c>
      <c r="E11" s="1">
        <v>0.1188</v>
      </c>
      <c r="G11" t="s">
        <v>15</v>
      </c>
      <c r="H11" s="5">
        <v>325</v>
      </c>
      <c r="I11" s="6">
        <f>H11/H18</f>
        <v>0.23809523809523808</v>
      </c>
      <c r="J11" s="6">
        <v>0.14330000000000001</v>
      </c>
      <c r="L11" t="s">
        <v>15</v>
      </c>
      <c r="M11" s="5">
        <v>294</v>
      </c>
      <c r="N11" s="6">
        <f>M11/M18</f>
        <v>0.24177631578947367</v>
      </c>
      <c r="O11" s="6">
        <v>0.13519999999999999</v>
      </c>
      <c r="Q11" t="s">
        <v>15</v>
      </c>
      <c r="R11" s="5">
        <v>129</v>
      </c>
      <c r="S11" s="1">
        <f>R11/R18</f>
        <v>0.16775032509752927</v>
      </c>
      <c r="T11" s="1">
        <v>0.13739999999999999</v>
      </c>
      <c r="V11" t="s">
        <v>15</v>
      </c>
      <c r="W11" s="5">
        <v>93</v>
      </c>
      <c r="X11" s="1">
        <f>W11/W18</f>
        <v>0.11259079903147699</v>
      </c>
      <c r="Y11" s="7">
        <v>0.13739999999999999</v>
      </c>
    </row>
    <row r="12" spans="2:25" x14ac:dyDescent="0.2">
      <c r="B12" t="s">
        <v>16</v>
      </c>
      <c r="C12" s="5">
        <v>146</v>
      </c>
      <c r="D12" s="1">
        <f>C12/C18</f>
        <v>0.15224191866527634</v>
      </c>
      <c r="E12" s="1">
        <v>0.15110000000000001</v>
      </c>
      <c r="G12" t="s">
        <v>16</v>
      </c>
      <c r="H12" s="5">
        <v>305</v>
      </c>
      <c r="I12" s="1">
        <f>H12/H18</f>
        <v>0.22344322344322345</v>
      </c>
      <c r="J12" s="1">
        <v>0.2185</v>
      </c>
      <c r="L12" t="s">
        <v>16</v>
      </c>
      <c r="M12" s="5">
        <v>235</v>
      </c>
      <c r="N12" s="9">
        <f>M12/M18</f>
        <v>0.19325657894736842</v>
      </c>
      <c r="O12" s="9">
        <v>0.24310000000000001</v>
      </c>
      <c r="Q12" t="s">
        <v>16</v>
      </c>
      <c r="R12" s="5">
        <v>130</v>
      </c>
      <c r="S12" s="6">
        <f>R12/R18</f>
        <v>0.16905071521456436</v>
      </c>
      <c r="T12" s="6">
        <v>0.25769999999999998</v>
      </c>
      <c r="V12" t="s">
        <v>16</v>
      </c>
      <c r="W12" s="5">
        <v>156</v>
      </c>
      <c r="X12" s="6">
        <f>W12/W18</f>
        <v>0.18886198547215496</v>
      </c>
      <c r="Y12" s="11">
        <v>0.25769999999999998</v>
      </c>
    </row>
    <row r="13" spans="2:25" x14ac:dyDescent="0.2">
      <c r="B13" t="s">
        <v>17</v>
      </c>
      <c r="C13" s="5">
        <v>4</v>
      </c>
      <c r="D13" s="1">
        <f>C13/C18</f>
        <v>4.1710114702815434E-3</v>
      </c>
      <c r="E13" s="1">
        <v>1.5E-3</v>
      </c>
      <c r="G13" t="s">
        <v>17</v>
      </c>
      <c r="H13" s="5">
        <v>3</v>
      </c>
      <c r="I13" s="1">
        <f>H13/H18</f>
        <v>2.1978021978021978E-3</v>
      </c>
      <c r="J13" s="1">
        <v>1.6999999999999999E-3</v>
      </c>
      <c r="L13" t="s">
        <v>17</v>
      </c>
      <c r="M13" s="5">
        <v>0</v>
      </c>
      <c r="N13" s="1">
        <f>M13/M18</f>
        <v>0</v>
      </c>
      <c r="O13" s="1">
        <v>1.8E-3</v>
      </c>
      <c r="Q13" t="s">
        <v>17</v>
      </c>
      <c r="R13" s="5">
        <v>2</v>
      </c>
      <c r="S13" s="1">
        <f>R13/R18</f>
        <v>2.6007802340702211E-3</v>
      </c>
      <c r="T13" s="1">
        <v>1.8E-3</v>
      </c>
      <c r="V13" t="s">
        <v>17</v>
      </c>
      <c r="W13" s="5">
        <v>1</v>
      </c>
      <c r="X13" s="1">
        <f>W13/W18</f>
        <v>1.2106537530266344E-3</v>
      </c>
      <c r="Y13" s="7">
        <v>1.8E-3</v>
      </c>
    </row>
    <row r="14" spans="2:25" x14ac:dyDescent="0.2">
      <c r="B14" t="s">
        <v>18</v>
      </c>
      <c r="C14" s="5">
        <v>3</v>
      </c>
      <c r="D14" s="1">
        <f>C14/C18</f>
        <v>3.1282586027111575E-3</v>
      </c>
      <c r="E14" s="1">
        <v>6.3E-3</v>
      </c>
      <c r="G14" t="s">
        <v>18</v>
      </c>
      <c r="H14" s="5">
        <v>11</v>
      </c>
      <c r="I14" s="1">
        <f>H14/H18</f>
        <v>8.0586080586080595E-3</v>
      </c>
      <c r="J14" s="1">
        <v>7.7000000000000002E-3</v>
      </c>
      <c r="L14" t="s">
        <v>18</v>
      </c>
      <c r="M14" s="5">
        <v>5</v>
      </c>
      <c r="N14" s="1">
        <f>M14/M18</f>
        <v>4.1118421052631577E-3</v>
      </c>
      <c r="O14" s="1">
        <v>7.7999999999999996E-3</v>
      </c>
      <c r="Q14" t="s">
        <v>18</v>
      </c>
      <c r="R14" s="5">
        <v>1</v>
      </c>
      <c r="S14" s="1">
        <f>R14/R18</f>
        <v>1.3003901170351106E-3</v>
      </c>
      <c r="T14" s="1">
        <v>7.6E-3</v>
      </c>
      <c r="V14" t="s">
        <v>18</v>
      </c>
      <c r="W14" s="12">
        <v>2</v>
      </c>
      <c r="X14" s="1">
        <f>W14/W18</f>
        <v>2.4213075060532689E-3</v>
      </c>
      <c r="Y14" s="7">
        <v>7.6E-3</v>
      </c>
    </row>
    <row r="15" spans="2:25" x14ac:dyDescent="0.2">
      <c r="B15" t="s">
        <v>19</v>
      </c>
      <c r="C15" s="5">
        <v>567</v>
      </c>
      <c r="D15" s="6">
        <f>C15/C18</f>
        <v>0.59124087591240881</v>
      </c>
      <c r="E15" s="6">
        <v>0.65239999999999998</v>
      </c>
      <c r="G15" t="s">
        <v>19</v>
      </c>
      <c r="H15" s="5">
        <v>610</v>
      </c>
      <c r="I15" s="6">
        <f>H15/H18</f>
        <v>0.44688644688644691</v>
      </c>
      <c r="J15" s="6">
        <v>0.54630000000000001</v>
      </c>
      <c r="L15" t="s">
        <v>19</v>
      </c>
      <c r="M15" s="5">
        <v>581</v>
      </c>
      <c r="N15" s="1">
        <f>M15/M18</f>
        <v>0.47779605263157893</v>
      </c>
      <c r="O15" s="1">
        <v>0.52</v>
      </c>
      <c r="Q15" t="s">
        <v>19</v>
      </c>
      <c r="R15" s="5">
        <v>429</v>
      </c>
      <c r="S15" s="6">
        <f>R15/R18</f>
        <v>0.55786736020806238</v>
      </c>
      <c r="T15" s="6">
        <v>0.49880000000000002</v>
      </c>
      <c r="V15" t="s">
        <v>19</v>
      </c>
      <c r="W15" s="5">
        <v>490</v>
      </c>
      <c r="X15" s="6">
        <f>W15/W18</f>
        <v>0.59322033898305082</v>
      </c>
      <c r="Y15" s="11">
        <v>0.49880000000000002</v>
      </c>
    </row>
    <row r="16" spans="2:25" x14ac:dyDescent="0.2">
      <c r="B16" t="s">
        <v>20</v>
      </c>
      <c r="C16" s="5">
        <v>7</v>
      </c>
      <c r="D16" s="1">
        <f>C16/C18</f>
        <v>7.2992700729927005E-3</v>
      </c>
      <c r="E16" s="1">
        <v>1.7299999999999999E-2</v>
      </c>
      <c r="G16" t="s">
        <v>20</v>
      </c>
      <c r="H16" s="5">
        <v>16</v>
      </c>
      <c r="I16" s="1">
        <f>H16/H18</f>
        <v>1.1721611721611722E-2</v>
      </c>
      <c r="J16" s="1">
        <v>3.6299999999999999E-2</v>
      </c>
      <c r="L16" t="s">
        <v>20</v>
      </c>
      <c r="M16" s="5">
        <v>8</v>
      </c>
      <c r="N16" s="1">
        <f>M16/M18</f>
        <v>6.5789473684210523E-3</v>
      </c>
      <c r="O16" s="1">
        <v>4.58E-2</v>
      </c>
      <c r="Q16" t="s">
        <v>20</v>
      </c>
      <c r="R16" s="5">
        <v>11</v>
      </c>
      <c r="S16" s="1">
        <f>R16/R18</f>
        <v>1.4304291287386216E-2</v>
      </c>
      <c r="T16" s="1">
        <v>5.1700000000000003E-2</v>
      </c>
      <c r="V16" t="s">
        <v>20</v>
      </c>
      <c r="W16" s="5">
        <v>6</v>
      </c>
      <c r="X16" s="1">
        <f>W16/W18</f>
        <v>7.2639225181598066E-3</v>
      </c>
      <c r="Y16" s="7">
        <v>5.1700000000000003E-2</v>
      </c>
    </row>
    <row r="17" spans="2:25" ht="16" thickBot="1" x14ac:dyDescent="0.25">
      <c r="B17" t="s">
        <v>21</v>
      </c>
      <c r="C17" s="13">
        <v>33</v>
      </c>
      <c r="D17" s="1">
        <f>C17/C18</f>
        <v>3.4410844629822732E-2</v>
      </c>
      <c r="G17" t="s">
        <v>21</v>
      </c>
      <c r="H17" s="5">
        <v>61</v>
      </c>
      <c r="I17" s="1">
        <f>H17/H18</f>
        <v>4.4688644688644689E-2</v>
      </c>
      <c r="J17" s="1"/>
      <c r="L17" t="s">
        <v>21</v>
      </c>
      <c r="M17" s="5">
        <v>74</v>
      </c>
      <c r="N17" s="1">
        <f>M17/M18</f>
        <v>6.0855263157894739E-2</v>
      </c>
      <c r="Q17" t="s">
        <v>21</v>
      </c>
      <c r="R17" s="5">
        <v>52</v>
      </c>
      <c r="S17" s="1">
        <f>R17/R18</f>
        <v>6.7620286085825751E-2</v>
      </c>
      <c r="V17" t="s">
        <v>21</v>
      </c>
      <c r="W17" s="5">
        <v>67</v>
      </c>
      <c r="X17" s="1">
        <f>W17/W18</f>
        <v>8.1113801452784504E-2</v>
      </c>
    </row>
    <row r="18" spans="2:25" ht="16" thickBot="1" x14ac:dyDescent="0.25">
      <c r="C18" s="14">
        <f>SUM(C10:C17)</f>
        <v>959</v>
      </c>
      <c r="D18" s="1"/>
      <c r="H18" s="14">
        <f>SUM(H10:H17)</f>
        <v>1365</v>
      </c>
      <c r="I18" s="1"/>
      <c r="J18" s="1"/>
      <c r="M18" s="14">
        <f>SUM(M10:M17)</f>
        <v>1216</v>
      </c>
      <c r="N18" s="1"/>
      <c r="R18" s="14">
        <f>SUM(R10:R17)</f>
        <v>769</v>
      </c>
      <c r="S18" s="1"/>
      <c r="W18" s="14">
        <f>SUM(W10:W17)</f>
        <v>826</v>
      </c>
      <c r="X18" s="1"/>
    </row>
    <row r="19" spans="2:25" x14ac:dyDescent="0.2">
      <c r="B19" t="s">
        <v>22</v>
      </c>
      <c r="D19" s="1"/>
      <c r="G19" t="s">
        <v>22</v>
      </c>
      <c r="I19" s="1"/>
      <c r="J19" s="1"/>
      <c r="L19" t="s">
        <v>22</v>
      </c>
      <c r="N19" s="1"/>
      <c r="Q19" t="s">
        <v>22</v>
      </c>
      <c r="S19" s="1"/>
      <c r="V19" t="s">
        <v>22</v>
      </c>
      <c r="X19" s="1"/>
    </row>
    <row r="20" spans="2:25" x14ac:dyDescent="0.2">
      <c r="B20" t="s">
        <v>23</v>
      </c>
      <c r="C20" s="5">
        <v>39</v>
      </c>
      <c r="D20" s="6">
        <f>C20/C24</f>
        <v>4.0667361835245046E-2</v>
      </c>
      <c r="E20" s="6">
        <v>0.13370000000000001</v>
      </c>
      <c r="G20" t="s">
        <v>23</v>
      </c>
      <c r="H20" s="5">
        <v>100</v>
      </c>
      <c r="I20" s="1">
        <f>H20/H24</f>
        <v>8.7873462214411252E-2</v>
      </c>
      <c r="J20" s="1">
        <v>0.1187</v>
      </c>
      <c r="L20" t="s">
        <v>23</v>
      </c>
      <c r="M20" s="5">
        <v>54</v>
      </c>
      <c r="N20" s="6">
        <f>M20/M24</f>
        <v>4.9315068493150684E-2</v>
      </c>
      <c r="O20" s="6">
        <v>0.1191</v>
      </c>
      <c r="Q20" t="s">
        <v>23</v>
      </c>
      <c r="R20" s="5">
        <v>25</v>
      </c>
      <c r="S20" s="6">
        <f>R20/R24</f>
        <v>3.6927621861152143E-2</v>
      </c>
      <c r="T20" s="6">
        <v>0.1177</v>
      </c>
      <c r="V20" t="s">
        <v>23</v>
      </c>
      <c r="W20" s="5">
        <v>28</v>
      </c>
      <c r="X20" s="6">
        <f>W20/W24</f>
        <v>3.4482758620689655E-2</v>
      </c>
      <c r="Y20" s="11">
        <v>0.1177</v>
      </c>
    </row>
    <row r="21" spans="2:25" x14ac:dyDescent="0.2">
      <c r="B21" t="s">
        <v>24</v>
      </c>
      <c r="C21" s="5">
        <v>215</v>
      </c>
      <c r="D21" s="6">
        <f>C21/C24</f>
        <v>0.22419186652763295</v>
      </c>
      <c r="E21" s="6">
        <v>0.28010000000000002</v>
      </c>
      <c r="G21" t="s">
        <v>24</v>
      </c>
      <c r="H21" s="5">
        <v>364</v>
      </c>
      <c r="I21" s="6">
        <f>H21/H24</f>
        <v>0.31985940246045697</v>
      </c>
      <c r="J21" s="6">
        <v>0.26429999999999998</v>
      </c>
      <c r="L21" t="s">
        <v>24</v>
      </c>
      <c r="M21" s="5">
        <v>275</v>
      </c>
      <c r="N21" s="1">
        <f>M21/M24</f>
        <v>0.25114155251141551</v>
      </c>
      <c r="O21" s="1">
        <v>0.25729999999999997</v>
      </c>
      <c r="Q21" t="s">
        <v>24</v>
      </c>
      <c r="R21" s="5">
        <v>120</v>
      </c>
      <c r="S21" s="6">
        <f>R21/R24</f>
        <v>0.17725258493353027</v>
      </c>
      <c r="T21" s="6">
        <v>0.2419</v>
      </c>
      <c r="V21" t="s">
        <v>24</v>
      </c>
      <c r="W21" s="5">
        <v>150</v>
      </c>
      <c r="X21" s="6">
        <f>W21/W24</f>
        <v>0.18472906403940886</v>
      </c>
      <c r="Y21" s="11">
        <v>0.2419</v>
      </c>
    </row>
    <row r="22" spans="2:25" x14ac:dyDescent="0.2">
      <c r="B22" t="s">
        <v>25</v>
      </c>
      <c r="C22" s="5">
        <v>257</v>
      </c>
      <c r="D22" s="1">
        <f>C22/C24</f>
        <v>0.26798748696558916</v>
      </c>
      <c r="E22" s="1">
        <v>0.31419999999999998</v>
      </c>
      <c r="G22" t="s">
        <v>25</v>
      </c>
      <c r="H22" s="5">
        <v>374</v>
      </c>
      <c r="I22" s="1">
        <f>H22/H24</f>
        <v>0.32864674868189808</v>
      </c>
      <c r="J22" s="1">
        <v>0.3054</v>
      </c>
      <c r="L22" t="s">
        <v>25</v>
      </c>
      <c r="M22" s="5">
        <v>415</v>
      </c>
      <c r="N22" s="6">
        <f>M22/M24</f>
        <v>0.37899543378995432</v>
      </c>
      <c r="O22" s="6">
        <v>0.30640000000000001</v>
      </c>
      <c r="Q22" t="s">
        <v>25</v>
      </c>
      <c r="R22" s="5">
        <v>154</v>
      </c>
      <c r="S22" s="6">
        <f>R22/R24</f>
        <v>0.2274741506646972</v>
      </c>
      <c r="T22" s="6">
        <v>0.30980000000000002</v>
      </c>
      <c r="V22" t="s">
        <v>25</v>
      </c>
      <c r="W22" s="5">
        <v>219</v>
      </c>
      <c r="X22" s="1">
        <f>W22/W24</f>
        <v>0.26970443349753692</v>
      </c>
      <c r="Y22" s="7">
        <v>0.30980000000000002</v>
      </c>
    </row>
    <row r="23" spans="2:25" ht="16" thickBot="1" x14ac:dyDescent="0.25">
      <c r="B23" t="s">
        <v>26</v>
      </c>
      <c r="C23" s="13">
        <v>448</v>
      </c>
      <c r="D23" s="6">
        <f>C23/C24</f>
        <v>0.46715328467153283</v>
      </c>
      <c r="E23" s="6">
        <v>0.27200000000000002</v>
      </c>
      <c r="G23" t="s">
        <v>26</v>
      </c>
      <c r="H23" s="13">
        <v>300</v>
      </c>
      <c r="I23" s="1">
        <f>H23/H24</f>
        <v>0.26362038664323373</v>
      </c>
      <c r="J23" s="1">
        <v>0.3115</v>
      </c>
      <c r="L23" t="s">
        <v>26</v>
      </c>
      <c r="M23" s="5">
        <v>351</v>
      </c>
      <c r="N23" s="1">
        <f>M23/M24</f>
        <v>0.32054794520547947</v>
      </c>
      <c r="O23" s="1">
        <v>0.31709999999999999</v>
      </c>
      <c r="Q23" t="s">
        <v>26</v>
      </c>
      <c r="R23" s="5">
        <v>378</v>
      </c>
      <c r="S23" s="6">
        <f>R23/R24</f>
        <v>0.55834564254062036</v>
      </c>
      <c r="T23" s="6">
        <v>0.3306</v>
      </c>
      <c r="V23" t="s">
        <v>26</v>
      </c>
      <c r="W23" s="5">
        <v>415</v>
      </c>
      <c r="X23" s="6">
        <f>W23/W24</f>
        <v>0.51108374384236455</v>
      </c>
      <c r="Y23" s="11">
        <v>0.3306</v>
      </c>
    </row>
    <row r="24" spans="2:25" ht="16" thickBot="1" x14ac:dyDescent="0.25">
      <c r="C24" s="8">
        <f>SUM(C20:C23)</f>
        <v>959</v>
      </c>
      <c r="D24" s="1"/>
      <c r="H24" s="15">
        <f>SUM(H20:H23)</f>
        <v>1138</v>
      </c>
      <c r="I24" s="1" t="s">
        <v>27</v>
      </c>
      <c r="J24" s="1"/>
      <c r="M24" s="15">
        <f>SUM(M20:M23)</f>
        <v>1095</v>
      </c>
      <c r="N24" s="1" t="s">
        <v>27</v>
      </c>
      <c r="R24" s="15">
        <f>SUM(R20:R23)</f>
        <v>677</v>
      </c>
      <c r="S24" s="1"/>
      <c r="W24" s="15">
        <f>SUM(W20:W23)</f>
        <v>812</v>
      </c>
      <c r="X24" s="1"/>
    </row>
    <row r="25" spans="2:25" x14ac:dyDescent="0.2">
      <c r="B25" t="s">
        <v>28</v>
      </c>
      <c r="D25" s="1"/>
      <c r="G25" t="s">
        <v>28</v>
      </c>
      <c r="I25" s="1"/>
      <c r="J25" s="1"/>
      <c r="L25" t="s">
        <v>28</v>
      </c>
      <c r="N25" s="1"/>
      <c r="Q25" t="s">
        <v>28</v>
      </c>
      <c r="S25" s="1"/>
      <c r="V25" t="s">
        <v>28</v>
      </c>
      <c r="X25" s="1"/>
    </row>
    <row r="26" spans="2:25" x14ac:dyDescent="0.2">
      <c r="B26" t="s">
        <v>29</v>
      </c>
      <c r="C26" s="5">
        <v>136</v>
      </c>
      <c r="D26" s="1">
        <f>C26/C30</f>
        <v>0.14196242171189979</v>
      </c>
      <c r="E26" s="1">
        <v>0.1807</v>
      </c>
      <c r="G26" t="s">
        <v>29</v>
      </c>
      <c r="H26" s="5">
        <v>156</v>
      </c>
      <c r="I26" s="9">
        <f>H26/H30</f>
        <v>0.11428571428571428</v>
      </c>
      <c r="J26" s="9">
        <v>0.17230000000000001</v>
      </c>
      <c r="L26" t="s">
        <v>29</v>
      </c>
      <c r="M26" s="5">
        <v>138</v>
      </c>
      <c r="N26" s="1">
        <f>M26/M30</f>
        <v>0.11348684210526316</v>
      </c>
      <c r="O26" s="1">
        <v>0.1615</v>
      </c>
      <c r="Q26" t="s">
        <v>29</v>
      </c>
      <c r="R26" s="5">
        <v>128</v>
      </c>
      <c r="S26" s="1">
        <f>R26/R30</f>
        <v>0.16644993498049415</v>
      </c>
      <c r="T26" s="1">
        <v>0.15970000000000001</v>
      </c>
      <c r="V26" t="s">
        <v>29</v>
      </c>
      <c r="W26" s="5">
        <v>75</v>
      </c>
      <c r="X26" s="9">
        <f>W26/W30</f>
        <v>9.0909090909090912E-2</v>
      </c>
      <c r="Y26" s="10">
        <v>0.15970000000000001</v>
      </c>
    </row>
    <row r="27" spans="2:25" x14ac:dyDescent="0.2">
      <c r="B27" t="s">
        <v>30</v>
      </c>
      <c r="C27" s="5">
        <v>400</v>
      </c>
      <c r="D27" s="1">
        <f>C27/C30</f>
        <v>0.41753653444676408</v>
      </c>
      <c r="E27" s="1">
        <v>0.37330000000000002</v>
      </c>
      <c r="G27" t="s">
        <v>30</v>
      </c>
      <c r="H27" s="5">
        <v>523</v>
      </c>
      <c r="I27" s="1">
        <f>H27/H30</f>
        <v>0.38315018315018318</v>
      </c>
      <c r="J27" s="1">
        <v>0.37540000000000001</v>
      </c>
      <c r="L27" t="s">
        <v>30</v>
      </c>
      <c r="M27" s="5">
        <v>553</v>
      </c>
      <c r="N27" s="9">
        <f>M27/M30</f>
        <v>0.45476973684210525</v>
      </c>
      <c r="O27" s="9">
        <v>0.38109999999999999</v>
      </c>
      <c r="Q27" t="s">
        <v>30</v>
      </c>
      <c r="R27" s="5">
        <v>318</v>
      </c>
      <c r="S27" s="1">
        <f>R27/R30</f>
        <v>0.41352405721716518</v>
      </c>
      <c r="T27" s="1">
        <v>0.3846</v>
      </c>
      <c r="V27" t="s">
        <v>30</v>
      </c>
      <c r="W27" s="5">
        <v>373</v>
      </c>
      <c r="X27" s="9">
        <f>W27/W30</f>
        <v>0.45212121212121215</v>
      </c>
      <c r="Y27" s="10">
        <v>0.3846</v>
      </c>
    </row>
    <row r="28" spans="2:25" x14ac:dyDescent="0.2">
      <c r="B28" t="s">
        <v>31</v>
      </c>
      <c r="C28" s="5">
        <v>151</v>
      </c>
      <c r="D28" s="9">
        <f>C28/C30</f>
        <v>0.15762004175365343</v>
      </c>
      <c r="E28" s="9">
        <v>0.21299999999999999</v>
      </c>
      <c r="G28" t="s">
        <v>31</v>
      </c>
      <c r="H28" s="5">
        <v>372</v>
      </c>
      <c r="I28" s="9">
        <f>H28/H30</f>
        <v>0.2725274725274725</v>
      </c>
      <c r="J28" s="9">
        <v>0.215</v>
      </c>
      <c r="L28" t="s">
        <v>31</v>
      </c>
      <c r="M28" s="5">
        <v>290</v>
      </c>
      <c r="N28" s="1">
        <f>M28/M30</f>
        <v>0.23848684210526316</v>
      </c>
      <c r="O28" s="1">
        <v>0.21510000000000001</v>
      </c>
      <c r="Q28" t="s">
        <v>31</v>
      </c>
      <c r="R28" s="5">
        <v>187</v>
      </c>
      <c r="S28" s="1">
        <f>R28/R30</f>
        <v>0.24317295188556567</v>
      </c>
      <c r="T28" s="1">
        <v>0.21060000000000001</v>
      </c>
      <c r="V28" t="s">
        <v>31</v>
      </c>
      <c r="W28" s="5">
        <v>189</v>
      </c>
      <c r="X28" s="1">
        <f>W28/W30</f>
        <v>0.2290909090909091</v>
      </c>
      <c r="Y28" s="7">
        <v>0.21060000000000001</v>
      </c>
    </row>
    <row r="29" spans="2:25" ht="16" thickBot="1" x14ac:dyDescent="0.25">
      <c r="B29" t="s">
        <v>32</v>
      </c>
      <c r="C29" s="13">
        <v>271</v>
      </c>
      <c r="D29" s="1">
        <f>C29/C30</f>
        <v>0.28288100208768269</v>
      </c>
      <c r="E29" s="1">
        <v>0.23300000000000001</v>
      </c>
      <c r="G29" t="s">
        <v>32</v>
      </c>
      <c r="H29" s="13">
        <v>314</v>
      </c>
      <c r="I29" s="1">
        <f>H29/H30</f>
        <v>0.23003663003663002</v>
      </c>
      <c r="J29" s="1">
        <v>0.2374</v>
      </c>
      <c r="L29" t="s">
        <v>32</v>
      </c>
      <c r="M29" s="5">
        <v>235</v>
      </c>
      <c r="N29" s="1">
        <f>M29/M30</f>
        <v>0.19325657894736842</v>
      </c>
      <c r="O29" s="1">
        <v>0.2422</v>
      </c>
      <c r="Q29" t="s">
        <v>32</v>
      </c>
      <c r="R29" s="5">
        <v>136</v>
      </c>
      <c r="S29" s="9">
        <f>R29/R30</f>
        <v>0.17685305591677503</v>
      </c>
      <c r="T29" s="9">
        <v>0.2452</v>
      </c>
      <c r="V29" t="s">
        <v>32</v>
      </c>
      <c r="W29" s="5">
        <v>188</v>
      </c>
      <c r="X29" s="1">
        <f>W29/W30</f>
        <v>0.22787878787878788</v>
      </c>
      <c r="Y29" s="7">
        <v>0.2452</v>
      </c>
    </row>
    <row r="30" spans="2:25" ht="16" thickBot="1" x14ac:dyDescent="0.25">
      <c r="C30" s="8">
        <f>SUM(C26:C29)</f>
        <v>958</v>
      </c>
      <c r="H30" s="8">
        <f>SUM(H26:H29)</f>
        <v>1365</v>
      </c>
      <c r="M30" s="8">
        <f>SUM(M26:M29)</f>
        <v>1216</v>
      </c>
      <c r="R30" s="8">
        <f>SUM(R26:R29)</f>
        <v>769</v>
      </c>
      <c r="W30" s="8">
        <f>SUM(W26:W29)</f>
        <v>825</v>
      </c>
    </row>
    <row r="31" spans="2:25" x14ac:dyDescent="0.2">
      <c r="G31" t="s">
        <v>33</v>
      </c>
      <c r="L31" t="s">
        <v>34</v>
      </c>
      <c r="Q31" t="s">
        <v>35</v>
      </c>
    </row>
    <row r="33" spans="2:22" x14ac:dyDescent="0.2">
      <c r="B33" s="18" t="s">
        <v>37</v>
      </c>
      <c r="G33" s="18" t="s">
        <v>38</v>
      </c>
      <c r="L33" s="18" t="s">
        <v>38</v>
      </c>
      <c r="Q33" s="18" t="s">
        <v>39</v>
      </c>
      <c r="V33" s="18" t="s">
        <v>39</v>
      </c>
    </row>
    <row r="35" spans="2:22" ht="16" thickBot="1" x14ac:dyDescent="0.25"/>
    <row r="36" spans="2:22" ht="16" thickBot="1" x14ac:dyDescent="0.25">
      <c r="L36" s="16" t="s">
        <v>36</v>
      </c>
      <c r="M36" s="17">
        <f>SUM(C30,H30,M30,R30,W30)</f>
        <v>5133</v>
      </c>
    </row>
  </sheetData>
  <mergeCells count="5">
    <mergeCell ref="B3:E3"/>
    <mergeCell ref="G3:J3"/>
    <mergeCell ref="L3:O3"/>
    <mergeCell ref="Q3:T3"/>
    <mergeCell ref="V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2020-04-03T21:50:08Z</dcterms:created>
  <dcterms:modified xsi:type="dcterms:W3CDTF">2020-04-03T22:07:32Z</dcterms:modified>
</cp:coreProperties>
</file>