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williams\AppData\Local\Microsoft\Windows\INetCache\Content.Outlook\UEWF5HPG\"/>
    </mc:Choice>
  </mc:AlternateContent>
  <xr:revisionPtr revIDLastSave="0" documentId="8_{B63C4422-C234-493C-8DBC-F5348D43AECF}" xr6:coauthVersionLast="40" xr6:coauthVersionMax="40" xr10:uidLastSave="{00000000-0000-0000-0000-000000000000}"/>
  <bookViews>
    <workbookView xWindow="3915" yWindow="480" windowWidth="18840" windowHeight="12540" xr2:uid="{00000000-000D-0000-FFFF-FFFF00000000}"/>
  </bookViews>
  <sheets>
    <sheet name="GrandTotal" sheetId="18" r:id="rId1"/>
    <sheet name="ADULT SR" sheetId="1" r:id="rId2"/>
    <sheet name="ADULT OTHER" sheetId="2" r:id="rId3"/>
    <sheet name="TEEN HOME" sheetId="3" r:id="rId4"/>
    <sheet name="TEEN SCHOOL" sheetId="4" r:id="rId5"/>
    <sheet name="TEEN SELF" sheetId="5" r:id="rId6"/>
    <sheet name="CHILD HOME" sheetId="6" r:id="rId7"/>
    <sheet name="CHILD SCHOOL" sheetId="7" r:id="rId8"/>
    <sheet name="CHILD ENVIRONMENTS" sheetId="8" r:id="rId9"/>
    <sheet name="PreK Home" sheetId="9" r:id="rId10"/>
    <sheet name="PreK School" sheetId="10" r:id="rId11"/>
    <sheet name="InfTod 49 Home" sheetId="11" r:id="rId12"/>
    <sheet name="InfTod 49 Day" sheetId="12" r:id="rId13"/>
    <sheet name="InfTod 1030 Home" sheetId="14" r:id="rId14"/>
    <sheet name="InfTod 1030 Day" sheetId="13" r:id="rId15"/>
    <sheet name="InfTod combo Home" sheetId="16" r:id="rId16"/>
    <sheet name="InfTod combo Day" sheetId="17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8" l="1"/>
  <c r="E22" i="18"/>
  <c r="F23" i="1"/>
  <c r="D30" i="8"/>
  <c r="D25" i="8"/>
  <c r="D20" i="8"/>
  <c r="D15" i="8"/>
  <c r="D10" i="8"/>
  <c r="D5" i="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D25" i="18"/>
  <c r="F9" i="14"/>
  <c r="C25" i="18"/>
  <c r="E25" i="18"/>
  <c r="D32" i="11"/>
  <c r="F32" i="11"/>
  <c r="D31" i="11"/>
  <c r="F31" i="11"/>
  <c r="D30" i="11"/>
  <c r="F30" i="11"/>
  <c r="D29" i="11"/>
  <c r="F29" i="11"/>
  <c r="D28" i="11"/>
  <c r="D27" i="11"/>
  <c r="D26" i="11"/>
  <c r="F26" i="11"/>
  <c r="D25" i="11"/>
  <c r="F25" i="11"/>
  <c r="D24" i="11"/>
  <c r="F24" i="11"/>
  <c r="D23" i="11"/>
  <c r="F23" i="11"/>
  <c r="D19" i="11"/>
  <c r="D18" i="11"/>
  <c r="F18" i="11"/>
  <c r="D17" i="11"/>
  <c r="F17" i="11"/>
  <c r="D16" i="11"/>
  <c r="F16" i="11"/>
  <c r="D15" i="11"/>
  <c r="F15" i="11"/>
  <c r="D14" i="11"/>
  <c r="F14" i="11"/>
  <c r="D13" i="11"/>
  <c r="F13" i="11"/>
  <c r="D9" i="11"/>
  <c r="F9" i="11"/>
  <c r="D8" i="11"/>
  <c r="D7" i="11"/>
  <c r="D6" i="11"/>
  <c r="F6" i="11"/>
  <c r="D5" i="11"/>
  <c r="F5" i="11"/>
  <c r="D32" i="13"/>
  <c r="F32" i="13"/>
  <c r="D31" i="13"/>
  <c r="F31" i="13"/>
  <c r="D30" i="13"/>
  <c r="F30" i="13"/>
  <c r="D29" i="13"/>
  <c r="F29" i="13"/>
  <c r="D26" i="13"/>
  <c r="D25" i="13"/>
  <c r="D24" i="13"/>
  <c r="D23" i="13"/>
  <c r="D19" i="13"/>
  <c r="D18" i="13"/>
  <c r="F18" i="13"/>
  <c r="D17" i="13"/>
  <c r="F17" i="13"/>
  <c r="D16" i="13"/>
  <c r="F16" i="13"/>
  <c r="D15" i="13"/>
  <c r="F15" i="13"/>
  <c r="D14" i="13"/>
  <c r="F14" i="13"/>
  <c r="D13" i="13"/>
  <c r="F13" i="13"/>
  <c r="D10" i="13"/>
  <c r="F10" i="13"/>
  <c r="D6" i="13"/>
  <c r="F6" i="13"/>
  <c r="D5" i="13"/>
  <c r="F5" i="13"/>
  <c r="D32" i="14"/>
  <c r="F32" i="14"/>
  <c r="D31" i="14"/>
  <c r="F31" i="14"/>
  <c r="D30" i="14"/>
  <c r="F30" i="14"/>
  <c r="D29" i="14"/>
  <c r="F29" i="14"/>
  <c r="D26" i="14"/>
  <c r="F26" i="14"/>
  <c r="D25" i="14"/>
  <c r="F25" i="14"/>
  <c r="D24" i="14"/>
  <c r="F24" i="14"/>
  <c r="D23" i="14"/>
  <c r="F23" i="14"/>
  <c r="D19" i="14"/>
  <c r="D18" i="14"/>
  <c r="F18" i="14"/>
  <c r="D17" i="14"/>
  <c r="F17" i="14"/>
  <c r="D16" i="14"/>
  <c r="F16" i="14"/>
  <c r="D15" i="14"/>
  <c r="F15" i="14"/>
  <c r="D14" i="14"/>
  <c r="F14" i="14"/>
  <c r="D13" i="14"/>
  <c r="F13" i="14"/>
  <c r="D10" i="14"/>
  <c r="F10" i="14"/>
  <c r="D6" i="14"/>
  <c r="F6" i="14"/>
  <c r="D5" i="14"/>
  <c r="F5" i="14"/>
  <c r="D32" i="12"/>
  <c r="F32" i="12"/>
  <c r="D31" i="12"/>
  <c r="F31" i="12"/>
  <c r="D30" i="12"/>
  <c r="F30" i="12"/>
  <c r="D29" i="12"/>
  <c r="F29" i="12"/>
  <c r="D26" i="12"/>
  <c r="D25" i="12"/>
  <c r="D24" i="12"/>
  <c r="D23" i="12"/>
  <c r="D19" i="12"/>
  <c r="D18" i="12"/>
  <c r="F18" i="12"/>
  <c r="D17" i="12"/>
  <c r="F17" i="12"/>
  <c r="D16" i="12"/>
  <c r="F16" i="12"/>
  <c r="D15" i="12"/>
  <c r="F15" i="12"/>
  <c r="D14" i="12"/>
  <c r="F14" i="12"/>
  <c r="D13" i="12"/>
  <c r="F13" i="12"/>
  <c r="D9" i="12"/>
  <c r="F9" i="12"/>
  <c r="D6" i="12"/>
  <c r="F6" i="12"/>
  <c r="D5" i="12"/>
  <c r="F5" i="12"/>
  <c r="D32" i="17"/>
  <c r="F32" i="17"/>
  <c r="D31" i="17"/>
  <c r="F31" i="17"/>
  <c r="D30" i="17"/>
  <c r="F30" i="17"/>
  <c r="D29" i="17"/>
  <c r="F29" i="17"/>
  <c r="D26" i="17"/>
  <c r="F26" i="17"/>
  <c r="D25" i="17"/>
  <c r="F25" i="17"/>
  <c r="D24" i="17"/>
  <c r="F24" i="17"/>
  <c r="D23" i="17"/>
  <c r="F23" i="17"/>
  <c r="D19" i="17"/>
  <c r="D18" i="17"/>
  <c r="F18" i="17"/>
  <c r="D17" i="17"/>
  <c r="F17" i="17"/>
  <c r="D16" i="17"/>
  <c r="F16" i="17"/>
  <c r="D15" i="17"/>
  <c r="F15" i="17"/>
  <c r="D14" i="17"/>
  <c r="F14" i="17"/>
  <c r="D13" i="17"/>
  <c r="F13" i="17"/>
  <c r="D10" i="17"/>
  <c r="F10" i="17"/>
  <c r="D9" i="17"/>
  <c r="F9" i="17"/>
  <c r="D6" i="17"/>
  <c r="F6" i="17"/>
  <c r="D5" i="17"/>
  <c r="F5" i="17"/>
  <c r="D32" i="16"/>
  <c r="F32" i="16"/>
  <c r="D31" i="16"/>
  <c r="F31" i="16"/>
  <c r="D30" i="16"/>
  <c r="F30" i="16"/>
  <c r="D29" i="16"/>
  <c r="F29" i="16"/>
  <c r="D26" i="16"/>
  <c r="F26" i="16"/>
  <c r="D25" i="16"/>
  <c r="F25" i="16"/>
  <c r="D24" i="16"/>
  <c r="F24" i="16"/>
  <c r="D23" i="16"/>
  <c r="F23" i="16"/>
  <c r="D19" i="16"/>
  <c r="D18" i="16"/>
  <c r="F18" i="16"/>
  <c r="D17" i="16"/>
  <c r="F17" i="16"/>
  <c r="D16" i="16"/>
  <c r="F16" i="16"/>
  <c r="D15" i="16"/>
  <c r="F15" i="16"/>
  <c r="D14" i="16"/>
  <c r="F14" i="16"/>
  <c r="D13" i="16"/>
  <c r="F13" i="16"/>
  <c r="D10" i="16"/>
  <c r="F10" i="16"/>
  <c r="D9" i="16"/>
  <c r="F9" i="16"/>
  <c r="D6" i="16"/>
  <c r="F6" i="16"/>
  <c r="D5" i="16"/>
  <c r="F5" i="16"/>
  <c r="F19" i="12"/>
  <c r="F20" i="12"/>
  <c r="F19" i="13"/>
  <c r="F20" i="13"/>
  <c r="F20" i="11"/>
  <c r="F19" i="11"/>
  <c r="F20" i="16"/>
  <c r="F19" i="16"/>
  <c r="F20" i="17"/>
  <c r="F19" i="17"/>
  <c r="F20" i="14"/>
  <c r="F19" i="14"/>
  <c r="D33" i="10"/>
  <c r="F33" i="10"/>
  <c r="D32" i="10"/>
  <c r="F32" i="10"/>
  <c r="D31" i="10"/>
  <c r="F31" i="10"/>
  <c r="D30" i="10"/>
  <c r="F30" i="10"/>
  <c r="D27" i="10"/>
  <c r="D26" i="10"/>
  <c r="D25" i="10"/>
  <c r="D24" i="10"/>
  <c r="D23" i="10"/>
  <c r="D22" i="10"/>
  <c r="D20" i="10"/>
  <c r="D19" i="10"/>
  <c r="F19" i="10"/>
  <c r="D18" i="10"/>
  <c r="F18" i="10"/>
  <c r="D17" i="10"/>
  <c r="F17" i="10"/>
  <c r="D16" i="10"/>
  <c r="F16" i="10"/>
  <c r="D15" i="10"/>
  <c r="F15" i="10"/>
  <c r="D14" i="10"/>
  <c r="F14" i="10"/>
  <c r="D11" i="10"/>
  <c r="F11" i="10"/>
  <c r="D10" i="10"/>
  <c r="F10" i="10"/>
  <c r="D9" i="10"/>
  <c r="F9" i="10"/>
  <c r="D8" i="10"/>
  <c r="F8" i="10"/>
  <c r="D5" i="10"/>
  <c r="F5" i="10"/>
  <c r="D4" i="10"/>
  <c r="F4" i="10"/>
  <c r="D33" i="9"/>
  <c r="F33" i="9"/>
  <c r="D32" i="9"/>
  <c r="F32" i="9"/>
  <c r="D31" i="9"/>
  <c r="F31" i="9"/>
  <c r="D30" i="9"/>
  <c r="F30" i="9"/>
  <c r="D27" i="9"/>
  <c r="F27" i="9"/>
  <c r="D26" i="9"/>
  <c r="F26" i="9"/>
  <c r="D25" i="9"/>
  <c r="F25" i="9"/>
  <c r="D24" i="9"/>
  <c r="F24" i="9"/>
  <c r="D20" i="9"/>
  <c r="D19" i="9"/>
  <c r="F19" i="9"/>
  <c r="D18" i="9"/>
  <c r="F18" i="9"/>
  <c r="D17" i="9"/>
  <c r="F17" i="9"/>
  <c r="D16" i="9"/>
  <c r="F16" i="9"/>
  <c r="D15" i="9"/>
  <c r="F15" i="9"/>
  <c r="D14" i="9"/>
  <c r="F14" i="9"/>
  <c r="D11" i="9"/>
  <c r="F11" i="9"/>
  <c r="D10" i="9"/>
  <c r="F10" i="9"/>
  <c r="D9" i="9"/>
  <c r="F9" i="9"/>
  <c r="D8" i="9"/>
  <c r="F8" i="9"/>
  <c r="D5" i="9"/>
  <c r="F5" i="9"/>
  <c r="D4" i="9"/>
  <c r="F4" i="9"/>
  <c r="F20" i="10"/>
  <c r="F21" i="10"/>
  <c r="F21" i="9"/>
  <c r="F20" i="9"/>
  <c r="D33" i="7"/>
  <c r="F33" i="7"/>
  <c r="D32" i="7"/>
  <c r="F32" i="7"/>
  <c r="D31" i="7"/>
  <c r="F31" i="7"/>
  <c r="D30" i="7"/>
  <c r="F30" i="7"/>
  <c r="D27" i="7"/>
  <c r="D26" i="7"/>
  <c r="D25" i="7"/>
  <c r="D24" i="7"/>
  <c r="D20" i="7"/>
  <c r="D19" i="7"/>
  <c r="F19" i="7"/>
  <c r="D18" i="7"/>
  <c r="F18" i="7"/>
  <c r="D17" i="7"/>
  <c r="F17" i="7"/>
  <c r="D16" i="7"/>
  <c r="F16" i="7"/>
  <c r="D15" i="7"/>
  <c r="F15" i="7"/>
  <c r="D14" i="7"/>
  <c r="F14" i="7"/>
  <c r="D11" i="7"/>
  <c r="F11" i="7"/>
  <c r="D10" i="7"/>
  <c r="F10" i="7"/>
  <c r="D9" i="7"/>
  <c r="F9" i="7"/>
  <c r="D8" i="7"/>
  <c r="F8" i="7"/>
  <c r="D5" i="7"/>
  <c r="F5" i="7"/>
  <c r="D4" i="7"/>
  <c r="F4" i="7"/>
  <c r="D34" i="5"/>
  <c r="F34" i="5"/>
  <c r="D33" i="5"/>
  <c r="F33" i="5"/>
  <c r="D32" i="5"/>
  <c r="F32" i="5"/>
  <c r="D31" i="5"/>
  <c r="F31" i="5"/>
  <c r="D28" i="5"/>
  <c r="F28" i="5"/>
  <c r="D27" i="5"/>
  <c r="F27" i="5"/>
  <c r="D26" i="5"/>
  <c r="F26" i="5"/>
  <c r="D25" i="5"/>
  <c r="F25" i="5"/>
  <c r="D21" i="5"/>
  <c r="D20" i="5"/>
  <c r="F20" i="5"/>
  <c r="D19" i="5"/>
  <c r="F19" i="5"/>
  <c r="D18" i="5"/>
  <c r="F18" i="5"/>
  <c r="D17" i="5"/>
  <c r="F17" i="5"/>
  <c r="D16" i="5"/>
  <c r="F16" i="5"/>
  <c r="D15" i="5"/>
  <c r="F15" i="5"/>
  <c r="D12" i="5"/>
  <c r="F12" i="5"/>
  <c r="D11" i="5"/>
  <c r="F11" i="5"/>
  <c r="D10" i="5"/>
  <c r="F10" i="5"/>
  <c r="D9" i="5"/>
  <c r="F9" i="5"/>
  <c r="D6" i="5"/>
  <c r="F6" i="5"/>
  <c r="D5" i="5"/>
  <c r="F5" i="5"/>
  <c r="D34" i="4"/>
  <c r="F34" i="4"/>
  <c r="D33" i="4"/>
  <c r="F33" i="4"/>
  <c r="D32" i="4"/>
  <c r="F32" i="4"/>
  <c r="D31" i="4"/>
  <c r="F31" i="4"/>
  <c r="D30" i="4"/>
  <c r="D29" i="4"/>
  <c r="D28" i="4"/>
  <c r="D27" i="4"/>
  <c r="D26" i="4"/>
  <c r="D25" i="4"/>
  <c r="D21" i="4"/>
  <c r="D20" i="4"/>
  <c r="F20" i="4"/>
  <c r="D19" i="4"/>
  <c r="F19" i="4"/>
  <c r="D18" i="4"/>
  <c r="F18" i="4"/>
  <c r="D17" i="4"/>
  <c r="F17" i="4"/>
  <c r="D16" i="4"/>
  <c r="F16" i="4"/>
  <c r="D15" i="4"/>
  <c r="F15" i="4"/>
  <c r="D12" i="4"/>
  <c r="F12" i="4"/>
  <c r="D11" i="4"/>
  <c r="F11" i="4"/>
  <c r="D10" i="4"/>
  <c r="F10" i="4"/>
  <c r="D9" i="4"/>
  <c r="F9" i="4"/>
  <c r="D6" i="4"/>
  <c r="F6" i="4"/>
  <c r="D5" i="4"/>
  <c r="F5" i="4"/>
  <c r="D5" i="3"/>
  <c r="F5" i="3"/>
  <c r="D6" i="3"/>
  <c r="F6" i="3"/>
  <c r="D9" i="3"/>
  <c r="F9" i="3"/>
  <c r="D10" i="3"/>
  <c r="F10" i="3"/>
  <c r="D11" i="3"/>
  <c r="F11" i="3"/>
  <c r="D12" i="3"/>
  <c r="F12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D25" i="3"/>
  <c r="F25" i="3"/>
  <c r="D26" i="3"/>
  <c r="F26" i="3"/>
  <c r="D27" i="3"/>
  <c r="F27" i="3"/>
  <c r="D28" i="3"/>
  <c r="F28" i="3"/>
  <c r="D31" i="3"/>
  <c r="F31" i="3"/>
  <c r="D32" i="3"/>
  <c r="F32" i="3"/>
  <c r="D33" i="3"/>
  <c r="F33" i="3"/>
  <c r="D34" i="3"/>
  <c r="F34" i="3"/>
  <c r="F21" i="5"/>
  <c r="F22" i="5"/>
  <c r="F22" i="3"/>
  <c r="F21" i="3"/>
  <c r="F22" i="4"/>
  <c r="F21" i="4"/>
  <c r="F20" i="7"/>
  <c r="F21" i="7"/>
  <c r="D26" i="2"/>
  <c r="F26" i="2"/>
  <c r="D8" i="2"/>
  <c r="F8" i="2"/>
  <c r="D9" i="2"/>
  <c r="F9" i="2"/>
  <c r="D10" i="2"/>
  <c r="F10" i="2"/>
  <c r="D11" i="2"/>
  <c r="F11" i="2"/>
  <c r="D12" i="2"/>
  <c r="F12" i="2"/>
  <c r="D13" i="2"/>
  <c r="F13" i="2"/>
  <c r="D13" i="1"/>
  <c r="F13" i="1"/>
  <c r="D12" i="1"/>
  <c r="F12" i="1"/>
  <c r="D10" i="1"/>
  <c r="F10" i="1"/>
  <c r="D11" i="1"/>
  <c r="F11" i="1"/>
  <c r="D9" i="1"/>
  <c r="F9" i="1"/>
  <c r="D8" i="1"/>
  <c r="F8" i="1"/>
  <c r="D33" i="6"/>
  <c r="F33" i="6"/>
  <c r="D32" i="6"/>
  <c r="F32" i="6"/>
  <c r="D31" i="6"/>
  <c r="F31" i="6"/>
  <c r="D30" i="6"/>
  <c r="F30" i="6"/>
  <c r="D29" i="6"/>
  <c r="D28" i="6"/>
  <c r="D27" i="6"/>
  <c r="F27" i="6"/>
  <c r="D26" i="6"/>
  <c r="F26" i="6"/>
  <c r="D25" i="6"/>
  <c r="F25" i="6"/>
  <c r="D24" i="6"/>
  <c r="F24" i="6"/>
  <c r="D20" i="6"/>
  <c r="D19" i="6"/>
  <c r="F19" i="6"/>
  <c r="D18" i="6"/>
  <c r="F18" i="6"/>
  <c r="D17" i="6"/>
  <c r="F17" i="6"/>
  <c r="D16" i="6"/>
  <c r="F16" i="6"/>
  <c r="D15" i="6"/>
  <c r="F15" i="6"/>
  <c r="D14" i="6"/>
  <c r="F14" i="6"/>
  <c r="D13" i="6"/>
  <c r="D12" i="6"/>
  <c r="D11" i="6"/>
  <c r="F11" i="6"/>
  <c r="D10" i="6"/>
  <c r="F10" i="6"/>
  <c r="D9" i="6"/>
  <c r="F9" i="6"/>
  <c r="D8" i="6"/>
  <c r="F8" i="6"/>
  <c r="D7" i="6"/>
  <c r="D6" i="6"/>
  <c r="D5" i="6"/>
  <c r="F5" i="6"/>
  <c r="D4" i="6"/>
  <c r="F4" i="6"/>
  <c r="D35" i="1"/>
  <c r="F35" i="1"/>
  <c r="D34" i="1"/>
  <c r="F34" i="1"/>
  <c r="D33" i="1"/>
  <c r="F33" i="1"/>
  <c r="D32" i="1"/>
  <c r="F32" i="1"/>
  <c r="D29" i="1"/>
  <c r="F29" i="1"/>
  <c r="D28" i="1"/>
  <c r="F28" i="1"/>
  <c r="D27" i="1"/>
  <c r="F27" i="1"/>
  <c r="D26" i="1"/>
  <c r="F26" i="1"/>
  <c r="D22" i="1"/>
  <c r="F22" i="1"/>
  <c r="D21" i="1"/>
  <c r="F21" i="1"/>
  <c r="D20" i="1"/>
  <c r="F20" i="1"/>
  <c r="D19" i="1"/>
  <c r="F19" i="1"/>
  <c r="D18" i="1"/>
  <c r="F18" i="1"/>
  <c r="D17" i="1"/>
  <c r="F17" i="1"/>
  <c r="D16" i="1"/>
  <c r="F16" i="1"/>
  <c r="D5" i="1"/>
  <c r="F5" i="1"/>
  <c r="D4" i="1"/>
  <c r="F4" i="1"/>
  <c r="D35" i="2"/>
  <c r="F35" i="2"/>
  <c r="D34" i="2"/>
  <c r="F34" i="2"/>
  <c r="D33" i="2"/>
  <c r="F33" i="2"/>
  <c r="D32" i="2"/>
  <c r="F32" i="2"/>
  <c r="D29" i="2"/>
  <c r="F29" i="2"/>
  <c r="D28" i="2"/>
  <c r="F28" i="2"/>
  <c r="D27" i="2"/>
  <c r="F27" i="2"/>
  <c r="D22" i="2"/>
  <c r="D21" i="2"/>
  <c r="F21" i="2"/>
  <c r="D20" i="2"/>
  <c r="F20" i="2"/>
  <c r="D19" i="2"/>
  <c r="F19" i="2"/>
  <c r="D18" i="2"/>
  <c r="F18" i="2"/>
  <c r="D17" i="2"/>
  <c r="F17" i="2"/>
  <c r="D16" i="2"/>
  <c r="F16" i="2"/>
  <c r="D5" i="2"/>
  <c r="F5" i="2"/>
  <c r="D4" i="2"/>
  <c r="F4" i="2"/>
  <c r="F22" i="2"/>
  <c r="F23" i="2"/>
  <c r="F21" i="6"/>
  <c r="F20" i="6"/>
</calcChain>
</file>

<file path=xl/sharedStrings.xml><?xml version="1.0" encoding="utf-8"?>
<sst xmlns="http://schemas.openxmlformats.org/spreadsheetml/2006/main" count="537" uniqueCount="98">
  <si>
    <t>Target N</t>
  </si>
  <si>
    <t>US Census</t>
  </si>
  <si>
    <t>Target #</t>
  </si>
  <si>
    <t>Current #</t>
  </si>
  <si>
    <t>Target % Reached</t>
  </si>
  <si>
    <t>Gender</t>
  </si>
  <si>
    <t xml:space="preserve">Male                                             </t>
  </si>
  <si>
    <t xml:space="preserve">Female </t>
  </si>
  <si>
    <r>
      <t>Age in years</t>
    </r>
    <r>
      <rPr>
        <sz val="8"/>
        <color theme="1"/>
        <rFont val="Calibri"/>
        <family val="2"/>
        <scheme val="minor"/>
      </rPr>
      <t> </t>
    </r>
  </si>
  <si>
    <t>16-20</t>
  </si>
  <si>
    <r>
      <t xml:space="preserve">Target 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10%</t>
    </r>
  </si>
  <si>
    <t>21-30</t>
  </si>
  <si>
    <t>Target 15%</t>
  </si>
  <si>
    <t>31-40</t>
  </si>
  <si>
    <t>41-50</t>
  </si>
  <si>
    <t>51-64</t>
  </si>
  <si>
    <t>Target 20%</t>
  </si>
  <si>
    <t>65+</t>
  </si>
  <si>
    <t>Target 25%</t>
  </si>
  <si>
    <r>
      <t>Race/Ethnicity</t>
    </r>
    <r>
      <rPr>
        <b/>
        <vertAlign val="superscript"/>
        <sz val="12"/>
        <color theme="1"/>
        <rFont val="Calibri"/>
        <family val="2"/>
        <scheme val="minor"/>
      </rPr>
      <t>b</t>
    </r>
  </si>
  <si>
    <t>Asian</t>
  </si>
  <si>
    <t>Black/African American</t>
  </si>
  <si>
    <t>Hispanic Origin</t>
  </si>
  <si>
    <t>Native Hawaiian/Pacific Islander</t>
  </si>
  <si>
    <t>American Indian/Alaska Native</t>
  </si>
  <si>
    <t>White</t>
  </si>
  <si>
    <t>Other</t>
  </si>
  <si>
    <t>Educational level</t>
  </si>
  <si>
    <t>Less than high school diploma</t>
  </si>
  <si>
    <t>High school graduate</t>
  </si>
  <si>
    <t>Some college</t>
  </si>
  <si>
    <t>4-year college degree or more</t>
  </si>
  <si>
    <t>U.S. geographic region</t>
  </si>
  <si>
    <t>Northeast</t>
  </si>
  <si>
    <t>South</t>
  </si>
  <si>
    <t>Midwest</t>
  </si>
  <si>
    <t>West</t>
  </si>
  <si>
    <t>Adult Other</t>
  </si>
  <si>
    <t>14-15</t>
  </si>
  <si>
    <t>16-17</t>
  </si>
  <si>
    <t>18-21</t>
  </si>
  <si>
    <t>Parents’ educational level</t>
  </si>
  <si>
    <t>MULTI RACIAL</t>
  </si>
  <si>
    <t>N/A</t>
  </si>
  <si>
    <t>12 TO 13</t>
  </si>
  <si>
    <t>5 TO 6</t>
  </si>
  <si>
    <t>7 TO 8</t>
  </si>
  <si>
    <t>9 TO 10</t>
  </si>
  <si>
    <t>11 TO 12</t>
  </si>
  <si>
    <t>Age in months</t>
  </si>
  <si>
    <t>4–9</t>
  </si>
  <si>
    <t>10–30</t>
  </si>
  <si>
    <r>
      <t>Race/Ethnicity</t>
    </r>
    <r>
      <rPr>
        <b/>
        <vertAlign val="superscript"/>
        <sz val="12"/>
        <color theme="1"/>
        <rFont val="Calibri"/>
        <family val="2"/>
        <scheme val="minor"/>
      </rPr>
      <t>c</t>
    </r>
  </si>
  <si>
    <t>10 to 30</t>
  </si>
  <si>
    <t>4 to 9</t>
  </si>
  <si>
    <t>ART</t>
  </si>
  <si>
    <t>CAFETERIA</t>
  </si>
  <si>
    <t>MUSIC</t>
  </si>
  <si>
    <t>PHYSICAL EDU.</t>
  </si>
  <si>
    <t>RECESS</t>
  </si>
  <si>
    <t>SCHOOL BUS</t>
  </si>
  <si>
    <t>ADULT SR</t>
  </si>
  <si>
    <t>TEEN HOME</t>
  </si>
  <si>
    <t>TEEN SCHOOL</t>
  </si>
  <si>
    <t>TEEN SELF</t>
  </si>
  <si>
    <t>CHILD HOME</t>
  </si>
  <si>
    <t>CHILD SCHOOL</t>
  </si>
  <si>
    <t>CHILD ENVIRONMENTS</t>
  </si>
  <si>
    <t>PREK HOME</t>
  </si>
  <si>
    <t>PREK SCHOOL</t>
  </si>
  <si>
    <t>49 HOME</t>
  </si>
  <si>
    <t>49 DAYCARE</t>
  </si>
  <si>
    <t>1030 HOME</t>
  </si>
  <si>
    <t>1030 DAYCARE</t>
  </si>
  <si>
    <t>combo home</t>
  </si>
  <si>
    <t>COMBO DAY</t>
  </si>
  <si>
    <t>Form</t>
  </si>
  <si>
    <t>Completed Cases</t>
  </si>
  <si>
    <t>Percent Reached</t>
  </si>
  <si>
    <t>Adult SR</t>
  </si>
  <si>
    <t>Teen Home</t>
  </si>
  <si>
    <t>Teen School</t>
  </si>
  <si>
    <t>Teen Self</t>
  </si>
  <si>
    <t>Chlid Home</t>
  </si>
  <si>
    <t>Child School</t>
  </si>
  <si>
    <t>Child Art</t>
  </si>
  <si>
    <t>Child Cafeteria</t>
  </si>
  <si>
    <t>Child Music</t>
  </si>
  <si>
    <t>Child PE</t>
  </si>
  <si>
    <t>Child School Bus</t>
  </si>
  <si>
    <t>Child Recess</t>
  </si>
  <si>
    <t>PreK Home</t>
  </si>
  <si>
    <t>PreK School</t>
  </si>
  <si>
    <t>InfTod 49 Home</t>
  </si>
  <si>
    <t>InfTod 49 Daycare</t>
  </si>
  <si>
    <t>InfTod 1030 Home</t>
  </si>
  <si>
    <t>InfTod 1030 Daycare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</si>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</sst>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4" borderId="11" applyNumberFormat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10" fontId="0" fillId="2" borderId="2" xfId="0" applyNumberForma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" fontId="0" fillId="0" borderId="2" xfId="0" applyNumberFormat="1" applyBorder="1" applyAlignment="1">
      <alignment vertical="center" wrapText="1"/>
    </xf>
    <xf numFmtId="10" fontId="0" fillId="0" borderId="0" xfId="0" applyNumberFormat="1"/>
    <xf numFmtId="0" fontId="0" fillId="3" borderId="2" xfId="0" applyFill="1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0" fillId="0" borderId="3" xfId="0" applyBorder="1"/>
    <xf numFmtId="10" fontId="0" fillId="0" borderId="3" xfId="0" applyNumberFormat="1" applyBorder="1"/>
    <xf numFmtId="0" fontId="0" fillId="0" borderId="0" xfId="0" applyBorder="1"/>
    <xf numFmtId="9" fontId="0" fillId="0" borderId="0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9" fontId="1" fillId="3" borderId="6" xfId="0" applyNumberFormat="1" applyFont="1" applyFill="1" applyBorder="1"/>
    <xf numFmtId="0" fontId="0" fillId="0" borderId="7" xfId="0" applyBorder="1"/>
    <xf numFmtId="9" fontId="0" fillId="0" borderId="8" xfId="0" applyNumberFormat="1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2" xfId="0" applyNumberFormat="1" applyBorder="1"/>
    <xf numFmtId="0" fontId="1" fillId="0" borderId="4" xfId="0" applyFont="1" applyBorder="1"/>
    <xf numFmtId="0" fontId="1" fillId="0" borderId="5" xfId="0" applyFont="1" applyBorder="1"/>
    <xf numFmtId="9" fontId="1" fillId="0" borderId="6" xfId="0" applyNumberFormat="1" applyFont="1" applyBorder="1"/>
    <xf numFmtId="0" fontId="6" fillId="4" borderId="11" xfId="1"/>
    <xf numFmtId="10" fontId="6" fillId="4" borderId="11" xfId="1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5"/>
  <sheetViews>
    <sheetView tabSelected="1" topLeftCell="A4" workbookViewId="0">
      <selection activeCell="G13" sqref="G13"/>
    </sheetView>
  </sheetViews>
  <sheetFormatPr defaultRowHeight="15" x14ac:dyDescent="0.25"/>
  <cols>
    <col min="2" max="4" width="16.85546875" customWidth="1"/>
    <col min="5" max="5" width="16.85546875" style="15" customWidth="1"/>
  </cols>
  <sheetData>
    <row r="2" spans="2:5" ht="15.75" thickBot="1" x14ac:dyDescent="0.3"/>
    <row r="3" spans="2:5" ht="15.75" thickBot="1" x14ac:dyDescent="0.3">
      <c r="B3" s="24" t="s">
        <v>76</v>
      </c>
      <c r="C3" s="25" t="s">
        <v>0</v>
      </c>
      <c r="D3" s="25" t="s">
        <v>77</v>
      </c>
      <c r="E3" s="26" t="s">
        <v>78</v>
      </c>
    </row>
    <row r="4" spans="2:5" x14ac:dyDescent="0.25">
      <c r="B4" s="19"/>
      <c r="C4" s="14"/>
      <c r="D4" s="14"/>
      <c r="E4" s="20"/>
    </row>
    <row r="5" spans="2:5" x14ac:dyDescent="0.25">
      <c r="B5" s="19" t="s">
        <v>79</v>
      </c>
      <c r="C5" s="14">
        <v>750</v>
      </c>
      <c r="D5" s="14">
        <v>750</v>
      </c>
      <c r="E5" s="20">
        <f>D5/C5</f>
        <v>1</v>
      </c>
    </row>
    <row r="6" spans="2:5" x14ac:dyDescent="0.25">
      <c r="B6" s="19" t="s">
        <v>37</v>
      </c>
      <c r="C6" s="14">
        <v>750</v>
      </c>
      <c r="D6" s="14">
        <v>703</v>
      </c>
      <c r="E6" s="20">
        <f>D6/C6</f>
        <v>0.93733333333333335</v>
      </c>
    </row>
    <row r="7" spans="2:5" x14ac:dyDescent="0.25">
      <c r="B7" s="19" t="s">
        <v>80</v>
      </c>
      <c r="C7" s="14">
        <v>1000</v>
      </c>
      <c r="D7" s="14">
        <v>695</v>
      </c>
      <c r="E7" s="20">
        <f t="shared" ref="E7:E19" si="0">D7/C7</f>
        <v>0.69499999999999995</v>
      </c>
    </row>
    <row r="8" spans="2:5" x14ac:dyDescent="0.25">
      <c r="B8" s="19" t="s">
        <v>81</v>
      </c>
      <c r="C8" s="14">
        <v>1000</v>
      </c>
      <c r="D8" s="29">
        <v>614</v>
      </c>
      <c r="E8" s="20">
        <f t="shared" si="0"/>
        <v>0.61399999999999999</v>
      </c>
    </row>
    <row r="9" spans="2:5" x14ac:dyDescent="0.25">
      <c r="B9" s="19" t="s">
        <v>82</v>
      </c>
      <c r="C9" s="14">
        <v>1000</v>
      </c>
      <c r="D9" s="29">
        <v>671</v>
      </c>
      <c r="E9" s="20">
        <f t="shared" si="0"/>
        <v>0.67100000000000004</v>
      </c>
    </row>
    <row r="10" spans="2:5" x14ac:dyDescent="0.25">
      <c r="B10" s="19" t="s">
        <v>83</v>
      </c>
      <c r="C10" s="14">
        <v>1000</v>
      </c>
      <c r="D10" s="29">
        <v>628</v>
      </c>
      <c r="E10" s="20">
        <f t="shared" si="0"/>
        <v>0.628</v>
      </c>
    </row>
    <row r="11" spans="2:5" ht="15.75" thickBot="1" x14ac:dyDescent="0.3">
      <c r="B11" s="19" t="s">
        <v>84</v>
      </c>
      <c r="C11" s="14">
        <v>1000</v>
      </c>
      <c r="D11" s="29">
        <v>523</v>
      </c>
      <c r="E11" s="20">
        <f t="shared" si="0"/>
        <v>0.52300000000000002</v>
      </c>
    </row>
    <row r="12" spans="2:5" x14ac:dyDescent="0.25">
      <c r="B12" s="19" t="s">
        <v>85</v>
      </c>
      <c r="C12" s="14">
        <v>175</v>
      </c>
      <c r="D12" s="29">
        <v>181</v>
      </c>
      <c r="E12" s="21">
        <f t="shared" si="0"/>
        <v>1.0342857142857143</v>
      </c>
    </row>
    <row r="13" spans="2:5" x14ac:dyDescent="0.25">
      <c r="B13" s="19" t="s">
        <v>86</v>
      </c>
      <c r="C13" s="14">
        <v>175</v>
      </c>
      <c r="D13" s="29">
        <v>179</v>
      </c>
      <c r="E13" s="22">
        <f t="shared" si="0"/>
        <v>1.0228571428571429</v>
      </c>
    </row>
    <row r="14" spans="2:5" x14ac:dyDescent="0.25">
      <c r="B14" s="19" t="s">
        <v>87</v>
      </c>
      <c r="C14" s="14">
        <v>175</v>
      </c>
      <c r="D14" s="29">
        <v>188</v>
      </c>
      <c r="E14" s="22">
        <f t="shared" si="0"/>
        <v>1.0742857142857143</v>
      </c>
    </row>
    <row r="15" spans="2:5" x14ac:dyDescent="0.25">
      <c r="B15" s="19" t="s">
        <v>88</v>
      </c>
      <c r="C15" s="14">
        <v>175</v>
      </c>
      <c r="D15" s="29">
        <v>219</v>
      </c>
      <c r="E15" s="22">
        <f t="shared" si="0"/>
        <v>1.2514285714285713</v>
      </c>
    </row>
    <row r="16" spans="2:5" x14ac:dyDescent="0.25">
      <c r="B16" s="19" t="s">
        <v>90</v>
      </c>
      <c r="C16" s="14">
        <v>175</v>
      </c>
      <c r="D16" s="29">
        <v>175</v>
      </c>
      <c r="E16" s="22">
        <f t="shared" si="0"/>
        <v>1</v>
      </c>
    </row>
    <row r="17" spans="2:5" ht="15.75" thickBot="1" x14ac:dyDescent="0.3">
      <c r="B17" s="19" t="s">
        <v>89</v>
      </c>
      <c r="C17" s="14">
        <v>175</v>
      </c>
      <c r="D17" s="29">
        <v>111</v>
      </c>
      <c r="E17" s="23">
        <f t="shared" si="0"/>
        <v>0.63428571428571423</v>
      </c>
    </row>
    <row r="18" spans="2:5" x14ac:dyDescent="0.25">
      <c r="B18" s="19" t="s">
        <v>91</v>
      </c>
      <c r="C18" s="14">
        <v>650</v>
      </c>
      <c r="D18" s="29">
        <v>538</v>
      </c>
      <c r="E18" s="20">
        <f t="shared" si="0"/>
        <v>0.82769230769230773</v>
      </c>
    </row>
    <row r="19" spans="2:5" x14ac:dyDescent="0.25">
      <c r="B19" s="19" t="s">
        <v>92</v>
      </c>
      <c r="C19" s="14">
        <v>650</v>
      </c>
      <c r="D19" s="29">
        <v>486</v>
      </c>
      <c r="E19" s="20">
        <f t="shared" si="0"/>
        <v>0.74769230769230766</v>
      </c>
    </row>
    <row r="20" spans="2:5" x14ac:dyDescent="0.25">
      <c r="B20" s="19" t="s">
        <v>93</v>
      </c>
      <c r="C20" s="30">
        <v>300</v>
      </c>
      <c r="D20" s="29">
        <v>190</v>
      </c>
      <c r="E20" s="31">
        <f>(D20+D21)/C20</f>
        <v>0.87</v>
      </c>
    </row>
    <row r="21" spans="2:5" x14ac:dyDescent="0.25">
      <c r="B21" s="19" t="s">
        <v>94</v>
      </c>
      <c r="C21" s="30"/>
      <c r="D21" s="29">
        <v>71</v>
      </c>
      <c r="E21" s="31"/>
    </row>
    <row r="22" spans="2:5" x14ac:dyDescent="0.25">
      <c r="B22" s="19" t="s">
        <v>95</v>
      </c>
      <c r="C22" s="30">
        <v>350</v>
      </c>
      <c r="D22" s="29">
        <v>379</v>
      </c>
      <c r="E22" s="31">
        <f>(D22+D23)/C22</f>
        <v>1.4542857142857142</v>
      </c>
    </row>
    <row r="23" spans="2:5" x14ac:dyDescent="0.25">
      <c r="B23" s="19" t="s">
        <v>96</v>
      </c>
      <c r="C23" s="30"/>
      <c r="D23" s="29">
        <v>130</v>
      </c>
      <c r="E23" s="31"/>
    </row>
    <row r="24" spans="2:5" ht="15.75" thickBot="1" x14ac:dyDescent="0.3">
      <c r="B24" s="19"/>
      <c r="C24" s="14"/>
      <c r="D24" s="14"/>
      <c r="E24" s="20"/>
    </row>
    <row r="25" spans="2:5" ht="15.75" thickBot="1" x14ac:dyDescent="0.3">
      <c r="B25" s="16" t="s">
        <v>97</v>
      </c>
      <c r="C25" s="17">
        <f>SUM(C1:C24)</f>
        <v>9500</v>
      </c>
      <c r="D25" s="17">
        <f>SUM(D1:D24)</f>
        <v>7431</v>
      </c>
      <c r="E25" s="18">
        <f>D25/C25</f>
        <v>0.78221052631578947</v>
      </c>
    </row>
  </sheetData>
  <mergeCells count="4">
    <mergeCell ref="C20:C21"/>
    <mergeCell ref="C22:C23"/>
    <mergeCell ref="E20:E21"/>
    <mergeCell ref="E22:E23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workbookViewId="0">
      <selection activeCell="E14" sqref="E14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68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  <c r="C3" s="7"/>
    </row>
    <row r="4" spans="1:6" ht="15.75" thickBot="1" x14ac:dyDescent="0.3">
      <c r="A4" s="2" t="s">
        <v>6</v>
      </c>
      <c r="B4">
        <v>650</v>
      </c>
      <c r="C4" s="4">
        <v>0.51139999999999997</v>
      </c>
      <c r="D4">
        <f t="shared" ref="D4:D33" si="0">B4*C4</f>
        <v>332.40999999999997</v>
      </c>
      <c r="E4">
        <v>270</v>
      </c>
      <c r="F4" s="9">
        <f>E4/D4</f>
        <v>0.81224993231250575</v>
      </c>
    </row>
    <row r="5" spans="1:6" ht="15.75" thickBot="1" x14ac:dyDescent="0.3">
      <c r="A5" s="2" t="s">
        <v>7</v>
      </c>
      <c r="B5">
        <v>650</v>
      </c>
      <c r="C5" s="4">
        <v>0.48859999999999998</v>
      </c>
      <c r="D5">
        <f t="shared" si="0"/>
        <v>317.58999999999997</v>
      </c>
      <c r="E5">
        <v>268</v>
      </c>
      <c r="F5" s="9">
        <f t="shared" ref="F5:F33" si="1">E5/D5</f>
        <v>0.84385528511603014</v>
      </c>
    </row>
    <row r="6" spans="1:6" ht="15.75" thickBot="1" x14ac:dyDescent="0.3">
      <c r="A6" s="5"/>
      <c r="C6" s="5"/>
      <c r="F6" s="9"/>
    </row>
    <row r="7" spans="1:6" ht="15.75" thickBot="1" x14ac:dyDescent="0.3">
      <c r="A7" s="6" t="s">
        <v>8</v>
      </c>
      <c r="C7" s="5"/>
      <c r="F7" s="9"/>
    </row>
    <row r="8" spans="1:6" ht="15.75" thickBot="1" x14ac:dyDescent="0.3">
      <c r="A8" s="5">
        <v>2</v>
      </c>
      <c r="B8">
        <v>650</v>
      </c>
      <c r="C8" s="11">
        <v>0.25</v>
      </c>
      <c r="D8">
        <f t="shared" si="0"/>
        <v>162.5</v>
      </c>
      <c r="E8">
        <v>83</v>
      </c>
      <c r="F8" s="9">
        <f t="shared" si="1"/>
        <v>0.51076923076923075</v>
      </c>
    </row>
    <row r="9" spans="1:6" ht="15.75" thickBot="1" x14ac:dyDescent="0.3">
      <c r="A9" s="5">
        <v>3</v>
      </c>
      <c r="B9">
        <v>650</v>
      </c>
      <c r="C9" s="11">
        <v>0.25</v>
      </c>
      <c r="D9">
        <f t="shared" si="0"/>
        <v>162.5</v>
      </c>
      <c r="E9">
        <v>151</v>
      </c>
      <c r="F9" s="9">
        <f t="shared" si="1"/>
        <v>0.92923076923076919</v>
      </c>
    </row>
    <row r="10" spans="1:6" ht="15.75" thickBot="1" x14ac:dyDescent="0.3">
      <c r="A10" s="5">
        <v>4</v>
      </c>
      <c r="B10">
        <v>650</v>
      </c>
      <c r="C10" s="11">
        <v>0.25</v>
      </c>
      <c r="D10">
        <f t="shared" si="0"/>
        <v>162.5</v>
      </c>
      <c r="E10">
        <v>215</v>
      </c>
      <c r="F10" s="9">
        <f t="shared" si="1"/>
        <v>1.323076923076923</v>
      </c>
    </row>
    <row r="11" spans="1:6" ht="15.75" thickBot="1" x14ac:dyDescent="0.3">
      <c r="A11" s="5">
        <v>5</v>
      </c>
      <c r="B11">
        <v>650</v>
      </c>
      <c r="C11" s="11">
        <v>0.25</v>
      </c>
      <c r="D11">
        <f t="shared" si="0"/>
        <v>162.5</v>
      </c>
      <c r="E11">
        <v>83</v>
      </c>
      <c r="F11" s="9">
        <f t="shared" si="1"/>
        <v>0.51076923076923075</v>
      </c>
    </row>
    <row r="12" spans="1:6" ht="15.75" thickBot="1" x14ac:dyDescent="0.3">
      <c r="A12" s="5"/>
      <c r="C12" s="5"/>
      <c r="F12" s="9"/>
    </row>
    <row r="13" spans="1:6" ht="18.75" thickBot="1" x14ac:dyDescent="0.3">
      <c r="A13" s="6" t="s">
        <v>19</v>
      </c>
      <c r="C13" s="5"/>
      <c r="F13" s="9"/>
    </row>
    <row r="14" spans="1:6" ht="15.75" thickBot="1" x14ac:dyDescent="0.3">
      <c r="A14" s="5" t="s">
        <v>20</v>
      </c>
      <c r="B14">
        <v>650</v>
      </c>
      <c r="C14" s="4">
        <v>4.4900000000000002E-2</v>
      </c>
      <c r="D14">
        <f t="shared" si="0"/>
        <v>29.185000000000002</v>
      </c>
      <c r="E14">
        <v>10</v>
      </c>
      <c r="F14" s="9">
        <f t="shared" si="1"/>
        <v>0.34264176803152302</v>
      </c>
    </row>
    <row r="15" spans="1:6" ht="30.75" thickBot="1" x14ac:dyDescent="0.3">
      <c r="A15" s="5" t="s">
        <v>21</v>
      </c>
      <c r="B15">
        <v>650</v>
      </c>
      <c r="C15" s="4">
        <v>0.13739999999999999</v>
      </c>
      <c r="D15">
        <f t="shared" si="0"/>
        <v>89.31</v>
      </c>
      <c r="E15">
        <v>61</v>
      </c>
      <c r="F15" s="9">
        <f t="shared" si="1"/>
        <v>0.68301422013212409</v>
      </c>
    </row>
    <row r="16" spans="1:6" ht="15.75" thickBot="1" x14ac:dyDescent="0.3">
      <c r="A16" s="5" t="s">
        <v>22</v>
      </c>
      <c r="B16">
        <v>650</v>
      </c>
      <c r="C16" s="4">
        <v>0.25769999999999998</v>
      </c>
      <c r="D16">
        <f t="shared" si="0"/>
        <v>167.505</v>
      </c>
      <c r="E16">
        <v>63</v>
      </c>
      <c r="F16" s="9">
        <f t="shared" si="1"/>
        <v>0.37610817587534701</v>
      </c>
    </row>
    <row r="17" spans="1:6" ht="45.75" thickBot="1" x14ac:dyDescent="0.3">
      <c r="A17" s="5" t="s">
        <v>23</v>
      </c>
      <c r="B17">
        <v>650</v>
      </c>
      <c r="C17" s="4">
        <v>1.8E-3</v>
      </c>
      <c r="D17">
        <f t="shared" si="0"/>
        <v>1.17</v>
      </c>
      <c r="E17">
        <v>0</v>
      </c>
      <c r="F17" s="9">
        <f t="shared" si="1"/>
        <v>0</v>
      </c>
    </row>
    <row r="18" spans="1:6" ht="45.75" thickBot="1" x14ac:dyDescent="0.3">
      <c r="A18" s="5" t="s">
        <v>24</v>
      </c>
      <c r="B18">
        <v>650</v>
      </c>
      <c r="C18" s="4">
        <v>7.6E-3</v>
      </c>
      <c r="D18">
        <f t="shared" si="0"/>
        <v>4.9400000000000004</v>
      </c>
      <c r="E18">
        <v>1</v>
      </c>
      <c r="F18" s="9">
        <f t="shared" si="1"/>
        <v>0.20242914979757085</v>
      </c>
    </row>
    <row r="19" spans="1:6" ht="15.75" thickBot="1" x14ac:dyDescent="0.3">
      <c r="A19" s="5" t="s">
        <v>25</v>
      </c>
      <c r="B19">
        <v>650</v>
      </c>
      <c r="C19" s="4">
        <v>0.49880000000000002</v>
      </c>
      <c r="D19">
        <f t="shared" si="0"/>
        <v>324.22000000000003</v>
      </c>
      <c r="E19">
        <v>355</v>
      </c>
      <c r="F19" s="9">
        <f t="shared" si="1"/>
        <v>1.0949355375979273</v>
      </c>
    </row>
    <row r="20" spans="1:6" ht="15.75" thickBot="1" x14ac:dyDescent="0.3">
      <c r="A20" s="5" t="s">
        <v>26</v>
      </c>
      <c r="B20">
        <v>650</v>
      </c>
      <c r="C20" s="4">
        <v>5.1700000000000003E-2</v>
      </c>
      <c r="D20">
        <f t="shared" si="0"/>
        <v>33.605000000000004</v>
      </c>
      <c r="E20">
        <v>9</v>
      </c>
      <c r="F20" s="9">
        <f>(E20+E21)/D20</f>
        <v>1.4283588751673857</v>
      </c>
    </row>
    <row r="21" spans="1:6" ht="15.75" thickBot="1" x14ac:dyDescent="0.3">
      <c r="A21" s="10" t="s">
        <v>42</v>
      </c>
      <c r="B21">
        <v>650</v>
      </c>
      <c r="C21" s="4"/>
      <c r="D21">
        <v>33.604999999999997</v>
      </c>
      <c r="E21">
        <v>39</v>
      </c>
      <c r="F21" s="9">
        <f>(E21+E20)/D20</f>
        <v>1.4283588751673857</v>
      </c>
    </row>
    <row r="22" spans="1:6" ht="15.75" thickBot="1" x14ac:dyDescent="0.3">
      <c r="A22" s="5"/>
      <c r="C22" s="5"/>
      <c r="F22" s="9"/>
    </row>
    <row r="23" spans="1:6" ht="45.75" thickBot="1" x14ac:dyDescent="0.3">
      <c r="A23" s="6" t="s">
        <v>41</v>
      </c>
      <c r="C23" s="5"/>
      <c r="F23" s="9"/>
    </row>
    <row r="24" spans="1:6" ht="29.45" thickBot="1" x14ac:dyDescent="0.35">
      <c r="A24" s="5" t="s">
        <v>28</v>
      </c>
      <c r="B24">
        <v>650</v>
      </c>
      <c r="C24" s="4">
        <v>0.1177</v>
      </c>
      <c r="D24">
        <f t="shared" si="0"/>
        <v>76.504999999999995</v>
      </c>
      <c r="E24">
        <v>15</v>
      </c>
      <c r="F24" s="9">
        <f t="shared" si="1"/>
        <v>0.19606561662636429</v>
      </c>
    </row>
    <row r="25" spans="1:6" ht="29.45" thickBot="1" x14ac:dyDescent="0.35">
      <c r="A25" s="5" t="s">
        <v>29</v>
      </c>
      <c r="B25">
        <v>650</v>
      </c>
      <c r="C25" s="4">
        <v>0.2419</v>
      </c>
      <c r="D25">
        <f t="shared" si="0"/>
        <v>157.23500000000001</v>
      </c>
      <c r="E25">
        <v>57</v>
      </c>
      <c r="F25" s="9">
        <f t="shared" si="1"/>
        <v>0.36251470728527363</v>
      </c>
    </row>
    <row r="26" spans="1:6" thickBot="1" x14ac:dyDescent="0.35">
      <c r="A26" s="5" t="s">
        <v>30</v>
      </c>
      <c r="B26">
        <v>650</v>
      </c>
      <c r="C26" s="4">
        <v>0.30980000000000002</v>
      </c>
      <c r="D26">
        <f t="shared" si="0"/>
        <v>201.37</v>
      </c>
      <c r="E26">
        <v>85</v>
      </c>
      <c r="F26" s="9">
        <f t="shared" si="1"/>
        <v>0.42210855638873712</v>
      </c>
    </row>
    <row r="27" spans="1:6" ht="29.45" thickBot="1" x14ac:dyDescent="0.35">
      <c r="A27" s="5" t="s">
        <v>31</v>
      </c>
      <c r="B27">
        <v>650</v>
      </c>
      <c r="C27" s="4">
        <v>0.3306</v>
      </c>
      <c r="D27">
        <f t="shared" si="0"/>
        <v>214.89000000000001</v>
      </c>
      <c r="E27">
        <v>381</v>
      </c>
      <c r="F27" s="9">
        <f t="shared" si="1"/>
        <v>1.77300013960631</v>
      </c>
    </row>
    <row r="28" spans="1:6" thickBot="1" x14ac:dyDescent="0.35">
      <c r="A28" s="5"/>
      <c r="C28" s="5"/>
      <c r="F28" s="9"/>
    </row>
    <row r="29" spans="1:6" ht="29.45" thickBot="1" x14ac:dyDescent="0.35">
      <c r="A29" s="6" t="s">
        <v>32</v>
      </c>
      <c r="C29" s="5"/>
      <c r="F29" s="9"/>
    </row>
    <row r="30" spans="1:6" thickBot="1" x14ac:dyDescent="0.35">
      <c r="A30" s="5" t="s">
        <v>33</v>
      </c>
      <c r="B30">
        <v>650</v>
      </c>
      <c r="C30" s="4">
        <v>0.15970000000000001</v>
      </c>
      <c r="D30">
        <f t="shared" si="0"/>
        <v>103.80500000000001</v>
      </c>
      <c r="E30">
        <v>98</v>
      </c>
      <c r="F30" s="9">
        <f t="shared" si="1"/>
        <v>0.94407783825441927</v>
      </c>
    </row>
    <row r="31" spans="1:6" thickBot="1" x14ac:dyDescent="0.35">
      <c r="A31" s="5" t="s">
        <v>34</v>
      </c>
      <c r="B31">
        <v>650</v>
      </c>
      <c r="C31" s="4">
        <v>0.3846</v>
      </c>
      <c r="D31">
        <f t="shared" si="0"/>
        <v>249.99</v>
      </c>
      <c r="E31">
        <v>217</v>
      </c>
      <c r="F31" s="9">
        <f t="shared" si="1"/>
        <v>0.86803472138885551</v>
      </c>
    </row>
    <row r="32" spans="1:6" thickBot="1" x14ac:dyDescent="0.35">
      <c r="A32" s="5" t="s">
        <v>35</v>
      </c>
      <c r="B32">
        <v>650</v>
      </c>
      <c r="C32" s="4">
        <v>0.21060000000000001</v>
      </c>
      <c r="D32">
        <f t="shared" si="0"/>
        <v>136.89000000000001</v>
      </c>
      <c r="E32">
        <v>129</v>
      </c>
      <c r="F32" s="9">
        <f t="shared" si="1"/>
        <v>0.94236248082401919</v>
      </c>
    </row>
    <row r="33" spans="1:6" thickBot="1" x14ac:dyDescent="0.35">
      <c r="A33" s="5" t="s">
        <v>36</v>
      </c>
      <c r="B33">
        <v>650</v>
      </c>
      <c r="C33" s="4">
        <v>0.2452</v>
      </c>
      <c r="D33">
        <f t="shared" si="0"/>
        <v>159.38</v>
      </c>
      <c r="E33">
        <v>94</v>
      </c>
      <c r="F33" s="9">
        <f t="shared" si="1"/>
        <v>0.58978541849667465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E22" sqref="E22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69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  <c r="C3" s="7"/>
    </row>
    <row r="4" spans="1:6" ht="15.75" thickBot="1" x14ac:dyDescent="0.3">
      <c r="A4" s="2" t="s">
        <v>6</v>
      </c>
      <c r="B4">
        <v>650</v>
      </c>
      <c r="C4" s="4">
        <v>0.51139999999999997</v>
      </c>
      <c r="D4">
        <f t="shared" ref="D4:D33" si="0">B4*C4</f>
        <v>332.40999999999997</v>
      </c>
      <c r="E4">
        <v>229</v>
      </c>
      <c r="F4" s="9">
        <f>E4/D4</f>
        <v>0.68890827592431036</v>
      </c>
    </row>
    <row r="5" spans="1:6" ht="15.75" thickBot="1" x14ac:dyDescent="0.3">
      <c r="A5" s="2" t="s">
        <v>7</v>
      </c>
      <c r="B5">
        <v>650</v>
      </c>
      <c r="C5" s="4">
        <v>0.48859999999999998</v>
      </c>
      <c r="D5">
        <f t="shared" si="0"/>
        <v>317.58999999999997</v>
      </c>
      <c r="E5">
        <v>257</v>
      </c>
      <c r="F5" s="9">
        <f t="shared" ref="F5:F33" si="1">E5/D5</f>
        <v>0.80921943386126771</v>
      </c>
    </row>
    <row r="6" spans="1:6" ht="15.75" thickBot="1" x14ac:dyDescent="0.3">
      <c r="A6" s="5"/>
      <c r="C6" s="5"/>
      <c r="F6" s="9"/>
    </row>
    <row r="7" spans="1:6" ht="15.75" thickBot="1" x14ac:dyDescent="0.3">
      <c r="A7" s="6" t="s">
        <v>8</v>
      </c>
      <c r="C7" s="5"/>
      <c r="F7" s="9"/>
    </row>
    <row r="8" spans="1:6" ht="15.75" thickBot="1" x14ac:dyDescent="0.3">
      <c r="A8" s="5">
        <v>2</v>
      </c>
      <c r="B8">
        <v>650</v>
      </c>
      <c r="C8" s="11">
        <v>0.25</v>
      </c>
      <c r="D8">
        <f t="shared" si="0"/>
        <v>162.5</v>
      </c>
      <c r="E8">
        <v>65</v>
      </c>
      <c r="F8" s="9">
        <f t="shared" si="1"/>
        <v>0.4</v>
      </c>
    </row>
    <row r="9" spans="1:6" ht="15.75" thickBot="1" x14ac:dyDescent="0.3">
      <c r="A9" s="5">
        <v>3</v>
      </c>
      <c r="B9">
        <v>650</v>
      </c>
      <c r="C9" s="11">
        <v>0.25</v>
      </c>
      <c r="D9">
        <f t="shared" si="0"/>
        <v>162.5</v>
      </c>
      <c r="E9">
        <v>128</v>
      </c>
      <c r="F9" s="9">
        <f t="shared" si="1"/>
        <v>0.78769230769230769</v>
      </c>
    </row>
    <row r="10" spans="1:6" ht="15.75" thickBot="1" x14ac:dyDescent="0.3">
      <c r="A10" s="5">
        <v>4</v>
      </c>
      <c r="B10">
        <v>650</v>
      </c>
      <c r="C10" s="11">
        <v>0.25</v>
      </c>
      <c r="D10">
        <f t="shared" si="0"/>
        <v>162.5</v>
      </c>
      <c r="E10">
        <v>208</v>
      </c>
      <c r="F10" s="9">
        <f t="shared" si="1"/>
        <v>1.28</v>
      </c>
    </row>
    <row r="11" spans="1:6" ht="15.75" thickBot="1" x14ac:dyDescent="0.3">
      <c r="A11" s="5">
        <v>5</v>
      </c>
      <c r="B11">
        <v>650</v>
      </c>
      <c r="C11" s="11">
        <v>0.25</v>
      </c>
      <c r="D11">
        <f t="shared" si="0"/>
        <v>162.5</v>
      </c>
      <c r="E11">
        <v>77</v>
      </c>
      <c r="F11" s="9">
        <f t="shared" si="1"/>
        <v>0.47384615384615386</v>
      </c>
    </row>
    <row r="12" spans="1:6" ht="15.75" thickBot="1" x14ac:dyDescent="0.3">
      <c r="A12" s="5"/>
      <c r="C12" s="5"/>
      <c r="F12" s="9"/>
    </row>
    <row r="13" spans="1:6" ht="18.75" thickBot="1" x14ac:dyDescent="0.3">
      <c r="A13" s="6" t="s">
        <v>19</v>
      </c>
      <c r="C13" s="5"/>
      <c r="F13" s="9"/>
    </row>
    <row r="14" spans="1:6" ht="15.75" thickBot="1" x14ac:dyDescent="0.3">
      <c r="A14" s="5" t="s">
        <v>20</v>
      </c>
      <c r="B14">
        <v>650</v>
      </c>
      <c r="C14" s="4">
        <v>4.4900000000000002E-2</v>
      </c>
      <c r="D14">
        <f t="shared" si="0"/>
        <v>29.185000000000002</v>
      </c>
      <c r="E14">
        <v>7</v>
      </c>
      <c r="F14" s="9">
        <f t="shared" si="1"/>
        <v>0.23984923762206611</v>
      </c>
    </row>
    <row r="15" spans="1:6" ht="30.75" thickBot="1" x14ac:dyDescent="0.3">
      <c r="A15" s="5" t="s">
        <v>21</v>
      </c>
      <c r="B15">
        <v>650</v>
      </c>
      <c r="C15" s="4">
        <v>0.13739999999999999</v>
      </c>
      <c r="D15">
        <f t="shared" si="0"/>
        <v>89.31</v>
      </c>
      <c r="E15">
        <v>76</v>
      </c>
      <c r="F15" s="9">
        <f t="shared" si="1"/>
        <v>0.85096853655805615</v>
      </c>
    </row>
    <row r="16" spans="1:6" ht="15.75" thickBot="1" x14ac:dyDescent="0.3">
      <c r="A16" s="5" t="s">
        <v>22</v>
      </c>
      <c r="B16">
        <v>650</v>
      </c>
      <c r="C16" s="4">
        <v>0.25769999999999998</v>
      </c>
      <c r="D16">
        <f t="shared" si="0"/>
        <v>167.505</v>
      </c>
      <c r="E16">
        <v>51</v>
      </c>
      <c r="F16" s="9">
        <f t="shared" si="1"/>
        <v>0.30446852332766189</v>
      </c>
    </row>
    <row r="17" spans="1:6" ht="45.75" thickBot="1" x14ac:dyDescent="0.3">
      <c r="A17" s="5" t="s">
        <v>23</v>
      </c>
      <c r="B17">
        <v>650</v>
      </c>
      <c r="C17" s="4">
        <v>1.8E-3</v>
      </c>
      <c r="D17">
        <f t="shared" si="0"/>
        <v>1.17</v>
      </c>
      <c r="E17">
        <v>1</v>
      </c>
      <c r="F17" s="9">
        <f t="shared" si="1"/>
        <v>0.85470085470085477</v>
      </c>
    </row>
    <row r="18" spans="1:6" ht="45.75" thickBot="1" x14ac:dyDescent="0.3">
      <c r="A18" s="5" t="s">
        <v>24</v>
      </c>
      <c r="B18">
        <v>650</v>
      </c>
      <c r="C18" s="4">
        <v>7.6E-3</v>
      </c>
      <c r="D18">
        <f t="shared" si="0"/>
        <v>4.9400000000000004</v>
      </c>
      <c r="E18">
        <v>1</v>
      </c>
      <c r="F18" s="9">
        <f t="shared" si="1"/>
        <v>0.20242914979757085</v>
      </c>
    </row>
    <row r="19" spans="1:6" ht="15.75" thickBot="1" x14ac:dyDescent="0.3">
      <c r="A19" s="5" t="s">
        <v>25</v>
      </c>
      <c r="B19">
        <v>650</v>
      </c>
      <c r="C19" s="4">
        <v>0.49880000000000002</v>
      </c>
      <c r="D19">
        <f t="shared" si="0"/>
        <v>324.22000000000003</v>
      </c>
      <c r="E19">
        <v>316</v>
      </c>
      <c r="F19" s="9">
        <f t="shared" si="1"/>
        <v>0.97464684473505636</v>
      </c>
    </row>
    <row r="20" spans="1:6" ht="15.75" thickBot="1" x14ac:dyDescent="0.3">
      <c r="A20" s="5" t="s">
        <v>26</v>
      </c>
      <c r="B20">
        <v>650</v>
      </c>
      <c r="C20" s="4">
        <v>5.1700000000000003E-2</v>
      </c>
      <c r="D20">
        <f t="shared" si="0"/>
        <v>33.605000000000004</v>
      </c>
      <c r="E20">
        <v>14</v>
      </c>
      <c r="F20" s="9">
        <f>(E20+E21)/D20</f>
        <v>1.0117542032435649</v>
      </c>
    </row>
    <row r="21" spans="1:6" ht="15.75" thickBot="1" x14ac:dyDescent="0.3">
      <c r="A21" s="10" t="s">
        <v>42</v>
      </c>
      <c r="B21">
        <v>650</v>
      </c>
      <c r="C21" s="4"/>
      <c r="D21">
        <v>33.604999999999997</v>
      </c>
      <c r="E21">
        <v>20</v>
      </c>
      <c r="F21" s="9">
        <f>(E21+E20)/D20</f>
        <v>1.0117542032435649</v>
      </c>
    </row>
    <row r="22" spans="1:6" ht="15.75" thickBot="1" x14ac:dyDescent="0.3">
      <c r="A22" s="5"/>
      <c r="C22" s="5"/>
      <c r="D22">
        <f t="shared" si="0"/>
        <v>0</v>
      </c>
      <c r="F22" s="9"/>
    </row>
    <row r="23" spans="1:6" ht="45.75" thickBot="1" x14ac:dyDescent="0.3">
      <c r="A23" s="6" t="s">
        <v>41</v>
      </c>
      <c r="C23" s="5"/>
      <c r="D23">
        <f t="shared" si="0"/>
        <v>0</v>
      </c>
      <c r="F23" s="9"/>
    </row>
    <row r="24" spans="1:6" ht="30" thickTop="1" thickBot="1" x14ac:dyDescent="0.35">
      <c r="A24" s="5" t="s">
        <v>28</v>
      </c>
      <c r="B24">
        <v>650</v>
      </c>
      <c r="C24" s="4">
        <v>0.1177</v>
      </c>
      <c r="D24">
        <f t="shared" si="0"/>
        <v>76.504999999999995</v>
      </c>
      <c r="E24" s="27"/>
      <c r="F24" s="9"/>
    </row>
    <row r="25" spans="1:6" ht="30" thickTop="1" thickBot="1" x14ac:dyDescent="0.35">
      <c r="A25" s="5" t="s">
        <v>29</v>
      </c>
      <c r="B25">
        <v>650</v>
      </c>
      <c r="C25" s="4">
        <v>0.2419</v>
      </c>
      <c r="D25">
        <f t="shared" si="0"/>
        <v>157.23500000000001</v>
      </c>
      <c r="E25" s="27"/>
      <c r="F25" s="9"/>
    </row>
    <row r="26" spans="1:6" ht="15.6" thickTop="1" thickBot="1" x14ac:dyDescent="0.35">
      <c r="A26" s="5" t="s">
        <v>30</v>
      </c>
      <c r="B26">
        <v>650</v>
      </c>
      <c r="C26" s="4">
        <v>0.30980000000000002</v>
      </c>
      <c r="D26">
        <f t="shared" si="0"/>
        <v>201.37</v>
      </c>
      <c r="E26" s="27"/>
      <c r="F26" s="9"/>
    </row>
    <row r="27" spans="1:6" ht="30" thickTop="1" thickBot="1" x14ac:dyDescent="0.35">
      <c r="A27" s="5" t="s">
        <v>31</v>
      </c>
      <c r="B27">
        <v>650</v>
      </c>
      <c r="C27" s="4">
        <v>0.3306</v>
      </c>
      <c r="D27">
        <f t="shared" si="0"/>
        <v>214.89000000000001</v>
      </c>
      <c r="E27" s="27"/>
      <c r="F27" s="9"/>
    </row>
    <row r="28" spans="1:6" thickBot="1" x14ac:dyDescent="0.35">
      <c r="A28" s="5"/>
      <c r="C28" s="5"/>
      <c r="F28" s="9"/>
    </row>
    <row r="29" spans="1:6" ht="29.45" thickBot="1" x14ac:dyDescent="0.35">
      <c r="A29" s="6" t="s">
        <v>32</v>
      </c>
      <c r="C29" s="5"/>
      <c r="F29" s="9"/>
    </row>
    <row r="30" spans="1:6" thickBot="1" x14ac:dyDescent="0.35">
      <c r="A30" s="5" t="s">
        <v>33</v>
      </c>
      <c r="B30">
        <v>650</v>
      </c>
      <c r="C30" s="4">
        <v>0.15970000000000001</v>
      </c>
      <c r="D30">
        <f t="shared" si="0"/>
        <v>103.80500000000001</v>
      </c>
      <c r="E30">
        <v>107</v>
      </c>
      <c r="F30" s="9">
        <f t="shared" si="1"/>
        <v>1.0307788642165598</v>
      </c>
    </row>
    <row r="31" spans="1:6" thickBot="1" x14ac:dyDescent="0.35">
      <c r="A31" s="5" t="s">
        <v>34</v>
      </c>
      <c r="B31">
        <v>650</v>
      </c>
      <c r="C31" s="4">
        <v>0.3846</v>
      </c>
      <c r="D31">
        <f t="shared" si="0"/>
        <v>249.99</v>
      </c>
      <c r="E31">
        <v>195</v>
      </c>
      <c r="F31" s="9">
        <f t="shared" si="1"/>
        <v>0.78003120124804992</v>
      </c>
    </row>
    <row r="32" spans="1:6" thickBot="1" x14ac:dyDescent="0.35">
      <c r="A32" s="5" t="s">
        <v>35</v>
      </c>
      <c r="B32">
        <v>650</v>
      </c>
      <c r="C32" s="4">
        <v>0.21060000000000001</v>
      </c>
      <c r="D32">
        <f t="shared" si="0"/>
        <v>136.89000000000001</v>
      </c>
      <c r="E32">
        <v>125</v>
      </c>
      <c r="F32" s="9">
        <f t="shared" si="1"/>
        <v>0.91314193878296435</v>
      </c>
    </row>
    <row r="33" spans="1:6" thickBot="1" x14ac:dyDescent="0.35">
      <c r="A33" s="5" t="s">
        <v>36</v>
      </c>
      <c r="B33">
        <v>650</v>
      </c>
      <c r="C33" s="4">
        <v>0.2452</v>
      </c>
      <c r="D33">
        <f t="shared" si="0"/>
        <v>159.38</v>
      </c>
      <c r="E33">
        <v>59</v>
      </c>
      <c r="F33" s="9">
        <f t="shared" si="1"/>
        <v>0.37018446480110428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2"/>
  <sheetViews>
    <sheetView workbookViewId="0">
      <selection activeCell="E20" sqref="E20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70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300</v>
      </c>
      <c r="C5" s="3">
        <v>0.51090000000000002</v>
      </c>
      <c r="D5">
        <f>B5*C5</f>
        <v>153.27000000000001</v>
      </c>
      <c r="E5">
        <v>79</v>
      </c>
      <c r="F5" s="9">
        <f>E5/D5</f>
        <v>0.51543028642265276</v>
      </c>
    </row>
    <row r="6" spans="1:6" ht="15.75" thickBot="1" x14ac:dyDescent="0.3">
      <c r="A6" s="2" t="s">
        <v>7</v>
      </c>
      <c r="B6">
        <v>300</v>
      </c>
      <c r="C6" s="4">
        <v>0.48909999999999998</v>
      </c>
      <c r="D6">
        <f t="shared" ref="D6:D32" si="0">B6*C6</f>
        <v>146.72999999999999</v>
      </c>
      <c r="E6">
        <v>111</v>
      </c>
      <c r="F6" s="9">
        <f t="shared" ref="F6:F32" si="1">E6/D6</f>
        <v>0.75649151502760181</v>
      </c>
    </row>
    <row r="7" spans="1:6" ht="15.75" thickBot="1" x14ac:dyDescent="0.3">
      <c r="A7" s="5"/>
      <c r="C7" s="5"/>
      <c r="D7">
        <f t="shared" si="0"/>
        <v>0</v>
      </c>
      <c r="F7" s="9"/>
    </row>
    <row r="8" spans="1:6" ht="15.75" thickBot="1" x14ac:dyDescent="0.3">
      <c r="A8" s="6" t="s">
        <v>49</v>
      </c>
      <c r="C8" s="5"/>
      <c r="D8">
        <f t="shared" si="0"/>
        <v>0</v>
      </c>
      <c r="F8" s="9"/>
    </row>
    <row r="9" spans="1:6" ht="15.75" thickBot="1" x14ac:dyDescent="0.3">
      <c r="A9" s="5" t="s">
        <v>50</v>
      </c>
      <c r="B9">
        <v>300</v>
      </c>
      <c r="C9" s="11">
        <v>1</v>
      </c>
      <c r="D9">
        <f t="shared" si="0"/>
        <v>300</v>
      </c>
      <c r="E9">
        <v>183</v>
      </c>
      <c r="F9" s="9">
        <f t="shared" si="1"/>
        <v>0.61</v>
      </c>
    </row>
    <row r="10" spans="1:6" ht="15.75" thickBot="1" x14ac:dyDescent="0.3">
      <c r="A10" s="8" t="s">
        <v>53</v>
      </c>
      <c r="B10">
        <v>0</v>
      </c>
      <c r="C10" s="11"/>
      <c r="D10">
        <v>0</v>
      </c>
      <c r="E10">
        <v>3</v>
      </c>
      <c r="F10" s="9">
        <v>3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300</v>
      </c>
      <c r="C13" s="4">
        <v>4.4699999999999997E-2</v>
      </c>
      <c r="D13">
        <f t="shared" si="0"/>
        <v>13.409999999999998</v>
      </c>
      <c r="E13">
        <v>3</v>
      </c>
      <c r="F13" s="9">
        <f t="shared" si="1"/>
        <v>0.2237136465324385</v>
      </c>
    </row>
    <row r="14" spans="1:6" ht="30.75" thickBot="1" x14ac:dyDescent="0.3">
      <c r="A14" s="5" t="s">
        <v>21</v>
      </c>
      <c r="B14">
        <v>300</v>
      </c>
      <c r="C14" s="4">
        <v>0.13420000000000001</v>
      </c>
      <c r="D14">
        <f t="shared" si="0"/>
        <v>40.260000000000005</v>
      </c>
      <c r="E14">
        <v>24</v>
      </c>
      <c r="F14" s="9">
        <f t="shared" si="1"/>
        <v>0.59612518628912059</v>
      </c>
    </row>
    <row r="15" spans="1:6" ht="15.75" thickBot="1" x14ac:dyDescent="0.3">
      <c r="A15" s="5" t="s">
        <v>22</v>
      </c>
      <c r="B15">
        <v>300</v>
      </c>
      <c r="C15" s="4">
        <v>0.25659999999999999</v>
      </c>
      <c r="D15">
        <f t="shared" si="0"/>
        <v>76.98</v>
      </c>
      <c r="E15">
        <v>25</v>
      </c>
      <c r="F15" s="9">
        <f t="shared" si="1"/>
        <v>0.32475967783839954</v>
      </c>
    </row>
    <row r="16" spans="1:6" ht="45.75" thickBot="1" x14ac:dyDescent="0.3">
      <c r="A16" s="5" t="s">
        <v>23</v>
      </c>
      <c r="B16">
        <v>300</v>
      </c>
      <c r="C16" s="4">
        <v>1.6999999999999999E-3</v>
      </c>
      <c r="D16">
        <f t="shared" si="0"/>
        <v>0.51</v>
      </c>
      <c r="E16">
        <v>0</v>
      </c>
      <c r="F16" s="9">
        <f t="shared" si="1"/>
        <v>0</v>
      </c>
    </row>
    <row r="17" spans="1:6" ht="45.75" thickBot="1" x14ac:dyDescent="0.3">
      <c r="A17" s="5" t="s">
        <v>24</v>
      </c>
      <c r="B17">
        <v>300</v>
      </c>
      <c r="C17" s="4">
        <v>7.4000000000000003E-3</v>
      </c>
      <c r="D17">
        <f t="shared" si="0"/>
        <v>2.2200000000000002</v>
      </c>
      <c r="E17">
        <v>0</v>
      </c>
      <c r="F17" s="9">
        <f t="shared" si="1"/>
        <v>0</v>
      </c>
    </row>
    <row r="18" spans="1:6" ht="15.75" thickBot="1" x14ac:dyDescent="0.3">
      <c r="A18" s="5" t="s">
        <v>25</v>
      </c>
      <c r="B18">
        <v>300</v>
      </c>
      <c r="C18" s="4">
        <v>0.50080000000000002</v>
      </c>
      <c r="D18">
        <f t="shared" si="0"/>
        <v>150.24</v>
      </c>
      <c r="E18">
        <v>130</v>
      </c>
      <c r="F18" s="9">
        <f t="shared" si="1"/>
        <v>0.86528221512247061</v>
      </c>
    </row>
    <row r="19" spans="1:6" ht="15.75" thickBot="1" x14ac:dyDescent="0.3">
      <c r="A19" s="5" t="s">
        <v>26</v>
      </c>
      <c r="B19">
        <v>300</v>
      </c>
      <c r="C19" s="4">
        <v>5.4399999999999997E-2</v>
      </c>
      <c r="D19">
        <f t="shared" si="0"/>
        <v>16.32</v>
      </c>
      <c r="E19">
        <v>2</v>
      </c>
      <c r="F19" s="9">
        <f>(E19+E20)/D19</f>
        <v>0.49019607843137253</v>
      </c>
    </row>
    <row r="20" spans="1:6" ht="15.75" thickBot="1" x14ac:dyDescent="0.3">
      <c r="A20" s="10" t="s">
        <v>42</v>
      </c>
      <c r="C20" s="4"/>
      <c r="D20">
        <v>16.32</v>
      </c>
      <c r="E20">
        <v>6</v>
      </c>
      <c r="F20" s="9">
        <f>(E20+E19)/D19</f>
        <v>0.49019607843137253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29.45" thickBot="1" x14ac:dyDescent="0.35">
      <c r="A23" s="5" t="s">
        <v>28</v>
      </c>
      <c r="B23">
        <v>300</v>
      </c>
      <c r="C23" s="4">
        <v>0.1177</v>
      </c>
      <c r="D23">
        <f t="shared" si="0"/>
        <v>35.31</v>
      </c>
      <c r="E23">
        <v>5</v>
      </c>
      <c r="F23" s="9">
        <f t="shared" si="1"/>
        <v>0.14160294534126308</v>
      </c>
    </row>
    <row r="24" spans="1:6" ht="29.45" thickBot="1" x14ac:dyDescent="0.35">
      <c r="A24" s="5" t="s">
        <v>29</v>
      </c>
      <c r="B24">
        <v>300</v>
      </c>
      <c r="C24" s="4">
        <v>0.2419</v>
      </c>
      <c r="D24">
        <f t="shared" si="0"/>
        <v>72.570000000000007</v>
      </c>
      <c r="E24">
        <v>19</v>
      </c>
      <c r="F24" s="9">
        <f t="shared" si="1"/>
        <v>0.2618161774838087</v>
      </c>
    </row>
    <row r="25" spans="1:6" thickBot="1" x14ac:dyDescent="0.35">
      <c r="A25" s="5" t="s">
        <v>30</v>
      </c>
      <c r="B25">
        <v>300</v>
      </c>
      <c r="C25" s="4">
        <v>0.30980000000000002</v>
      </c>
      <c r="D25">
        <f t="shared" si="0"/>
        <v>92.940000000000012</v>
      </c>
      <c r="E25">
        <v>35</v>
      </c>
      <c r="F25" s="9">
        <f t="shared" si="1"/>
        <v>0.37658704540563798</v>
      </c>
    </row>
    <row r="26" spans="1:6" ht="29.45" thickBot="1" x14ac:dyDescent="0.35">
      <c r="A26" s="5" t="s">
        <v>31</v>
      </c>
      <c r="B26">
        <v>300</v>
      </c>
      <c r="C26" s="4">
        <v>0.3306</v>
      </c>
      <c r="D26">
        <f t="shared" si="0"/>
        <v>99.18</v>
      </c>
      <c r="E26">
        <v>131</v>
      </c>
      <c r="F26" s="9">
        <f t="shared" si="1"/>
        <v>1.3208308126638435</v>
      </c>
    </row>
    <row r="27" spans="1:6" thickBot="1" x14ac:dyDescent="0.35">
      <c r="A27" s="5"/>
      <c r="C27" s="5"/>
      <c r="D27">
        <f t="shared" si="0"/>
        <v>0</v>
      </c>
      <c r="F27" s="9"/>
    </row>
    <row r="28" spans="1:6" ht="29.45" thickBot="1" x14ac:dyDescent="0.35">
      <c r="A28" s="6" t="s">
        <v>32</v>
      </c>
      <c r="C28" s="5"/>
      <c r="D28">
        <f t="shared" si="0"/>
        <v>0</v>
      </c>
      <c r="F28" s="9"/>
    </row>
    <row r="29" spans="1:6" thickBot="1" x14ac:dyDescent="0.35">
      <c r="A29" s="5" t="s">
        <v>33</v>
      </c>
      <c r="B29">
        <v>300</v>
      </c>
      <c r="C29" s="4">
        <v>0.16089999999999999</v>
      </c>
      <c r="D29">
        <f t="shared" si="0"/>
        <v>48.269999999999996</v>
      </c>
      <c r="E29">
        <v>13</v>
      </c>
      <c r="F29" s="9">
        <f t="shared" si="1"/>
        <v>0.26931841723637873</v>
      </c>
    </row>
    <row r="30" spans="1:6" thickBot="1" x14ac:dyDescent="0.35">
      <c r="A30" s="5" t="s">
        <v>34</v>
      </c>
      <c r="B30">
        <v>300</v>
      </c>
      <c r="C30" s="4">
        <v>0.38240000000000002</v>
      </c>
      <c r="D30">
        <f t="shared" si="0"/>
        <v>114.72</v>
      </c>
      <c r="E30">
        <v>90</v>
      </c>
      <c r="F30" s="9">
        <f t="shared" si="1"/>
        <v>0.78451882845188281</v>
      </c>
    </row>
    <row r="31" spans="1:6" thickBot="1" x14ac:dyDescent="0.35">
      <c r="A31" s="5" t="s">
        <v>35</v>
      </c>
      <c r="B31">
        <v>300</v>
      </c>
      <c r="C31" s="4">
        <v>0.21110000000000001</v>
      </c>
      <c r="D31">
        <f t="shared" si="0"/>
        <v>63.330000000000005</v>
      </c>
      <c r="E31">
        <v>44</v>
      </c>
      <c r="F31" s="9">
        <f t="shared" si="1"/>
        <v>0.69477340912679608</v>
      </c>
    </row>
    <row r="32" spans="1:6" thickBot="1" x14ac:dyDescent="0.35">
      <c r="A32" s="5" t="s">
        <v>36</v>
      </c>
      <c r="B32">
        <v>300</v>
      </c>
      <c r="C32" s="4">
        <v>0.24560000000000001</v>
      </c>
      <c r="D32">
        <f t="shared" si="0"/>
        <v>73.680000000000007</v>
      </c>
      <c r="E32">
        <v>43</v>
      </c>
      <c r="F32" s="9">
        <f t="shared" si="1"/>
        <v>0.58360477741585226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2"/>
  <sheetViews>
    <sheetView workbookViewId="0">
      <selection activeCell="E14" sqref="E14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71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300</v>
      </c>
      <c r="C5" s="3">
        <v>0.51090000000000002</v>
      </c>
      <c r="D5">
        <f>B5*C5</f>
        <v>153.27000000000001</v>
      </c>
      <c r="E5">
        <v>38</v>
      </c>
      <c r="F5" s="9">
        <f>E5/D5</f>
        <v>0.24792849220330135</v>
      </c>
    </row>
    <row r="6" spans="1:6" ht="15.75" thickBot="1" x14ac:dyDescent="0.3">
      <c r="A6" s="2" t="s">
        <v>7</v>
      </c>
      <c r="B6">
        <v>300</v>
      </c>
      <c r="C6" s="4">
        <v>0.48909999999999998</v>
      </c>
      <c r="D6">
        <f t="shared" ref="D6:D32" si="0">B6*C6</f>
        <v>146.72999999999999</v>
      </c>
      <c r="E6">
        <v>33</v>
      </c>
      <c r="F6" s="9">
        <f t="shared" ref="F6:F32" si="1">E6/D6</f>
        <v>0.22490288284604376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49</v>
      </c>
      <c r="C8" s="5"/>
      <c r="F8" s="9"/>
    </row>
    <row r="9" spans="1:6" ht="15.75" thickBot="1" x14ac:dyDescent="0.3">
      <c r="A9" s="5" t="s">
        <v>50</v>
      </c>
      <c r="B9">
        <v>300</v>
      </c>
      <c r="C9" s="11">
        <v>1</v>
      </c>
      <c r="D9">
        <f t="shared" si="0"/>
        <v>300</v>
      </c>
      <c r="E9">
        <v>64</v>
      </c>
      <c r="F9" s="9">
        <f t="shared" si="1"/>
        <v>0.21333333333333335</v>
      </c>
    </row>
    <row r="10" spans="1:6" ht="15.75" thickBot="1" x14ac:dyDescent="0.3">
      <c r="A10" s="5" t="s">
        <v>53</v>
      </c>
      <c r="C10" s="11"/>
      <c r="D10">
        <v>0</v>
      </c>
      <c r="E10">
        <v>5</v>
      </c>
      <c r="F10" s="9">
        <v>3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300</v>
      </c>
      <c r="C13" s="4">
        <v>4.4699999999999997E-2</v>
      </c>
      <c r="D13">
        <f t="shared" si="0"/>
        <v>13.409999999999998</v>
      </c>
      <c r="E13">
        <v>0</v>
      </c>
      <c r="F13" s="9">
        <f t="shared" si="1"/>
        <v>0</v>
      </c>
    </row>
    <row r="14" spans="1:6" ht="30.75" thickBot="1" x14ac:dyDescent="0.3">
      <c r="A14" s="5" t="s">
        <v>21</v>
      </c>
      <c r="B14">
        <v>300</v>
      </c>
      <c r="C14" s="4">
        <v>0.13420000000000001</v>
      </c>
      <c r="D14">
        <f t="shared" si="0"/>
        <v>40.260000000000005</v>
      </c>
      <c r="E14">
        <v>19</v>
      </c>
      <c r="F14" s="9">
        <f t="shared" si="1"/>
        <v>0.47193243914555383</v>
      </c>
    </row>
    <row r="15" spans="1:6" ht="15.75" thickBot="1" x14ac:dyDescent="0.3">
      <c r="A15" s="5" t="s">
        <v>22</v>
      </c>
      <c r="B15">
        <v>300</v>
      </c>
      <c r="C15" s="4">
        <v>0.25659999999999999</v>
      </c>
      <c r="D15">
        <f t="shared" si="0"/>
        <v>76.98</v>
      </c>
      <c r="E15">
        <v>11</v>
      </c>
      <c r="F15" s="9">
        <f t="shared" si="1"/>
        <v>0.14289425824889582</v>
      </c>
    </row>
    <row r="16" spans="1:6" ht="45.75" thickBot="1" x14ac:dyDescent="0.3">
      <c r="A16" s="5" t="s">
        <v>23</v>
      </c>
      <c r="B16">
        <v>300</v>
      </c>
      <c r="C16" s="4">
        <v>1.6999999999999999E-3</v>
      </c>
      <c r="D16">
        <f t="shared" si="0"/>
        <v>0.51</v>
      </c>
      <c r="E16">
        <v>0</v>
      </c>
      <c r="F16" s="9">
        <f t="shared" si="1"/>
        <v>0</v>
      </c>
    </row>
    <row r="17" spans="1:6" ht="45.75" thickBot="1" x14ac:dyDescent="0.3">
      <c r="A17" s="5" t="s">
        <v>24</v>
      </c>
      <c r="B17">
        <v>300</v>
      </c>
      <c r="C17" s="4">
        <v>7.4000000000000003E-3</v>
      </c>
      <c r="D17">
        <f t="shared" si="0"/>
        <v>2.2200000000000002</v>
      </c>
      <c r="E17">
        <v>0</v>
      </c>
      <c r="F17" s="9">
        <f t="shared" si="1"/>
        <v>0</v>
      </c>
    </row>
    <row r="18" spans="1:6" ht="15.75" thickBot="1" x14ac:dyDescent="0.3">
      <c r="A18" s="5" t="s">
        <v>25</v>
      </c>
      <c r="B18">
        <v>300</v>
      </c>
      <c r="C18" s="4">
        <v>0.50080000000000002</v>
      </c>
      <c r="D18">
        <f t="shared" si="0"/>
        <v>150.24</v>
      </c>
      <c r="E18">
        <v>37</v>
      </c>
      <c r="F18" s="9">
        <f t="shared" si="1"/>
        <v>0.24627263045793396</v>
      </c>
    </row>
    <row r="19" spans="1:6" ht="15.75" thickBot="1" x14ac:dyDescent="0.3">
      <c r="A19" s="5" t="s">
        <v>26</v>
      </c>
      <c r="B19">
        <v>300</v>
      </c>
      <c r="C19" s="4">
        <v>5.4399999999999997E-2</v>
      </c>
      <c r="D19">
        <f t="shared" si="0"/>
        <v>16.32</v>
      </c>
      <c r="E19">
        <v>0</v>
      </c>
      <c r="F19" s="9">
        <f>(E19+E20)/D19</f>
        <v>0.24509803921568626</v>
      </c>
    </row>
    <row r="20" spans="1:6" ht="15.75" thickBot="1" x14ac:dyDescent="0.3">
      <c r="A20" s="10" t="s">
        <v>42</v>
      </c>
      <c r="C20" s="4"/>
      <c r="D20">
        <v>16.32</v>
      </c>
      <c r="E20">
        <v>4</v>
      </c>
      <c r="F20" s="9">
        <f>(E20+E19)/D19</f>
        <v>0.24509803921568626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30" thickTop="1" thickBot="1" x14ac:dyDescent="0.35">
      <c r="A23" s="5" t="s">
        <v>28</v>
      </c>
      <c r="B23">
        <v>300</v>
      </c>
      <c r="C23" s="4">
        <v>0.1177</v>
      </c>
      <c r="D23">
        <f t="shared" si="0"/>
        <v>35.31</v>
      </c>
      <c r="E23" s="27"/>
      <c r="F23" s="9"/>
    </row>
    <row r="24" spans="1:6" ht="30" thickTop="1" thickBot="1" x14ac:dyDescent="0.35">
      <c r="A24" s="5" t="s">
        <v>29</v>
      </c>
      <c r="B24">
        <v>300</v>
      </c>
      <c r="C24" s="4">
        <v>0.2419</v>
      </c>
      <c r="D24">
        <f t="shared" si="0"/>
        <v>72.570000000000007</v>
      </c>
      <c r="E24" s="27"/>
      <c r="F24" s="9"/>
    </row>
    <row r="25" spans="1:6" ht="15.6" thickTop="1" thickBot="1" x14ac:dyDescent="0.35">
      <c r="A25" s="5" t="s">
        <v>30</v>
      </c>
      <c r="B25">
        <v>300</v>
      </c>
      <c r="C25" s="4">
        <v>0.30980000000000002</v>
      </c>
      <c r="D25">
        <f t="shared" si="0"/>
        <v>92.940000000000012</v>
      </c>
      <c r="E25" s="27"/>
      <c r="F25" s="9"/>
    </row>
    <row r="26" spans="1:6" ht="30" thickTop="1" thickBot="1" x14ac:dyDescent="0.35">
      <c r="A26" s="5" t="s">
        <v>31</v>
      </c>
      <c r="B26">
        <v>300</v>
      </c>
      <c r="C26" s="4">
        <v>0.3306</v>
      </c>
      <c r="D26">
        <f t="shared" si="0"/>
        <v>99.18</v>
      </c>
      <c r="E26" s="27"/>
      <c r="F26" s="9"/>
    </row>
    <row r="27" spans="1:6" thickBot="1" x14ac:dyDescent="0.35">
      <c r="A27" s="5"/>
      <c r="C27" s="5"/>
      <c r="F27" s="9"/>
    </row>
    <row r="28" spans="1:6" ht="29.45" thickBot="1" x14ac:dyDescent="0.35">
      <c r="A28" s="6" t="s">
        <v>32</v>
      </c>
      <c r="C28" s="5"/>
      <c r="F28" s="9"/>
    </row>
    <row r="29" spans="1:6" thickBot="1" x14ac:dyDescent="0.35">
      <c r="A29" s="5" t="s">
        <v>33</v>
      </c>
      <c r="B29">
        <v>300</v>
      </c>
      <c r="C29" s="4">
        <v>0.16089999999999999</v>
      </c>
      <c r="D29">
        <f t="shared" si="0"/>
        <v>48.269999999999996</v>
      </c>
      <c r="E29">
        <v>5</v>
      </c>
      <c r="F29" s="9">
        <f t="shared" si="1"/>
        <v>0.10358400662937643</v>
      </c>
    </row>
    <row r="30" spans="1:6" thickBot="1" x14ac:dyDescent="0.35">
      <c r="A30" s="5" t="s">
        <v>34</v>
      </c>
      <c r="B30">
        <v>300</v>
      </c>
      <c r="C30" s="4">
        <v>0.38240000000000002</v>
      </c>
      <c r="D30">
        <f t="shared" si="0"/>
        <v>114.72</v>
      </c>
      <c r="E30">
        <v>48</v>
      </c>
      <c r="F30" s="9">
        <f t="shared" si="1"/>
        <v>0.41841004184100417</v>
      </c>
    </row>
    <row r="31" spans="1:6" thickBot="1" x14ac:dyDescent="0.35">
      <c r="A31" s="5" t="s">
        <v>35</v>
      </c>
      <c r="B31">
        <v>300</v>
      </c>
      <c r="C31" s="4">
        <v>0.21110000000000001</v>
      </c>
      <c r="D31">
        <f t="shared" si="0"/>
        <v>63.330000000000005</v>
      </c>
      <c r="E31">
        <v>16</v>
      </c>
      <c r="F31" s="9">
        <f t="shared" si="1"/>
        <v>0.25264487604610769</v>
      </c>
    </row>
    <row r="32" spans="1:6" thickBot="1" x14ac:dyDescent="0.35">
      <c r="A32" s="5" t="s">
        <v>36</v>
      </c>
      <c r="B32">
        <v>300</v>
      </c>
      <c r="C32" s="4">
        <v>0.24560000000000001</v>
      </c>
      <c r="D32">
        <f t="shared" si="0"/>
        <v>73.680000000000007</v>
      </c>
      <c r="E32">
        <v>2</v>
      </c>
      <c r="F32" s="9">
        <f t="shared" si="1"/>
        <v>2.7144408251900107E-2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2"/>
  <sheetViews>
    <sheetView workbookViewId="0">
      <selection activeCell="E16" sqref="E16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72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350</v>
      </c>
      <c r="C5" s="3">
        <v>0.51090000000000002</v>
      </c>
      <c r="D5">
        <f>B5*C5</f>
        <v>178.815</v>
      </c>
      <c r="E5">
        <v>179</v>
      </c>
      <c r="F5" s="9">
        <f>E5/D5</f>
        <v>1.0010345888208483</v>
      </c>
    </row>
    <row r="6" spans="1:6" ht="15.75" thickBot="1" x14ac:dyDescent="0.3">
      <c r="A6" s="2" t="s">
        <v>7</v>
      </c>
      <c r="B6">
        <v>350</v>
      </c>
      <c r="C6" s="4">
        <v>0.48909999999999998</v>
      </c>
      <c r="D6">
        <f t="shared" ref="D6:D32" si="0">B6*C6</f>
        <v>171.185</v>
      </c>
      <c r="E6">
        <v>200</v>
      </c>
      <c r="F6" s="9">
        <f t="shared" ref="F6:F32" si="1">E6/D6</f>
        <v>1.1683266641352923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49</v>
      </c>
      <c r="C8" s="5"/>
      <c r="F8" s="9"/>
    </row>
    <row r="9" spans="1:6" ht="15.75" thickBot="1" x14ac:dyDescent="0.3">
      <c r="A9" s="5" t="s">
        <v>54</v>
      </c>
      <c r="C9" s="11"/>
      <c r="D9">
        <v>0</v>
      </c>
      <c r="E9">
        <v>1</v>
      </c>
      <c r="F9" s="9" t="e">
        <f t="shared" si="1"/>
        <v>#DIV/0!</v>
      </c>
    </row>
    <row r="10" spans="1:6" ht="15.75" thickBot="1" x14ac:dyDescent="0.3">
      <c r="A10" s="5" t="s">
        <v>51</v>
      </c>
      <c r="B10">
        <v>350</v>
      </c>
      <c r="C10" s="11">
        <v>1</v>
      </c>
      <c r="D10">
        <f t="shared" si="0"/>
        <v>350</v>
      </c>
      <c r="E10">
        <v>365</v>
      </c>
      <c r="F10" s="9">
        <f t="shared" si="1"/>
        <v>1.0428571428571429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350</v>
      </c>
      <c r="C13" s="4">
        <v>4.4699999999999997E-2</v>
      </c>
      <c r="D13">
        <f t="shared" si="0"/>
        <v>15.645</v>
      </c>
      <c r="E13">
        <v>4</v>
      </c>
      <c r="F13" s="9">
        <f t="shared" si="1"/>
        <v>0.25567273889421543</v>
      </c>
    </row>
    <row r="14" spans="1:6" ht="30.75" thickBot="1" x14ac:dyDescent="0.3">
      <c r="A14" s="5" t="s">
        <v>21</v>
      </c>
      <c r="B14">
        <v>350</v>
      </c>
      <c r="C14" s="4">
        <v>0.13420000000000001</v>
      </c>
      <c r="D14">
        <f t="shared" si="0"/>
        <v>46.970000000000006</v>
      </c>
      <c r="E14">
        <v>28</v>
      </c>
      <c r="F14" s="9">
        <f t="shared" si="1"/>
        <v>0.59612518628912059</v>
      </c>
    </row>
    <row r="15" spans="1:6" ht="15.75" thickBot="1" x14ac:dyDescent="0.3">
      <c r="A15" s="5" t="s">
        <v>22</v>
      </c>
      <c r="B15">
        <v>350</v>
      </c>
      <c r="C15" s="4">
        <v>0.25659999999999999</v>
      </c>
      <c r="D15">
        <f t="shared" si="0"/>
        <v>89.81</v>
      </c>
      <c r="E15">
        <v>55</v>
      </c>
      <c r="F15" s="9">
        <f t="shared" si="1"/>
        <v>0.61240396392383922</v>
      </c>
    </row>
    <row r="16" spans="1:6" ht="45.75" thickBot="1" x14ac:dyDescent="0.3">
      <c r="A16" s="5" t="s">
        <v>23</v>
      </c>
      <c r="B16">
        <v>350</v>
      </c>
      <c r="C16" s="4">
        <v>1.6999999999999999E-3</v>
      </c>
      <c r="D16">
        <f t="shared" si="0"/>
        <v>0.59499999999999997</v>
      </c>
      <c r="E16">
        <v>1</v>
      </c>
      <c r="F16" s="9">
        <f t="shared" si="1"/>
        <v>1.680672268907563</v>
      </c>
    </row>
    <row r="17" spans="1:6" ht="45.75" thickBot="1" x14ac:dyDescent="0.3">
      <c r="A17" s="5" t="s">
        <v>24</v>
      </c>
      <c r="B17">
        <v>350</v>
      </c>
      <c r="C17" s="4">
        <v>7.4000000000000003E-3</v>
      </c>
      <c r="D17">
        <f t="shared" si="0"/>
        <v>2.5900000000000003</v>
      </c>
      <c r="E17">
        <v>1</v>
      </c>
      <c r="F17" s="9">
        <f t="shared" si="1"/>
        <v>0.38610038610038605</v>
      </c>
    </row>
    <row r="18" spans="1:6" ht="15.75" thickBot="1" x14ac:dyDescent="0.3">
      <c r="A18" s="5" t="s">
        <v>25</v>
      </c>
      <c r="B18">
        <v>350</v>
      </c>
      <c r="C18" s="4">
        <v>0.50080000000000002</v>
      </c>
      <c r="D18">
        <f t="shared" si="0"/>
        <v>175.28</v>
      </c>
      <c r="E18">
        <v>249</v>
      </c>
      <c r="F18" s="9">
        <f t="shared" si="1"/>
        <v>1.4205842081241442</v>
      </c>
    </row>
    <row r="19" spans="1:6" ht="15.75" thickBot="1" x14ac:dyDescent="0.3">
      <c r="A19" s="5" t="s">
        <v>26</v>
      </c>
      <c r="B19">
        <v>350</v>
      </c>
      <c r="C19" s="4">
        <v>5.4399999999999997E-2</v>
      </c>
      <c r="D19">
        <f t="shared" si="0"/>
        <v>19.04</v>
      </c>
      <c r="E19">
        <v>2</v>
      </c>
      <c r="F19" s="9">
        <f>(E19+E20)/D19</f>
        <v>2.153361344537815</v>
      </c>
    </row>
    <row r="20" spans="1:6" ht="15.75" thickBot="1" x14ac:dyDescent="0.3">
      <c r="A20" s="10" t="s">
        <v>42</v>
      </c>
      <c r="C20" s="4"/>
      <c r="D20">
        <v>19.04</v>
      </c>
      <c r="E20">
        <v>39</v>
      </c>
      <c r="F20" s="9">
        <f>(E20+E19)/D19</f>
        <v>2.153361344537815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29.45" thickBot="1" x14ac:dyDescent="0.35">
      <c r="A23" s="5" t="s">
        <v>28</v>
      </c>
      <c r="B23">
        <v>350</v>
      </c>
      <c r="C23" s="4">
        <v>0.1177</v>
      </c>
      <c r="D23">
        <f t="shared" si="0"/>
        <v>41.195</v>
      </c>
      <c r="E23">
        <v>7</v>
      </c>
      <c r="F23" s="9">
        <f t="shared" si="1"/>
        <v>0.16992353440951571</v>
      </c>
    </row>
    <row r="24" spans="1:6" ht="29.45" thickBot="1" x14ac:dyDescent="0.35">
      <c r="A24" s="5" t="s">
        <v>29</v>
      </c>
      <c r="B24">
        <v>350</v>
      </c>
      <c r="C24" s="4">
        <v>0.2419</v>
      </c>
      <c r="D24">
        <f t="shared" si="0"/>
        <v>84.665000000000006</v>
      </c>
      <c r="E24">
        <v>31</v>
      </c>
      <c r="F24" s="9">
        <f t="shared" si="1"/>
        <v>0.36614893993976255</v>
      </c>
    </row>
    <row r="25" spans="1:6" thickBot="1" x14ac:dyDescent="0.35">
      <c r="A25" s="5" t="s">
        <v>30</v>
      </c>
      <c r="B25">
        <v>350</v>
      </c>
      <c r="C25" s="4">
        <v>0.30980000000000002</v>
      </c>
      <c r="D25">
        <f t="shared" si="0"/>
        <v>108.43</v>
      </c>
      <c r="E25">
        <v>59</v>
      </c>
      <c r="F25" s="9">
        <f t="shared" si="1"/>
        <v>0.54412985336161579</v>
      </c>
    </row>
    <row r="26" spans="1:6" ht="29.45" thickBot="1" x14ac:dyDescent="0.35">
      <c r="A26" s="5" t="s">
        <v>31</v>
      </c>
      <c r="B26">
        <v>350</v>
      </c>
      <c r="C26" s="4">
        <v>0.3306</v>
      </c>
      <c r="D26">
        <f t="shared" si="0"/>
        <v>115.71000000000001</v>
      </c>
      <c r="E26">
        <v>282</v>
      </c>
      <c r="F26" s="9">
        <f t="shared" si="1"/>
        <v>2.4371273010111483</v>
      </c>
    </row>
    <row r="27" spans="1:6" thickBot="1" x14ac:dyDescent="0.35">
      <c r="A27" s="5"/>
      <c r="C27" s="5"/>
      <c r="F27" s="9"/>
    </row>
    <row r="28" spans="1:6" ht="29.45" thickBot="1" x14ac:dyDescent="0.35">
      <c r="A28" s="6" t="s">
        <v>32</v>
      </c>
      <c r="C28" s="5"/>
      <c r="F28" s="9"/>
    </row>
    <row r="29" spans="1:6" thickBot="1" x14ac:dyDescent="0.35">
      <c r="A29" s="5" t="s">
        <v>33</v>
      </c>
      <c r="B29">
        <v>350</v>
      </c>
      <c r="C29" s="4">
        <v>0.16089999999999999</v>
      </c>
      <c r="D29">
        <f t="shared" si="0"/>
        <v>56.314999999999998</v>
      </c>
      <c r="E29">
        <v>33</v>
      </c>
      <c r="F29" s="9">
        <f t="shared" si="1"/>
        <v>0.58598952321761522</v>
      </c>
    </row>
    <row r="30" spans="1:6" thickBot="1" x14ac:dyDescent="0.35">
      <c r="A30" s="5" t="s">
        <v>34</v>
      </c>
      <c r="B30">
        <v>350</v>
      </c>
      <c r="C30" s="4">
        <v>0.38240000000000002</v>
      </c>
      <c r="D30">
        <f t="shared" si="0"/>
        <v>133.84</v>
      </c>
      <c r="E30">
        <v>166</v>
      </c>
      <c r="F30" s="9">
        <f t="shared" si="1"/>
        <v>1.2402869097429767</v>
      </c>
    </row>
    <row r="31" spans="1:6" thickBot="1" x14ac:dyDescent="0.35">
      <c r="A31" s="5" t="s">
        <v>35</v>
      </c>
      <c r="B31">
        <v>350</v>
      </c>
      <c r="C31" s="4">
        <v>0.21110000000000001</v>
      </c>
      <c r="D31">
        <f t="shared" si="0"/>
        <v>73.885000000000005</v>
      </c>
      <c r="E31">
        <v>91</v>
      </c>
      <c r="F31" s="9">
        <f t="shared" si="1"/>
        <v>1.2316437707247749</v>
      </c>
    </row>
    <row r="32" spans="1:6" thickBot="1" x14ac:dyDescent="0.35">
      <c r="A32" s="5" t="s">
        <v>36</v>
      </c>
      <c r="B32">
        <v>350</v>
      </c>
      <c r="C32" s="4">
        <v>0.24560000000000001</v>
      </c>
      <c r="D32">
        <f t="shared" si="0"/>
        <v>85.960000000000008</v>
      </c>
      <c r="E32">
        <v>88</v>
      </c>
      <c r="F32" s="9">
        <f t="shared" si="1"/>
        <v>1.0237319683573753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2"/>
  <sheetViews>
    <sheetView zoomScaleNormal="100" workbookViewId="0">
      <selection activeCell="E17" sqref="E17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73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350</v>
      </c>
      <c r="C5" s="3">
        <v>0.51090000000000002</v>
      </c>
      <c r="D5">
        <f>B5*C5</f>
        <v>178.815</v>
      </c>
      <c r="E5">
        <v>64</v>
      </c>
      <c r="F5" s="9">
        <f>E5/D5</f>
        <v>0.35791180829348768</v>
      </c>
    </row>
    <row r="6" spans="1:6" ht="15.75" thickBot="1" x14ac:dyDescent="0.3">
      <c r="A6" s="2" t="s">
        <v>7</v>
      </c>
      <c r="B6">
        <v>350</v>
      </c>
      <c r="C6" s="4">
        <v>0.48909999999999998</v>
      </c>
      <c r="D6">
        <f t="shared" ref="D6:D32" si="0">B6*C6</f>
        <v>171.185</v>
      </c>
      <c r="E6">
        <v>66</v>
      </c>
      <c r="F6" s="9">
        <f t="shared" ref="F6:F32" si="1">E6/D6</f>
        <v>0.38554779916464643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49</v>
      </c>
      <c r="C8" s="5"/>
      <c r="F8" s="9"/>
    </row>
    <row r="9" spans="1:6" ht="15.75" thickBot="1" x14ac:dyDescent="0.3">
      <c r="A9" s="5" t="s">
        <v>54</v>
      </c>
      <c r="C9" s="11"/>
      <c r="E9">
        <v>1</v>
      </c>
      <c r="F9" s="9"/>
    </row>
    <row r="10" spans="1:6" ht="15.75" thickBot="1" x14ac:dyDescent="0.3">
      <c r="A10" s="5" t="s">
        <v>51</v>
      </c>
      <c r="B10">
        <v>350</v>
      </c>
      <c r="C10" s="11">
        <v>1</v>
      </c>
      <c r="D10">
        <f t="shared" si="0"/>
        <v>350</v>
      </c>
      <c r="E10">
        <v>123</v>
      </c>
      <c r="F10" s="9">
        <f t="shared" si="1"/>
        <v>0.35142857142857142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350</v>
      </c>
      <c r="C13" s="4">
        <v>4.4699999999999997E-2</v>
      </c>
      <c r="D13">
        <f t="shared" si="0"/>
        <v>15.645</v>
      </c>
      <c r="E13">
        <v>1</v>
      </c>
      <c r="F13" s="9">
        <f t="shared" si="1"/>
        <v>6.3918184723553859E-2</v>
      </c>
    </row>
    <row r="14" spans="1:6" ht="30.75" thickBot="1" x14ac:dyDescent="0.3">
      <c r="A14" s="5" t="s">
        <v>21</v>
      </c>
      <c r="B14">
        <v>350</v>
      </c>
      <c r="C14" s="4">
        <v>0.13420000000000001</v>
      </c>
      <c r="D14">
        <f t="shared" si="0"/>
        <v>46.970000000000006</v>
      </c>
      <c r="E14">
        <v>16</v>
      </c>
      <c r="F14" s="9">
        <f t="shared" si="1"/>
        <v>0.34064296359378321</v>
      </c>
    </row>
    <row r="15" spans="1:6" ht="15.75" thickBot="1" x14ac:dyDescent="0.3">
      <c r="A15" s="5" t="s">
        <v>22</v>
      </c>
      <c r="B15">
        <v>350</v>
      </c>
      <c r="C15" s="4">
        <v>0.25659999999999999</v>
      </c>
      <c r="D15">
        <f t="shared" si="0"/>
        <v>89.81</v>
      </c>
      <c r="E15">
        <v>19</v>
      </c>
      <c r="F15" s="9">
        <f t="shared" si="1"/>
        <v>0.21155773299187172</v>
      </c>
    </row>
    <row r="16" spans="1:6" ht="45.75" thickBot="1" x14ac:dyDescent="0.3">
      <c r="A16" s="5" t="s">
        <v>23</v>
      </c>
      <c r="B16">
        <v>350</v>
      </c>
      <c r="C16" s="4">
        <v>1.6999999999999999E-3</v>
      </c>
      <c r="D16">
        <f t="shared" si="0"/>
        <v>0.59499999999999997</v>
      </c>
      <c r="E16">
        <v>0</v>
      </c>
      <c r="F16" s="9">
        <f t="shared" si="1"/>
        <v>0</v>
      </c>
    </row>
    <row r="17" spans="1:6" ht="45.75" thickBot="1" x14ac:dyDescent="0.3">
      <c r="A17" s="5" t="s">
        <v>24</v>
      </c>
      <c r="B17">
        <v>350</v>
      </c>
      <c r="C17" s="4">
        <v>7.4000000000000003E-3</v>
      </c>
      <c r="D17">
        <f t="shared" si="0"/>
        <v>2.5900000000000003</v>
      </c>
      <c r="E17">
        <v>0</v>
      </c>
      <c r="F17" s="9">
        <f t="shared" si="1"/>
        <v>0</v>
      </c>
    </row>
    <row r="18" spans="1:6" ht="15.75" thickBot="1" x14ac:dyDescent="0.3">
      <c r="A18" s="5" t="s">
        <v>25</v>
      </c>
      <c r="B18">
        <v>350</v>
      </c>
      <c r="C18" s="4">
        <v>0.50080000000000002</v>
      </c>
      <c r="D18">
        <f t="shared" si="0"/>
        <v>175.28</v>
      </c>
      <c r="E18">
        <v>86</v>
      </c>
      <c r="F18" s="9">
        <f t="shared" si="1"/>
        <v>0.49064354176175262</v>
      </c>
    </row>
    <row r="19" spans="1:6" ht="15.75" thickBot="1" x14ac:dyDescent="0.3">
      <c r="A19" s="5" t="s">
        <v>26</v>
      </c>
      <c r="B19">
        <v>350</v>
      </c>
      <c r="C19" s="4">
        <v>5.4399999999999997E-2</v>
      </c>
      <c r="D19">
        <f t="shared" si="0"/>
        <v>19.04</v>
      </c>
      <c r="E19">
        <v>2</v>
      </c>
      <c r="F19" s="9">
        <f>(E19+E20)/D19</f>
        <v>0.42016806722689076</v>
      </c>
    </row>
    <row r="20" spans="1:6" ht="15.75" thickBot="1" x14ac:dyDescent="0.3">
      <c r="A20" s="10" t="s">
        <v>42</v>
      </c>
      <c r="C20" s="4"/>
      <c r="D20">
        <v>19.04</v>
      </c>
      <c r="E20">
        <v>6</v>
      </c>
      <c r="F20" s="9">
        <f>(E20+E19)/D19</f>
        <v>0.42016806722689076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30" thickTop="1" thickBot="1" x14ac:dyDescent="0.35">
      <c r="A23" s="5" t="s">
        <v>28</v>
      </c>
      <c r="B23">
        <v>350</v>
      </c>
      <c r="C23" s="4">
        <v>0.1177</v>
      </c>
      <c r="D23">
        <f t="shared" si="0"/>
        <v>41.195</v>
      </c>
      <c r="E23" s="27"/>
      <c r="F23" s="9"/>
    </row>
    <row r="24" spans="1:6" ht="30" thickTop="1" thickBot="1" x14ac:dyDescent="0.35">
      <c r="A24" s="5" t="s">
        <v>29</v>
      </c>
      <c r="B24">
        <v>350</v>
      </c>
      <c r="C24" s="4">
        <v>0.2419</v>
      </c>
      <c r="D24">
        <f t="shared" si="0"/>
        <v>84.665000000000006</v>
      </c>
      <c r="E24" s="27"/>
      <c r="F24" s="9"/>
    </row>
    <row r="25" spans="1:6" ht="15.6" thickTop="1" thickBot="1" x14ac:dyDescent="0.35">
      <c r="A25" s="5" t="s">
        <v>30</v>
      </c>
      <c r="B25">
        <v>350</v>
      </c>
      <c r="C25" s="4">
        <v>0.30980000000000002</v>
      </c>
      <c r="D25">
        <f t="shared" si="0"/>
        <v>108.43</v>
      </c>
      <c r="E25" s="27"/>
      <c r="F25" s="9"/>
    </row>
    <row r="26" spans="1:6" ht="30" thickTop="1" thickBot="1" x14ac:dyDescent="0.35">
      <c r="A26" s="5" t="s">
        <v>31</v>
      </c>
      <c r="B26">
        <v>350</v>
      </c>
      <c r="C26" s="4">
        <v>0.3306</v>
      </c>
      <c r="D26">
        <f t="shared" si="0"/>
        <v>115.71000000000001</v>
      </c>
      <c r="E26" s="27"/>
      <c r="F26" s="9"/>
    </row>
    <row r="27" spans="1:6" thickBot="1" x14ac:dyDescent="0.35">
      <c r="A27" s="5"/>
      <c r="C27" s="5"/>
      <c r="F27" s="9"/>
    </row>
    <row r="28" spans="1:6" ht="29.45" thickBot="1" x14ac:dyDescent="0.35">
      <c r="A28" s="6" t="s">
        <v>32</v>
      </c>
      <c r="C28" s="5"/>
      <c r="F28" s="9"/>
    </row>
    <row r="29" spans="1:6" thickBot="1" x14ac:dyDescent="0.35">
      <c r="A29" s="5" t="s">
        <v>33</v>
      </c>
      <c r="B29">
        <v>350</v>
      </c>
      <c r="C29" s="4">
        <v>0.16089999999999999</v>
      </c>
      <c r="D29">
        <f t="shared" si="0"/>
        <v>56.314999999999998</v>
      </c>
      <c r="E29">
        <v>14</v>
      </c>
      <c r="F29" s="9">
        <f t="shared" si="1"/>
        <v>0.24860161591050342</v>
      </c>
    </row>
    <row r="30" spans="1:6" thickBot="1" x14ac:dyDescent="0.35">
      <c r="A30" s="5" t="s">
        <v>34</v>
      </c>
      <c r="B30">
        <v>350</v>
      </c>
      <c r="C30" s="4">
        <v>0.38240000000000002</v>
      </c>
      <c r="D30">
        <f t="shared" si="0"/>
        <v>133.84</v>
      </c>
      <c r="E30">
        <v>80</v>
      </c>
      <c r="F30" s="9">
        <f t="shared" si="1"/>
        <v>0.59772863120143449</v>
      </c>
    </row>
    <row r="31" spans="1:6" thickBot="1" x14ac:dyDescent="0.35">
      <c r="A31" s="5" t="s">
        <v>35</v>
      </c>
      <c r="B31">
        <v>350</v>
      </c>
      <c r="C31" s="4">
        <v>0.21110000000000001</v>
      </c>
      <c r="D31">
        <f t="shared" si="0"/>
        <v>73.885000000000005</v>
      </c>
      <c r="E31">
        <v>27</v>
      </c>
      <c r="F31" s="9">
        <f t="shared" si="1"/>
        <v>0.36543276713812001</v>
      </c>
    </row>
    <row r="32" spans="1:6" thickBot="1" x14ac:dyDescent="0.35">
      <c r="A32" s="5" t="s">
        <v>36</v>
      </c>
      <c r="B32">
        <v>350</v>
      </c>
      <c r="C32" s="4">
        <v>0.24560000000000001</v>
      </c>
      <c r="D32">
        <f t="shared" si="0"/>
        <v>85.960000000000008</v>
      </c>
      <c r="E32">
        <v>9</v>
      </c>
      <c r="F32" s="9">
        <f t="shared" si="1"/>
        <v>0.10469986040018613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2"/>
  <sheetViews>
    <sheetView zoomScaleNormal="100" workbookViewId="0">
      <selection activeCell="E18" sqref="E18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74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650</v>
      </c>
      <c r="C5" s="3">
        <v>0.51090000000000002</v>
      </c>
      <c r="D5">
        <f>B5*C5</f>
        <v>332.08500000000004</v>
      </c>
      <c r="E5">
        <v>258</v>
      </c>
      <c r="F5" s="9">
        <f>E5/D5</f>
        <v>0.77690952617552722</v>
      </c>
    </row>
    <row r="6" spans="1:6" ht="15.75" thickBot="1" x14ac:dyDescent="0.3">
      <c r="A6" s="2" t="s">
        <v>7</v>
      </c>
      <c r="B6">
        <v>650</v>
      </c>
      <c r="C6" s="4">
        <v>0.48909999999999998</v>
      </c>
      <c r="D6">
        <f t="shared" ref="D6:D32" si="0">B6*C6</f>
        <v>317.91499999999996</v>
      </c>
      <c r="E6">
        <v>311</v>
      </c>
      <c r="F6" s="9">
        <f t="shared" ref="F6:F32" si="1">E6/D6</f>
        <v>0.97824890300866596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49</v>
      </c>
      <c r="C8" s="5"/>
      <c r="F8" s="9"/>
    </row>
    <row r="9" spans="1:6" ht="15.75" thickBot="1" x14ac:dyDescent="0.3">
      <c r="A9" s="5" t="s">
        <v>50</v>
      </c>
      <c r="B9">
        <v>300</v>
      </c>
      <c r="C9" s="11">
        <v>1</v>
      </c>
      <c r="D9">
        <f t="shared" si="0"/>
        <v>300</v>
      </c>
      <c r="E9">
        <v>184</v>
      </c>
      <c r="F9" s="9">
        <f t="shared" si="1"/>
        <v>0.61333333333333329</v>
      </c>
    </row>
    <row r="10" spans="1:6" ht="15.75" thickBot="1" x14ac:dyDescent="0.3">
      <c r="A10" s="5" t="s">
        <v>51</v>
      </c>
      <c r="B10">
        <v>350</v>
      </c>
      <c r="C10" s="11">
        <v>1</v>
      </c>
      <c r="D10">
        <f t="shared" si="0"/>
        <v>350</v>
      </c>
      <c r="E10">
        <v>368</v>
      </c>
      <c r="F10" s="9">
        <f t="shared" si="1"/>
        <v>1.0514285714285714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650</v>
      </c>
      <c r="C13" s="4">
        <v>4.4699999999999997E-2</v>
      </c>
      <c r="D13">
        <f t="shared" si="0"/>
        <v>29.054999999999996</v>
      </c>
      <c r="E13">
        <v>7</v>
      </c>
      <c r="F13" s="9">
        <f t="shared" si="1"/>
        <v>0.24092238857339532</v>
      </c>
    </row>
    <row r="14" spans="1:6" ht="30.75" thickBot="1" x14ac:dyDescent="0.3">
      <c r="A14" s="5" t="s">
        <v>21</v>
      </c>
      <c r="B14">
        <v>650</v>
      </c>
      <c r="C14" s="4">
        <v>0.13420000000000001</v>
      </c>
      <c r="D14">
        <f t="shared" si="0"/>
        <v>87.23</v>
      </c>
      <c r="E14">
        <v>52</v>
      </c>
      <c r="F14" s="9">
        <f t="shared" si="1"/>
        <v>0.5961251862891207</v>
      </c>
    </row>
    <row r="15" spans="1:6" ht="15.75" thickBot="1" x14ac:dyDescent="0.3">
      <c r="A15" s="5" t="s">
        <v>22</v>
      </c>
      <c r="B15">
        <v>650</v>
      </c>
      <c r="C15" s="4">
        <v>0.25659999999999999</v>
      </c>
      <c r="D15">
        <f t="shared" si="0"/>
        <v>166.79</v>
      </c>
      <c r="E15">
        <v>80</v>
      </c>
      <c r="F15" s="9">
        <f t="shared" si="1"/>
        <v>0.47964506265363632</v>
      </c>
    </row>
    <row r="16" spans="1:6" ht="45.75" thickBot="1" x14ac:dyDescent="0.3">
      <c r="A16" s="5" t="s">
        <v>23</v>
      </c>
      <c r="B16">
        <v>650</v>
      </c>
      <c r="C16" s="4">
        <v>1.6999999999999999E-3</v>
      </c>
      <c r="D16">
        <f t="shared" si="0"/>
        <v>1.105</v>
      </c>
      <c r="E16">
        <v>1</v>
      </c>
      <c r="F16" s="9">
        <f t="shared" si="1"/>
        <v>0.90497737556561086</v>
      </c>
    </row>
    <row r="17" spans="1:6" ht="45.75" thickBot="1" x14ac:dyDescent="0.3">
      <c r="A17" s="5" t="s">
        <v>24</v>
      </c>
      <c r="B17">
        <v>650</v>
      </c>
      <c r="C17" s="4">
        <v>7.4000000000000003E-3</v>
      </c>
      <c r="D17">
        <f t="shared" si="0"/>
        <v>4.8100000000000005</v>
      </c>
      <c r="E17">
        <v>1</v>
      </c>
      <c r="F17" s="9">
        <f t="shared" si="1"/>
        <v>0.20790020790020788</v>
      </c>
    </row>
    <row r="18" spans="1:6" ht="15.75" thickBot="1" x14ac:dyDescent="0.3">
      <c r="A18" s="5" t="s">
        <v>25</v>
      </c>
      <c r="B18">
        <v>650</v>
      </c>
      <c r="C18" s="4">
        <v>0.50080000000000002</v>
      </c>
      <c r="D18">
        <f t="shared" si="0"/>
        <v>325.52000000000004</v>
      </c>
      <c r="E18">
        <v>379</v>
      </c>
      <c r="F18" s="9">
        <f t="shared" si="1"/>
        <v>1.1642909805849102</v>
      </c>
    </row>
    <row r="19" spans="1:6" ht="15.75" thickBot="1" x14ac:dyDescent="0.3">
      <c r="A19" s="5" t="s">
        <v>26</v>
      </c>
      <c r="B19">
        <v>650</v>
      </c>
      <c r="C19" s="4">
        <v>5.4399999999999997E-2</v>
      </c>
      <c r="D19">
        <f t="shared" si="0"/>
        <v>35.36</v>
      </c>
      <c r="E19">
        <v>4</v>
      </c>
      <c r="F19" s="9">
        <f>(E19+E20)/D19</f>
        <v>1.3857466063348416</v>
      </c>
    </row>
    <row r="20" spans="1:6" ht="15.75" thickBot="1" x14ac:dyDescent="0.3">
      <c r="A20" s="10" t="s">
        <v>42</v>
      </c>
      <c r="C20" s="4"/>
      <c r="D20">
        <v>35.36</v>
      </c>
      <c r="E20">
        <v>45</v>
      </c>
      <c r="F20" s="9">
        <f>(E20+E19)/D19</f>
        <v>1.3857466063348416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29.45" thickBot="1" x14ac:dyDescent="0.35">
      <c r="A23" s="5" t="s">
        <v>28</v>
      </c>
      <c r="B23">
        <v>650</v>
      </c>
      <c r="C23" s="4">
        <v>0.1177</v>
      </c>
      <c r="D23">
        <f t="shared" si="0"/>
        <v>76.504999999999995</v>
      </c>
      <c r="E23">
        <v>12</v>
      </c>
      <c r="F23" s="9">
        <f t="shared" si="1"/>
        <v>0.15685249330109144</v>
      </c>
    </row>
    <row r="24" spans="1:6" ht="29.45" thickBot="1" x14ac:dyDescent="0.35">
      <c r="A24" s="5" t="s">
        <v>29</v>
      </c>
      <c r="B24">
        <v>650</v>
      </c>
      <c r="C24" s="4">
        <v>0.2419</v>
      </c>
      <c r="D24">
        <f t="shared" si="0"/>
        <v>157.23500000000001</v>
      </c>
      <c r="E24">
        <v>50</v>
      </c>
      <c r="F24" s="9">
        <f t="shared" si="1"/>
        <v>0.31799535726778388</v>
      </c>
    </row>
    <row r="25" spans="1:6" thickBot="1" x14ac:dyDescent="0.35">
      <c r="A25" s="5" t="s">
        <v>30</v>
      </c>
      <c r="B25">
        <v>650</v>
      </c>
      <c r="C25" s="4">
        <v>0.30980000000000002</v>
      </c>
      <c r="D25">
        <f t="shared" si="0"/>
        <v>201.37</v>
      </c>
      <c r="E25">
        <v>94</v>
      </c>
      <c r="F25" s="9">
        <f t="shared" si="1"/>
        <v>0.4668024035357799</v>
      </c>
    </row>
    <row r="26" spans="1:6" ht="29.45" thickBot="1" x14ac:dyDescent="0.35">
      <c r="A26" s="5" t="s">
        <v>31</v>
      </c>
      <c r="B26">
        <v>650</v>
      </c>
      <c r="C26" s="4">
        <v>0.3306</v>
      </c>
      <c r="D26">
        <f t="shared" si="0"/>
        <v>214.89000000000001</v>
      </c>
      <c r="E26">
        <v>413</v>
      </c>
      <c r="F26" s="9">
        <f t="shared" si="1"/>
        <v>1.9219135371585461</v>
      </c>
    </row>
    <row r="27" spans="1:6" thickBot="1" x14ac:dyDescent="0.35">
      <c r="A27" s="5"/>
      <c r="C27" s="5"/>
      <c r="F27" s="9"/>
    </row>
    <row r="28" spans="1:6" ht="29.45" thickBot="1" x14ac:dyDescent="0.35">
      <c r="A28" s="6" t="s">
        <v>32</v>
      </c>
      <c r="C28" s="5"/>
      <c r="F28" s="9"/>
    </row>
    <row r="29" spans="1:6" thickBot="1" x14ac:dyDescent="0.35">
      <c r="A29" s="5" t="s">
        <v>33</v>
      </c>
      <c r="B29">
        <v>650</v>
      </c>
      <c r="C29" s="4">
        <v>0.16089999999999999</v>
      </c>
      <c r="D29">
        <f t="shared" si="0"/>
        <v>104.58499999999999</v>
      </c>
      <c r="E29">
        <v>46</v>
      </c>
      <c r="F29" s="9">
        <f t="shared" si="1"/>
        <v>0.43983362814935223</v>
      </c>
    </row>
    <row r="30" spans="1:6" thickBot="1" x14ac:dyDescent="0.35">
      <c r="A30" s="5" t="s">
        <v>34</v>
      </c>
      <c r="B30">
        <v>650</v>
      </c>
      <c r="C30" s="4">
        <v>0.38240000000000002</v>
      </c>
      <c r="D30">
        <f t="shared" si="0"/>
        <v>248.56</v>
      </c>
      <c r="E30">
        <v>256</v>
      </c>
      <c r="F30" s="9">
        <f t="shared" si="1"/>
        <v>1.0299324106855487</v>
      </c>
    </row>
    <row r="31" spans="1:6" thickBot="1" x14ac:dyDescent="0.35">
      <c r="A31" s="5" t="s">
        <v>35</v>
      </c>
      <c r="B31">
        <v>650</v>
      </c>
      <c r="C31" s="4">
        <v>0.21110000000000001</v>
      </c>
      <c r="D31">
        <f t="shared" si="0"/>
        <v>137.215</v>
      </c>
      <c r="E31">
        <v>135</v>
      </c>
      <c r="F31" s="9">
        <f t="shared" si="1"/>
        <v>0.98385744998724622</v>
      </c>
    </row>
    <row r="32" spans="1:6" thickBot="1" x14ac:dyDescent="0.35">
      <c r="A32" s="5" t="s">
        <v>36</v>
      </c>
      <c r="B32">
        <v>650</v>
      </c>
      <c r="C32" s="4">
        <v>0.24560000000000001</v>
      </c>
      <c r="D32">
        <f t="shared" si="0"/>
        <v>159.64000000000001</v>
      </c>
      <c r="E32">
        <v>131</v>
      </c>
      <c r="F32" s="9">
        <f t="shared" si="1"/>
        <v>0.82059634176898011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22" workbookViewId="0">
      <selection activeCell="F13" sqref="F13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75</v>
      </c>
    </row>
    <row r="3" spans="1:6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1:6" ht="15.75" thickBot="1" x14ac:dyDescent="0.3">
      <c r="A4" s="1" t="s">
        <v>5</v>
      </c>
    </row>
    <row r="5" spans="1:6" ht="15.75" thickBot="1" x14ac:dyDescent="0.3">
      <c r="A5" s="2" t="s">
        <v>6</v>
      </c>
      <c r="B5">
        <v>650</v>
      </c>
      <c r="C5" s="3">
        <v>0.51090000000000002</v>
      </c>
      <c r="D5">
        <f>B5*C5</f>
        <v>332.08500000000004</v>
      </c>
      <c r="E5">
        <v>102</v>
      </c>
      <c r="F5" s="9">
        <f>E5/D5</f>
        <v>0.30715027779032472</v>
      </c>
    </row>
    <row r="6" spans="1:6" ht="15.75" thickBot="1" x14ac:dyDescent="0.3">
      <c r="A6" s="2" t="s">
        <v>7</v>
      </c>
      <c r="B6">
        <v>650</v>
      </c>
      <c r="C6" s="4">
        <v>0.48909999999999998</v>
      </c>
      <c r="D6">
        <f t="shared" ref="D6:D32" si="0">B6*C6</f>
        <v>317.91499999999996</v>
      </c>
      <c r="E6">
        <v>99</v>
      </c>
      <c r="F6" s="9">
        <f t="shared" ref="F6:F32" si="1">E6/D6</f>
        <v>0.31140399163298371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49</v>
      </c>
      <c r="C8" s="5"/>
      <c r="F8" s="9"/>
    </row>
    <row r="9" spans="1:6" ht="15.75" thickBot="1" x14ac:dyDescent="0.3">
      <c r="A9" s="5" t="s">
        <v>50</v>
      </c>
      <c r="B9">
        <v>300</v>
      </c>
      <c r="C9" s="11">
        <v>1</v>
      </c>
      <c r="D9">
        <f t="shared" si="0"/>
        <v>300</v>
      </c>
      <c r="E9">
        <v>65</v>
      </c>
      <c r="F9" s="9">
        <f t="shared" si="1"/>
        <v>0.21666666666666667</v>
      </c>
    </row>
    <row r="10" spans="1:6" ht="15.75" thickBot="1" x14ac:dyDescent="0.3">
      <c r="A10" s="5" t="s">
        <v>51</v>
      </c>
      <c r="B10">
        <v>350</v>
      </c>
      <c r="C10" s="11">
        <v>1</v>
      </c>
      <c r="D10">
        <f t="shared" si="0"/>
        <v>350</v>
      </c>
      <c r="E10">
        <v>128</v>
      </c>
      <c r="F10" s="9">
        <f t="shared" si="1"/>
        <v>0.36571428571428571</v>
      </c>
    </row>
    <row r="11" spans="1:6" ht="15.75" thickBot="1" x14ac:dyDescent="0.3">
      <c r="A11" s="5"/>
      <c r="C11" s="5"/>
      <c r="F11" s="9"/>
    </row>
    <row r="12" spans="1:6" ht="18.75" thickBot="1" x14ac:dyDescent="0.3">
      <c r="A12" s="6" t="s">
        <v>52</v>
      </c>
      <c r="C12" s="5"/>
      <c r="F12" s="9"/>
    </row>
    <row r="13" spans="1:6" ht="15.75" thickBot="1" x14ac:dyDescent="0.3">
      <c r="A13" s="5" t="s">
        <v>20</v>
      </c>
      <c r="B13">
        <v>650</v>
      </c>
      <c r="C13" s="4">
        <v>4.4699999999999997E-2</v>
      </c>
      <c r="D13">
        <f t="shared" si="0"/>
        <v>29.054999999999996</v>
      </c>
      <c r="E13">
        <v>1</v>
      </c>
      <c r="F13" s="9">
        <f t="shared" si="1"/>
        <v>3.441748408191362E-2</v>
      </c>
    </row>
    <row r="14" spans="1:6" ht="30.75" thickBot="1" x14ac:dyDescent="0.3">
      <c r="A14" s="5" t="s">
        <v>21</v>
      </c>
      <c r="B14">
        <v>650</v>
      </c>
      <c r="C14" s="4">
        <v>0.13420000000000001</v>
      </c>
      <c r="D14">
        <f t="shared" si="0"/>
        <v>87.23</v>
      </c>
      <c r="E14">
        <v>35</v>
      </c>
      <c r="F14" s="9">
        <f t="shared" si="1"/>
        <v>0.40123810615613892</v>
      </c>
    </row>
    <row r="15" spans="1:6" ht="15.75" thickBot="1" x14ac:dyDescent="0.3">
      <c r="A15" s="5" t="s">
        <v>22</v>
      </c>
      <c r="B15">
        <v>650</v>
      </c>
      <c r="C15" s="4">
        <v>0.25659999999999999</v>
      </c>
      <c r="D15">
        <f t="shared" si="0"/>
        <v>166.79</v>
      </c>
      <c r="E15">
        <v>30</v>
      </c>
      <c r="F15" s="9">
        <f t="shared" si="1"/>
        <v>0.17986689849511361</v>
      </c>
    </row>
    <row r="16" spans="1:6" ht="45.75" thickBot="1" x14ac:dyDescent="0.3">
      <c r="A16" s="5" t="s">
        <v>23</v>
      </c>
      <c r="B16">
        <v>650</v>
      </c>
      <c r="C16" s="4">
        <v>1.6999999999999999E-3</v>
      </c>
      <c r="D16">
        <f t="shared" si="0"/>
        <v>1.105</v>
      </c>
      <c r="E16">
        <v>0</v>
      </c>
      <c r="F16" s="9">
        <f t="shared" si="1"/>
        <v>0</v>
      </c>
    </row>
    <row r="17" spans="1:6" ht="45.75" thickBot="1" x14ac:dyDescent="0.3">
      <c r="A17" s="5" t="s">
        <v>24</v>
      </c>
      <c r="B17">
        <v>650</v>
      </c>
      <c r="C17" s="4">
        <v>7.4000000000000003E-3</v>
      </c>
      <c r="D17">
        <f t="shared" si="0"/>
        <v>4.8100000000000005</v>
      </c>
      <c r="E17">
        <v>0</v>
      </c>
      <c r="F17" s="9">
        <f t="shared" si="1"/>
        <v>0</v>
      </c>
    </row>
    <row r="18" spans="1:6" ht="15.75" thickBot="1" x14ac:dyDescent="0.3">
      <c r="A18" s="5" t="s">
        <v>25</v>
      </c>
      <c r="B18">
        <v>650</v>
      </c>
      <c r="C18" s="4">
        <v>0.50080000000000002</v>
      </c>
      <c r="D18">
        <f t="shared" si="0"/>
        <v>325.52000000000004</v>
      </c>
      <c r="E18">
        <v>123</v>
      </c>
      <c r="F18" s="9">
        <f t="shared" si="1"/>
        <v>0.37785696731383628</v>
      </c>
    </row>
    <row r="19" spans="1:6" ht="15.75" thickBot="1" x14ac:dyDescent="0.3">
      <c r="A19" s="5" t="s">
        <v>26</v>
      </c>
      <c r="B19">
        <v>650</v>
      </c>
      <c r="C19" s="4">
        <v>5.4399999999999997E-2</v>
      </c>
      <c r="D19">
        <f t="shared" si="0"/>
        <v>35.36</v>
      </c>
      <c r="E19">
        <v>2</v>
      </c>
      <c r="F19" s="9">
        <f>(E19+E20)/D19</f>
        <v>0.33936651583710409</v>
      </c>
    </row>
    <row r="20" spans="1:6" ht="15.75" thickBot="1" x14ac:dyDescent="0.3">
      <c r="A20" s="10" t="s">
        <v>42</v>
      </c>
      <c r="C20" s="4"/>
      <c r="D20">
        <v>35.36</v>
      </c>
      <c r="E20">
        <v>10</v>
      </c>
      <c r="F20" s="9">
        <f>(E20+E19)/D19</f>
        <v>0.33936651583710409</v>
      </c>
    </row>
    <row r="21" spans="1:6" ht="15.75" thickBot="1" x14ac:dyDescent="0.3">
      <c r="A21" s="5"/>
      <c r="C21" s="5"/>
      <c r="F21" s="9"/>
    </row>
    <row r="22" spans="1:6" ht="45.75" thickBot="1" x14ac:dyDescent="0.3">
      <c r="A22" s="6" t="s">
        <v>41</v>
      </c>
      <c r="C22" s="5"/>
      <c r="F22" s="9"/>
    </row>
    <row r="23" spans="1:6" ht="31.5" thickTop="1" thickBot="1" x14ac:dyDescent="0.3">
      <c r="A23" s="5" t="s">
        <v>28</v>
      </c>
      <c r="B23">
        <v>650</v>
      </c>
      <c r="C23" s="4">
        <v>0.1177</v>
      </c>
      <c r="D23">
        <f t="shared" si="0"/>
        <v>76.504999999999995</v>
      </c>
      <c r="E23" s="27"/>
      <c r="F23" s="9">
        <f t="shared" si="1"/>
        <v>0</v>
      </c>
    </row>
    <row r="24" spans="1:6" ht="31.5" thickTop="1" thickBot="1" x14ac:dyDescent="0.3">
      <c r="A24" s="5" t="s">
        <v>29</v>
      </c>
      <c r="B24">
        <v>650</v>
      </c>
      <c r="C24" s="4">
        <v>0.2419</v>
      </c>
      <c r="D24">
        <f t="shared" si="0"/>
        <v>157.23500000000001</v>
      </c>
      <c r="E24" s="27"/>
      <c r="F24" s="9">
        <f t="shared" si="1"/>
        <v>0</v>
      </c>
    </row>
    <row r="25" spans="1:6" ht="16.5" thickTop="1" thickBot="1" x14ac:dyDescent="0.3">
      <c r="A25" s="5" t="s">
        <v>30</v>
      </c>
      <c r="B25">
        <v>650</v>
      </c>
      <c r="C25" s="4">
        <v>0.30980000000000002</v>
      </c>
      <c r="D25">
        <f t="shared" si="0"/>
        <v>201.37</v>
      </c>
      <c r="E25" s="27"/>
      <c r="F25" s="9">
        <f t="shared" si="1"/>
        <v>0</v>
      </c>
    </row>
    <row r="26" spans="1:6" ht="31.5" thickTop="1" thickBot="1" x14ac:dyDescent="0.3">
      <c r="A26" s="5" t="s">
        <v>31</v>
      </c>
      <c r="B26">
        <v>650</v>
      </c>
      <c r="C26" s="4">
        <v>0.3306</v>
      </c>
      <c r="D26">
        <f t="shared" si="0"/>
        <v>214.89000000000001</v>
      </c>
      <c r="E26" s="27"/>
      <c r="F26" s="9">
        <f t="shared" si="1"/>
        <v>0</v>
      </c>
    </row>
    <row r="27" spans="1:6" ht="15.75" thickBot="1" x14ac:dyDescent="0.3">
      <c r="A27" s="5"/>
      <c r="C27" s="5"/>
      <c r="F27" s="9"/>
    </row>
    <row r="28" spans="1:6" ht="30.75" thickBot="1" x14ac:dyDescent="0.3">
      <c r="A28" s="6" t="s">
        <v>32</v>
      </c>
      <c r="C28" s="5"/>
      <c r="F28" s="9"/>
    </row>
    <row r="29" spans="1:6" ht="15.75" thickBot="1" x14ac:dyDescent="0.3">
      <c r="A29" s="5" t="s">
        <v>33</v>
      </c>
      <c r="B29">
        <v>650</v>
      </c>
      <c r="C29" s="4">
        <v>0.16089999999999999</v>
      </c>
      <c r="D29">
        <f t="shared" si="0"/>
        <v>104.58499999999999</v>
      </c>
      <c r="E29">
        <v>19</v>
      </c>
      <c r="F29" s="9">
        <f t="shared" si="1"/>
        <v>0.18167041162690636</v>
      </c>
    </row>
    <row r="30" spans="1:6" ht="15.75" thickBot="1" x14ac:dyDescent="0.3">
      <c r="A30" s="5" t="s">
        <v>34</v>
      </c>
      <c r="B30">
        <v>650</v>
      </c>
      <c r="C30" s="4">
        <v>0.38240000000000002</v>
      </c>
      <c r="D30">
        <f t="shared" si="0"/>
        <v>248.56</v>
      </c>
      <c r="E30">
        <v>128</v>
      </c>
      <c r="F30" s="9">
        <f t="shared" si="1"/>
        <v>0.51496620534277437</v>
      </c>
    </row>
    <row r="31" spans="1:6" ht="15.75" thickBot="1" x14ac:dyDescent="0.3">
      <c r="A31" s="5" t="s">
        <v>35</v>
      </c>
      <c r="B31">
        <v>650</v>
      </c>
      <c r="C31" s="4">
        <v>0.21110000000000001</v>
      </c>
      <c r="D31">
        <f t="shared" si="0"/>
        <v>137.215</v>
      </c>
      <c r="E31">
        <v>43</v>
      </c>
      <c r="F31" s="9">
        <f t="shared" si="1"/>
        <v>0.31337681740334511</v>
      </c>
    </row>
    <row r="32" spans="1:6" ht="15.75" thickBot="1" x14ac:dyDescent="0.3">
      <c r="A32" s="5" t="s">
        <v>36</v>
      </c>
      <c r="B32">
        <v>650</v>
      </c>
      <c r="C32" s="4">
        <v>0.24560000000000001</v>
      </c>
      <c r="D32">
        <f t="shared" si="0"/>
        <v>159.64000000000001</v>
      </c>
      <c r="E32">
        <v>11</v>
      </c>
      <c r="F32" s="9">
        <f t="shared" si="1"/>
        <v>6.8905036331746425E-2</v>
      </c>
    </row>
    <row r="33" spans="6:6" x14ac:dyDescent="0.25">
      <c r="F33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E20" sqref="E20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61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</row>
    <row r="4" spans="1:6" ht="15.75" thickBot="1" x14ac:dyDescent="0.3">
      <c r="A4" s="2" t="s">
        <v>6</v>
      </c>
      <c r="B4">
        <v>750</v>
      </c>
      <c r="C4" s="3">
        <v>0.48799999999999999</v>
      </c>
      <c r="D4">
        <f t="shared" ref="D4:D35" si="0">B4*C4</f>
        <v>366</v>
      </c>
      <c r="E4">
        <v>293</v>
      </c>
      <c r="F4" s="9">
        <f>E4/D4</f>
        <v>0.80054644808743169</v>
      </c>
    </row>
    <row r="5" spans="1:6" ht="15.75" thickBot="1" x14ac:dyDescent="0.3">
      <c r="A5" s="2" t="s">
        <v>7</v>
      </c>
      <c r="B5">
        <v>750</v>
      </c>
      <c r="C5" s="4">
        <v>0.51200000000000001</v>
      </c>
      <c r="D5">
        <f t="shared" si="0"/>
        <v>384</v>
      </c>
      <c r="E5">
        <v>457</v>
      </c>
      <c r="F5" s="9">
        <f t="shared" ref="F5:F35" si="1">E5/D5</f>
        <v>1.1901041666666667</v>
      </c>
    </row>
    <row r="6" spans="1:6" ht="15.75" thickBot="1" x14ac:dyDescent="0.3">
      <c r="A6" s="5"/>
      <c r="C6" s="5"/>
      <c r="F6" s="9"/>
    </row>
    <row r="7" spans="1:6" ht="15.75" thickBot="1" x14ac:dyDescent="0.3">
      <c r="A7" s="6" t="s">
        <v>8</v>
      </c>
      <c r="C7" s="5"/>
      <c r="F7" s="9"/>
    </row>
    <row r="8" spans="1:6" ht="15.75" thickBot="1" x14ac:dyDescent="0.3">
      <c r="A8" s="5" t="s">
        <v>9</v>
      </c>
      <c r="B8">
        <v>750</v>
      </c>
      <c r="C8" s="5" t="s">
        <v>10</v>
      </c>
      <c r="D8">
        <f>750*(10%)</f>
        <v>75</v>
      </c>
      <c r="E8">
        <v>28</v>
      </c>
      <c r="F8" s="9">
        <f t="shared" si="1"/>
        <v>0.37333333333333335</v>
      </c>
    </row>
    <row r="9" spans="1:6" ht="15.75" thickBot="1" x14ac:dyDescent="0.3">
      <c r="A9" s="5" t="s">
        <v>11</v>
      </c>
      <c r="B9">
        <v>750</v>
      </c>
      <c r="C9" s="5" t="s">
        <v>12</v>
      </c>
      <c r="D9">
        <f>750*(15%)</f>
        <v>112.5</v>
      </c>
      <c r="E9">
        <v>219</v>
      </c>
      <c r="F9" s="9">
        <f t="shared" si="1"/>
        <v>1.9466666666666668</v>
      </c>
    </row>
    <row r="10" spans="1:6" ht="15.75" thickBot="1" x14ac:dyDescent="0.3">
      <c r="A10" s="5" t="s">
        <v>13</v>
      </c>
      <c r="B10">
        <v>750</v>
      </c>
      <c r="C10" s="5" t="s">
        <v>12</v>
      </c>
      <c r="D10">
        <f t="shared" ref="D10:D11" si="2">750*(15%)</f>
        <v>112.5</v>
      </c>
      <c r="E10">
        <v>245</v>
      </c>
      <c r="F10" s="9">
        <f t="shared" si="1"/>
        <v>2.1777777777777776</v>
      </c>
    </row>
    <row r="11" spans="1:6" ht="15.75" thickBot="1" x14ac:dyDescent="0.3">
      <c r="A11" s="5" t="s">
        <v>14</v>
      </c>
      <c r="B11">
        <v>750</v>
      </c>
      <c r="C11" s="5" t="s">
        <v>12</v>
      </c>
      <c r="D11">
        <f t="shared" si="2"/>
        <v>112.5</v>
      </c>
      <c r="E11">
        <v>121</v>
      </c>
      <c r="F11" s="9">
        <f t="shared" si="1"/>
        <v>1.0755555555555556</v>
      </c>
    </row>
    <row r="12" spans="1:6" ht="15.75" thickBot="1" x14ac:dyDescent="0.3">
      <c r="A12" s="5" t="s">
        <v>15</v>
      </c>
      <c r="B12">
        <v>750</v>
      </c>
      <c r="C12" s="5" t="s">
        <v>16</v>
      </c>
      <c r="D12">
        <f>750*20%</f>
        <v>150</v>
      </c>
      <c r="E12">
        <v>92</v>
      </c>
      <c r="F12" s="9">
        <f t="shared" si="1"/>
        <v>0.61333333333333329</v>
      </c>
    </row>
    <row r="13" spans="1:6" ht="15.75" thickBot="1" x14ac:dyDescent="0.3">
      <c r="A13" s="5" t="s">
        <v>17</v>
      </c>
      <c r="B13">
        <v>750</v>
      </c>
      <c r="C13" s="5" t="s">
        <v>18</v>
      </c>
      <c r="D13">
        <f>750*25%</f>
        <v>187.5</v>
      </c>
      <c r="E13">
        <v>44</v>
      </c>
      <c r="F13" s="9">
        <f t="shared" si="1"/>
        <v>0.23466666666666666</v>
      </c>
    </row>
    <row r="14" spans="1:6" ht="15.75" thickBot="1" x14ac:dyDescent="0.3">
      <c r="A14" s="5"/>
      <c r="C14" s="5"/>
      <c r="F14" s="9"/>
    </row>
    <row r="15" spans="1:6" ht="18.75" thickBot="1" x14ac:dyDescent="0.3">
      <c r="A15" s="6" t="s">
        <v>19</v>
      </c>
      <c r="C15" s="5"/>
      <c r="F15" s="9"/>
    </row>
    <row r="16" spans="1:6" ht="15.75" thickBot="1" x14ac:dyDescent="0.3">
      <c r="A16" s="5" t="s">
        <v>20</v>
      </c>
      <c r="B16">
        <v>750</v>
      </c>
      <c r="C16" s="4">
        <v>5.2699999999999997E-2</v>
      </c>
      <c r="D16">
        <f t="shared" si="0"/>
        <v>39.524999999999999</v>
      </c>
      <c r="E16">
        <v>56</v>
      </c>
      <c r="F16" s="9">
        <f t="shared" si="1"/>
        <v>1.4168247944339027</v>
      </c>
    </row>
    <row r="17" spans="1:6" ht="30.75" thickBot="1" x14ac:dyDescent="0.3">
      <c r="A17" s="5" t="s">
        <v>21</v>
      </c>
      <c r="B17">
        <v>750</v>
      </c>
      <c r="C17" s="4">
        <v>0.1188</v>
      </c>
      <c r="D17">
        <f t="shared" si="0"/>
        <v>89.100000000000009</v>
      </c>
      <c r="E17">
        <v>106</v>
      </c>
      <c r="F17" s="9">
        <f t="shared" si="1"/>
        <v>1.1896745230078563</v>
      </c>
    </row>
    <row r="18" spans="1:6" ht="15.75" thickBot="1" x14ac:dyDescent="0.3">
      <c r="A18" s="5" t="s">
        <v>22</v>
      </c>
      <c r="B18">
        <v>750</v>
      </c>
      <c r="C18" s="4">
        <v>0.15110000000000001</v>
      </c>
      <c r="D18">
        <f t="shared" si="0"/>
        <v>113.325</v>
      </c>
      <c r="E18">
        <v>107</v>
      </c>
      <c r="F18" s="9">
        <f t="shared" si="1"/>
        <v>0.94418707257886603</v>
      </c>
    </row>
    <row r="19" spans="1:6" ht="45.75" thickBot="1" x14ac:dyDescent="0.3">
      <c r="A19" s="5" t="s">
        <v>23</v>
      </c>
      <c r="B19">
        <v>750</v>
      </c>
      <c r="C19" s="4">
        <v>1.5E-3</v>
      </c>
      <c r="D19">
        <f t="shared" si="0"/>
        <v>1.125</v>
      </c>
      <c r="E19">
        <v>3</v>
      </c>
      <c r="F19" s="9">
        <f t="shared" si="1"/>
        <v>2.6666666666666665</v>
      </c>
    </row>
    <row r="20" spans="1:6" ht="45.75" thickBot="1" x14ac:dyDescent="0.3">
      <c r="A20" s="5" t="s">
        <v>24</v>
      </c>
      <c r="B20">
        <v>750</v>
      </c>
      <c r="C20" s="4">
        <v>6.3E-3</v>
      </c>
      <c r="D20">
        <f t="shared" si="0"/>
        <v>4.7249999999999996</v>
      </c>
      <c r="E20">
        <v>2</v>
      </c>
      <c r="F20" s="9">
        <f t="shared" si="1"/>
        <v>0.42328042328042331</v>
      </c>
    </row>
    <row r="21" spans="1:6" ht="15.75" thickBot="1" x14ac:dyDescent="0.3">
      <c r="A21" s="5" t="s">
        <v>25</v>
      </c>
      <c r="B21">
        <v>750</v>
      </c>
      <c r="C21" s="4">
        <v>0.65239999999999998</v>
      </c>
      <c r="D21">
        <f t="shared" si="0"/>
        <v>489.3</v>
      </c>
      <c r="E21">
        <v>444</v>
      </c>
      <c r="F21" s="9">
        <f t="shared" si="1"/>
        <v>0.90741876149601475</v>
      </c>
    </row>
    <row r="22" spans="1:6" ht="15.75" thickBot="1" x14ac:dyDescent="0.3">
      <c r="A22" s="5" t="s">
        <v>26</v>
      </c>
      <c r="B22">
        <v>750</v>
      </c>
      <c r="C22" s="4">
        <v>1.7299999999999999E-2</v>
      </c>
      <c r="D22">
        <f t="shared" si="0"/>
        <v>12.975</v>
      </c>
      <c r="E22">
        <v>7</v>
      </c>
      <c r="F22" s="9">
        <f>(E22+E23)/D22</f>
        <v>2.4662813102119463</v>
      </c>
    </row>
    <row r="23" spans="1:6" ht="15.75" thickBot="1" x14ac:dyDescent="0.3">
      <c r="A23" s="10" t="s">
        <v>42</v>
      </c>
      <c r="B23">
        <v>750</v>
      </c>
      <c r="C23" s="4" t="s">
        <v>43</v>
      </c>
      <c r="D23">
        <v>12.975</v>
      </c>
      <c r="E23">
        <v>25</v>
      </c>
      <c r="F23" s="9">
        <f>(E23+E22)/D23</f>
        <v>2.4662813102119463</v>
      </c>
    </row>
    <row r="24" spans="1:6" thickBot="1" x14ac:dyDescent="0.35">
      <c r="A24" s="5"/>
      <c r="C24" s="5"/>
      <c r="F24" s="9"/>
    </row>
    <row r="25" spans="1:6" thickBot="1" x14ac:dyDescent="0.35">
      <c r="A25" s="6" t="s">
        <v>27</v>
      </c>
      <c r="C25" s="5"/>
      <c r="F25" s="9"/>
    </row>
    <row r="26" spans="1:6" ht="29.45" thickBot="1" x14ac:dyDescent="0.35">
      <c r="A26" s="5" t="s">
        <v>28</v>
      </c>
      <c r="B26">
        <v>750</v>
      </c>
      <c r="C26" s="4">
        <v>0.13370000000000001</v>
      </c>
      <c r="D26">
        <f t="shared" si="0"/>
        <v>100.27500000000001</v>
      </c>
      <c r="E26">
        <v>24</v>
      </c>
      <c r="F26" s="9">
        <f t="shared" si="1"/>
        <v>0.23934181002243829</v>
      </c>
    </row>
    <row r="27" spans="1:6" ht="29.45" thickBot="1" x14ac:dyDescent="0.35">
      <c r="A27" s="5" t="s">
        <v>29</v>
      </c>
      <c r="B27">
        <v>750</v>
      </c>
      <c r="C27" s="4">
        <v>0.28010000000000002</v>
      </c>
      <c r="D27">
        <f t="shared" si="0"/>
        <v>210.07500000000002</v>
      </c>
      <c r="E27">
        <v>133</v>
      </c>
      <c r="F27" s="9">
        <f t="shared" si="1"/>
        <v>0.63310722361061522</v>
      </c>
    </row>
    <row r="28" spans="1:6" thickBot="1" x14ac:dyDescent="0.35">
      <c r="A28" s="5" t="s">
        <v>30</v>
      </c>
      <c r="B28">
        <v>750</v>
      </c>
      <c r="C28" s="4">
        <v>0.31419999999999998</v>
      </c>
      <c r="D28">
        <f t="shared" si="0"/>
        <v>235.64999999999998</v>
      </c>
      <c r="E28">
        <v>151</v>
      </c>
      <c r="F28" s="9">
        <f t="shared" si="1"/>
        <v>0.64078081901124551</v>
      </c>
    </row>
    <row r="29" spans="1:6" ht="29.45" thickBot="1" x14ac:dyDescent="0.35">
      <c r="A29" s="5" t="s">
        <v>31</v>
      </c>
      <c r="B29">
        <v>750</v>
      </c>
      <c r="C29" s="4">
        <v>0.27200000000000002</v>
      </c>
      <c r="D29">
        <f t="shared" si="0"/>
        <v>204.00000000000003</v>
      </c>
      <c r="E29">
        <v>442</v>
      </c>
      <c r="F29" s="9">
        <f t="shared" si="1"/>
        <v>2.1666666666666665</v>
      </c>
    </row>
    <row r="30" spans="1:6" thickBot="1" x14ac:dyDescent="0.35">
      <c r="A30" s="5"/>
      <c r="C30" s="5"/>
      <c r="F30" s="9"/>
    </row>
    <row r="31" spans="1:6" ht="29.45" thickBot="1" x14ac:dyDescent="0.35">
      <c r="A31" s="6" t="s">
        <v>32</v>
      </c>
      <c r="C31" s="5"/>
      <c r="F31" s="9"/>
    </row>
    <row r="32" spans="1:6" thickBot="1" x14ac:dyDescent="0.35">
      <c r="A32" s="5" t="s">
        <v>33</v>
      </c>
      <c r="B32">
        <v>750</v>
      </c>
      <c r="C32" s="4">
        <v>0.1807</v>
      </c>
      <c r="D32">
        <f t="shared" si="0"/>
        <v>135.52500000000001</v>
      </c>
      <c r="E32">
        <v>112</v>
      </c>
      <c r="F32" s="9">
        <f t="shared" si="1"/>
        <v>0.82641579044456737</v>
      </c>
    </row>
    <row r="33" spans="1:6" thickBot="1" x14ac:dyDescent="0.35">
      <c r="A33" s="5" t="s">
        <v>34</v>
      </c>
      <c r="B33">
        <v>750</v>
      </c>
      <c r="C33" s="4">
        <v>0.37330000000000002</v>
      </c>
      <c r="D33">
        <f t="shared" si="0"/>
        <v>279.97500000000002</v>
      </c>
      <c r="E33">
        <v>309</v>
      </c>
      <c r="F33" s="9">
        <f t="shared" si="1"/>
        <v>1.1036699705330832</v>
      </c>
    </row>
    <row r="34" spans="1:6" thickBot="1" x14ac:dyDescent="0.35">
      <c r="A34" s="5" t="s">
        <v>35</v>
      </c>
      <c r="B34">
        <v>750</v>
      </c>
      <c r="C34" s="4">
        <v>0.21299999999999999</v>
      </c>
      <c r="D34">
        <f t="shared" si="0"/>
        <v>159.75</v>
      </c>
      <c r="E34">
        <v>115</v>
      </c>
      <c r="F34" s="9">
        <f t="shared" si="1"/>
        <v>0.71987480438184659</v>
      </c>
    </row>
    <row r="35" spans="1:6" thickBot="1" x14ac:dyDescent="0.35">
      <c r="A35" s="5" t="s">
        <v>36</v>
      </c>
      <c r="B35">
        <v>750</v>
      </c>
      <c r="C35" s="4">
        <v>0.23300000000000001</v>
      </c>
      <c r="D35">
        <f t="shared" si="0"/>
        <v>174.75</v>
      </c>
      <c r="E35">
        <v>213</v>
      </c>
      <c r="F35" s="9">
        <f t="shared" si="1"/>
        <v>1.2188841201716738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workbookViewId="0">
      <selection activeCell="E21" sqref="E21"/>
    </sheetView>
  </sheetViews>
  <sheetFormatPr defaultRowHeight="15" x14ac:dyDescent="0.25"/>
  <cols>
    <col min="1" max="6" width="16.28515625" customWidth="1"/>
  </cols>
  <sheetData>
    <row r="1" spans="1:6" x14ac:dyDescent="0.25">
      <c r="A1" t="s">
        <v>37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</row>
    <row r="4" spans="1:6" ht="15.75" thickBot="1" x14ac:dyDescent="0.3">
      <c r="A4" s="2" t="s">
        <v>6</v>
      </c>
      <c r="B4">
        <v>750</v>
      </c>
      <c r="C4" s="3">
        <v>0.48799999999999999</v>
      </c>
      <c r="D4">
        <f t="shared" ref="D4:D35" si="0">B4*C4</f>
        <v>366</v>
      </c>
      <c r="E4">
        <v>288</v>
      </c>
      <c r="F4" s="9">
        <f>E4/D4</f>
        <v>0.78688524590163933</v>
      </c>
    </row>
    <row r="5" spans="1:6" ht="15.75" thickBot="1" x14ac:dyDescent="0.3">
      <c r="A5" s="2" t="s">
        <v>7</v>
      </c>
      <c r="B5">
        <v>750</v>
      </c>
      <c r="C5" s="4">
        <v>0.51200000000000001</v>
      </c>
      <c r="D5">
        <f t="shared" si="0"/>
        <v>384</v>
      </c>
      <c r="E5">
        <v>415</v>
      </c>
      <c r="F5" s="9">
        <f>E5/D5</f>
        <v>1.0807291666666667</v>
      </c>
    </row>
    <row r="6" spans="1:6" ht="15.75" thickBot="1" x14ac:dyDescent="0.3">
      <c r="A6" s="5"/>
      <c r="C6" s="5"/>
      <c r="F6" s="9"/>
    </row>
    <row r="7" spans="1:6" ht="15.75" thickBot="1" x14ac:dyDescent="0.3">
      <c r="A7" s="6" t="s">
        <v>8</v>
      </c>
      <c r="C7" s="5"/>
      <c r="F7" s="9"/>
    </row>
    <row r="8" spans="1:6" ht="15.75" thickBot="1" x14ac:dyDescent="0.3">
      <c r="A8" s="5" t="s">
        <v>9</v>
      </c>
      <c r="B8">
        <v>750</v>
      </c>
      <c r="C8" s="11">
        <v>0.1</v>
      </c>
      <c r="D8">
        <f t="shared" si="0"/>
        <v>75</v>
      </c>
      <c r="E8">
        <v>27</v>
      </c>
      <c r="F8" s="9">
        <f t="shared" ref="F8:F35" si="1">E8/D8</f>
        <v>0.36</v>
      </c>
    </row>
    <row r="9" spans="1:6" ht="15.75" thickBot="1" x14ac:dyDescent="0.3">
      <c r="A9" s="5" t="s">
        <v>11</v>
      </c>
      <c r="B9">
        <v>750</v>
      </c>
      <c r="C9" s="11">
        <v>0.15</v>
      </c>
      <c r="D9">
        <f t="shared" si="0"/>
        <v>112.5</v>
      </c>
      <c r="E9">
        <v>210</v>
      </c>
      <c r="F9" s="9">
        <f t="shared" si="1"/>
        <v>1.8666666666666667</v>
      </c>
    </row>
    <row r="10" spans="1:6" ht="15.75" thickBot="1" x14ac:dyDescent="0.3">
      <c r="A10" s="5" t="s">
        <v>13</v>
      </c>
      <c r="B10">
        <v>750</v>
      </c>
      <c r="C10" s="11">
        <v>0.15</v>
      </c>
      <c r="D10">
        <f t="shared" si="0"/>
        <v>112.5</v>
      </c>
      <c r="E10">
        <v>229</v>
      </c>
      <c r="F10" s="9">
        <f t="shared" si="1"/>
        <v>2.0355555555555553</v>
      </c>
    </row>
    <row r="11" spans="1:6" ht="15.75" thickBot="1" x14ac:dyDescent="0.3">
      <c r="A11" s="5" t="s">
        <v>14</v>
      </c>
      <c r="B11">
        <v>750</v>
      </c>
      <c r="C11" s="11">
        <v>0.15</v>
      </c>
      <c r="D11">
        <f t="shared" si="0"/>
        <v>112.5</v>
      </c>
      <c r="E11">
        <v>111</v>
      </c>
      <c r="F11" s="9">
        <f t="shared" si="1"/>
        <v>0.98666666666666669</v>
      </c>
    </row>
    <row r="12" spans="1:6" ht="15.75" thickBot="1" x14ac:dyDescent="0.3">
      <c r="A12" s="5" t="s">
        <v>15</v>
      </c>
      <c r="B12">
        <v>750</v>
      </c>
      <c r="C12" s="11">
        <v>0.2</v>
      </c>
      <c r="D12">
        <f t="shared" si="0"/>
        <v>150</v>
      </c>
      <c r="E12">
        <v>85</v>
      </c>
      <c r="F12" s="9">
        <f t="shared" si="1"/>
        <v>0.56666666666666665</v>
      </c>
    </row>
    <row r="13" spans="1:6" ht="15.75" thickBot="1" x14ac:dyDescent="0.3">
      <c r="A13" s="5" t="s">
        <v>17</v>
      </c>
      <c r="B13">
        <v>750</v>
      </c>
      <c r="C13" s="11">
        <v>0.25</v>
      </c>
      <c r="D13">
        <f t="shared" si="0"/>
        <v>187.5</v>
      </c>
      <c r="E13">
        <v>39</v>
      </c>
      <c r="F13" s="9">
        <f t="shared" si="1"/>
        <v>0.20799999999999999</v>
      </c>
    </row>
    <row r="14" spans="1:6" ht="15.75" thickBot="1" x14ac:dyDescent="0.3">
      <c r="A14" s="5"/>
      <c r="C14" s="5"/>
      <c r="F14" s="9"/>
    </row>
    <row r="15" spans="1:6" ht="18.75" thickBot="1" x14ac:dyDescent="0.3">
      <c r="A15" s="6" t="s">
        <v>19</v>
      </c>
      <c r="C15" s="5"/>
      <c r="F15" s="9"/>
    </row>
    <row r="16" spans="1:6" ht="15.75" thickBot="1" x14ac:dyDescent="0.3">
      <c r="A16" s="5" t="s">
        <v>20</v>
      </c>
      <c r="B16">
        <v>750</v>
      </c>
      <c r="C16" s="4">
        <v>5.2699999999999997E-2</v>
      </c>
      <c r="D16">
        <f t="shared" si="0"/>
        <v>39.524999999999999</v>
      </c>
      <c r="E16">
        <v>58</v>
      </c>
      <c r="F16" s="9">
        <f t="shared" si="1"/>
        <v>1.4674256799493992</v>
      </c>
    </row>
    <row r="17" spans="1:6" ht="30.75" thickBot="1" x14ac:dyDescent="0.3">
      <c r="A17" s="5" t="s">
        <v>21</v>
      </c>
      <c r="B17">
        <v>750</v>
      </c>
      <c r="C17" s="4">
        <v>0.1188</v>
      </c>
      <c r="D17">
        <f t="shared" si="0"/>
        <v>89.100000000000009</v>
      </c>
      <c r="E17">
        <v>107</v>
      </c>
      <c r="F17" s="9">
        <f t="shared" si="1"/>
        <v>1.2008978675645341</v>
      </c>
    </row>
    <row r="18" spans="1:6" ht="15.75" thickBot="1" x14ac:dyDescent="0.3">
      <c r="A18" s="5" t="s">
        <v>22</v>
      </c>
      <c r="B18">
        <v>750</v>
      </c>
      <c r="C18" s="4">
        <v>0.15110000000000001</v>
      </c>
      <c r="D18">
        <f t="shared" si="0"/>
        <v>113.325</v>
      </c>
      <c r="E18">
        <v>103</v>
      </c>
      <c r="F18" s="9">
        <f t="shared" si="1"/>
        <v>0.90889035958526365</v>
      </c>
    </row>
    <row r="19" spans="1:6" ht="45.75" thickBot="1" x14ac:dyDescent="0.3">
      <c r="A19" s="5" t="s">
        <v>23</v>
      </c>
      <c r="B19">
        <v>750</v>
      </c>
      <c r="C19" s="4">
        <v>1.5E-3</v>
      </c>
      <c r="D19">
        <f t="shared" si="0"/>
        <v>1.125</v>
      </c>
      <c r="E19">
        <v>1</v>
      </c>
      <c r="F19" s="9">
        <f t="shared" si="1"/>
        <v>0.88888888888888884</v>
      </c>
    </row>
    <row r="20" spans="1:6" ht="45.75" thickBot="1" x14ac:dyDescent="0.3">
      <c r="A20" s="5" t="s">
        <v>24</v>
      </c>
      <c r="B20">
        <v>750</v>
      </c>
      <c r="C20" s="4">
        <v>6.3E-3</v>
      </c>
      <c r="D20">
        <f t="shared" si="0"/>
        <v>4.7249999999999996</v>
      </c>
      <c r="E20">
        <v>4</v>
      </c>
      <c r="F20" s="9">
        <f t="shared" si="1"/>
        <v>0.84656084656084662</v>
      </c>
    </row>
    <row r="21" spans="1:6" ht="15.75" thickBot="1" x14ac:dyDescent="0.3">
      <c r="A21" s="5" t="s">
        <v>25</v>
      </c>
      <c r="B21">
        <v>750</v>
      </c>
      <c r="C21" s="4">
        <v>0.65239999999999998</v>
      </c>
      <c r="D21">
        <f t="shared" si="0"/>
        <v>489.3</v>
      </c>
      <c r="E21">
        <v>411</v>
      </c>
      <c r="F21" s="9">
        <f t="shared" si="1"/>
        <v>0.83997547516860815</v>
      </c>
    </row>
    <row r="22" spans="1:6" ht="15.75" thickBot="1" x14ac:dyDescent="0.3">
      <c r="A22" s="5" t="s">
        <v>26</v>
      </c>
      <c r="B22">
        <v>750</v>
      </c>
      <c r="C22" s="4">
        <v>1.7299999999999999E-2</v>
      </c>
      <c r="D22">
        <f t="shared" si="0"/>
        <v>12.975</v>
      </c>
      <c r="E22">
        <v>4</v>
      </c>
      <c r="F22" s="9">
        <f>(E22+E23)/D22</f>
        <v>1.464354527938343</v>
      </c>
    </row>
    <row r="23" spans="1:6" ht="15.75" thickBot="1" x14ac:dyDescent="0.3">
      <c r="A23" s="10" t="s">
        <v>42</v>
      </c>
      <c r="B23">
        <v>750</v>
      </c>
      <c r="C23" s="4" t="s">
        <v>43</v>
      </c>
      <c r="D23">
        <v>12.975</v>
      </c>
      <c r="E23">
        <v>15</v>
      </c>
      <c r="F23" s="9">
        <f>(E23+E22)/D22</f>
        <v>1.464354527938343</v>
      </c>
    </row>
    <row r="24" spans="1:6" thickBot="1" x14ac:dyDescent="0.35">
      <c r="A24" s="5"/>
      <c r="C24" s="5"/>
      <c r="F24" s="9"/>
    </row>
    <row r="25" spans="1:6" thickBot="1" x14ac:dyDescent="0.35">
      <c r="A25" s="6" t="s">
        <v>27</v>
      </c>
      <c r="C25" s="5"/>
      <c r="F25" s="9"/>
    </row>
    <row r="26" spans="1:6" ht="29.45" thickBot="1" x14ac:dyDescent="0.35">
      <c r="A26" s="5" t="s">
        <v>28</v>
      </c>
      <c r="B26">
        <v>750</v>
      </c>
      <c r="C26" s="4">
        <v>0.13370000000000001</v>
      </c>
      <c r="D26">
        <f t="shared" si="0"/>
        <v>100.27500000000001</v>
      </c>
      <c r="E26">
        <v>25</v>
      </c>
      <c r="F26" s="9">
        <f t="shared" si="1"/>
        <v>0.24931438544003987</v>
      </c>
    </row>
    <row r="27" spans="1:6" ht="29.45" thickBot="1" x14ac:dyDescent="0.35">
      <c r="A27" s="5" t="s">
        <v>29</v>
      </c>
      <c r="B27">
        <v>750</v>
      </c>
      <c r="C27" s="4">
        <v>0.28010000000000002</v>
      </c>
      <c r="D27">
        <f t="shared" si="0"/>
        <v>210.07500000000002</v>
      </c>
      <c r="E27">
        <v>127</v>
      </c>
      <c r="F27" s="9">
        <f t="shared" si="1"/>
        <v>0.60454599547780552</v>
      </c>
    </row>
    <row r="28" spans="1:6" thickBot="1" x14ac:dyDescent="0.35">
      <c r="A28" s="5" t="s">
        <v>30</v>
      </c>
      <c r="B28">
        <v>750</v>
      </c>
      <c r="C28" s="4">
        <v>0.31419999999999998</v>
      </c>
      <c r="D28">
        <f t="shared" si="0"/>
        <v>235.64999999999998</v>
      </c>
      <c r="E28">
        <v>135</v>
      </c>
      <c r="F28" s="9">
        <f t="shared" si="1"/>
        <v>0.57288351368555068</v>
      </c>
    </row>
    <row r="29" spans="1:6" ht="29.45" thickBot="1" x14ac:dyDescent="0.35">
      <c r="A29" s="5" t="s">
        <v>31</v>
      </c>
      <c r="B29">
        <v>750</v>
      </c>
      <c r="C29" s="4">
        <v>0.27200000000000002</v>
      </c>
      <c r="D29">
        <f t="shared" si="0"/>
        <v>204.00000000000003</v>
      </c>
      <c r="E29">
        <v>416</v>
      </c>
      <c r="F29" s="9">
        <f t="shared" si="1"/>
        <v>2.0392156862745097</v>
      </c>
    </row>
    <row r="30" spans="1:6" thickBot="1" x14ac:dyDescent="0.35">
      <c r="A30" s="5"/>
      <c r="C30" s="5"/>
      <c r="F30" s="9"/>
    </row>
    <row r="31" spans="1:6" ht="29.45" thickBot="1" x14ac:dyDescent="0.35">
      <c r="A31" s="6" t="s">
        <v>32</v>
      </c>
      <c r="C31" s="5"/>
      <c r="F31" s="9"/>
    </row>
    <row r="32" spans="1:6" thickBot="1" x14ac:dyDescent="0.35">
      <c r="A32" s="5" t="s">
        <v>33</v>
      </c>
      <c r="B32">
        <v>750</v>
      </c>
      <c r="C32" s="4">
        <v>0.1807</v>
      </c>
      <c r="D32">
        <f t="shared" si="0"/>
        <v>135.52500000000001</v>
      </c>
      <c r="E32">
        <v>113</v>
      </c>
      <c r="F32" s="9">
        <f t="shared" si="1"/>
        <v>0.83379450285925105</v>
      </c>
    </row>
    <row r="33" spans="1:6" thickBot="1" x14ac:dyDescent="0.35">
      <c r="A33" s="5" t="s">
        <v>34</v>
      </c>
      <c r="B33">
        <v>750</v>
      </c>
      <c r="C33" s="4">
        <v>0.37330000000000002</v>
      </c>
      <c r="D33">
        <f t="shared" si="0"/>
        <v>279.97500000000002</v>
      </c>
      <c r="E33">
        <v>275</v>
      </c>
      <c r="F33" s="9">
        <f t="shared" si="1"/>
        <v>0.98223055629966949</v>
      </c>
    </row>
    <row r="34" spans="1:6" thickBot="1" x14ac:dyDescent="0.35">
      <c r="A34" s="5" t="s">
        <v>35</v>
      </c>
      <c r="B34">
        <v>750</v>
      </c>
      <c r="C34" s="4">
        <v>0.21299999999999999</v>
      </c>
      <c r="D34">
        <f t="shared" si="0"/>
        <v>159.75</v>
      </c>
      <c r="E34">
        <v>112</v>
      </c>
      <c r="F34" s="9">
        <f t="shared" si="1"/>
        <v>0.70109546165884196</v>
      </c>
    </row>
    <row r="35" spans="1:6" thickBot="1" x14ac:dyDescent="0.35">
      <c r="A35" s="5" t="s">
        <v>36</v>
      </c>
      <c r="B35">
        <v>750</v>
      </c>
      <c r="C35" s="4">
        <v>0.23300000000000001</v>
      </c>
      <c r="D35">
        <f t="shared" si="0"/>
        <v>174.75</v>
      </c>
      <c r="E35">
        <v>202</v>
      </c>
      <c r="F35" s="9">
        <f t="shared" si="1"/>
        <v>1.1559370529327611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workbookViewId="0">
      <selection activeCell="E23" sqref="E23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62</v>
      </c>
      <c r="B1">
        <v>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/>
    <row r="4" spans="1:6" ht="15.75" thickBot="1" x14ac:dyDescent="0.3">
      <c r="A4" s="1" t="s">
        <v>5</v>
      </c>
      <c r="C4" s="7"/>
    </row>
    <row r="5" spans="1:6" ht="15.75" thickBot="1" x14ac:dyDescent="0.3">
      <c r="A5" s="2" t="s">
        <v>6</v>
      </c>
      <c r="B5">
        <v>1000</v>
      </c>
      <c r="C5" s="4">
        <v>0.51219999999999999</v>
      </c>
      <c r="D5">
        <f t="shared" ref="D5:D34" si="0">B5*C5</f>
        <v>512.20000000000005</v>
      </c>
      <c r="E5">
        <v>356</v>
      </c>
      <c r="F5" s="9">
        <f>E5/D5</f>
        <v>0.69504099960952748</v>
      </c>
    </row>
    <row r="6" spans="1:6" ht="15.75" thickBot="1" x14ac:dyDescent="0.3">
      <c r="A6" s="2" t="s">
        <v>7</v>
      </c>
      <c r="B6">
        <v>1000</v>
      </c>
      <c r="C6" s="4">
        <v>0.48780000000000001</v>
      </c>
      <c r="D6">
        <f t="shared" si="0"/>
        <v>487.8</v>
      </c>
      <c r="E6">
        <v>339</v>
      </c>
      <c r="F6" s="9">
        <f t="shared" ref="F6:F34" si="1">E6/D6</f>
        <v>0.69495694956949572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8</v>
      </c>
      <c r="C8" s="5"/>
      <c r="F8" s="9"/>
    </row>
    <row r="9" spans="1:6" ht="15.75" thickBot="1" x14ac:dyDescent="0.3">
      <c r="A9" s="8" t="s">
        <v>44</v>
      </c>
      <c r="B9">
        <v>1000</v>
      </c>
      <c r="C9" s="11">
        <v>0.25</v>
      </c>
      <c r="D9">
        <f t="shared" si="0"/>
        <v>250</v>
      </c>
      <c r="E9">
        <v>222</v>
      </c>
      <c r="F9" s="9">
        <f t="shared" si="1"/>
        <v>0.88800000000000001</v>
      </c>
    </row>
    <row r="10" spans="1:6" ht="15.75" thickBot="1" x14ac:dyDescent="0.3">
      <c r="A10" s="5" t="s">
        <v>38</v>
      </c>
      <c r="B10">
        <v>1000</v>
      </c>
      <c r="C10" s="11">
        <v>0.25</v>
      </c>
      <c r="D10">
        <f t="shared" si="0"/>
        <v>250</v>
      </c>
      <c r="E10">
        <v>204</v>
      </c>
      <c r="F10" s="9">
        <f t="shared" si="1"/>
        <v>0.81599999999999995</v>
      </c>
    </row>
    <row r="11" spans="1:6" ht="15.75" thickBot="1" x14ac:dyDescent="0.3">
      <c r="A11" s="5" t="s">
        <v>39</v>
      </c>
      <c r="B11">
        <v>1000</v>
      </c>
      <c r="C11" s="11">
        <v>0.25</v>
      </c>
      <c r="D11">
        <f t="shared" si="0"/>
        <v>250</v>
      </c>
      <c r="E11">
        <v>185</v>
      </c>
      <c r="F11" s="9">
        <f t="shared" si="1"/>
        <v>0.74</v>
      </c>
    </row>
    <row r="12" spans="1:6" ht="15.75" thickBot="1" x14ac:dyDescent="0.3">
      <c r="A12" s="5" t="s">
        <v>40</v>
      </c>
      <c r="B12">
        <v>1000</v>
      </c>
      <c r="C12" s="11">
        <v>0.25</v>
      </c>
      <c r="D12">
        <f t="shared" si="0"/>
        <v>250</v>
      </c>
      <c r="E12">
        <v>73</v>
      </c>
      <c r="F12" s="9">
        <f t="shared" si="1"/>
        <v>0.29199999999999998</v>
      </c>
    </row>
    <row r="13" spans="1:6" ht="15.75" thickBot="1" x14ac:dyDescent="0.3">
      <c r="A13" s="5"/>
      <c r="C13" s="5"/>
      <c r="F13" s="9"/>
    </row>
    <row r="14" spans="1:6" ht="18.75" thickBot="1" x14ac:dyDescent="0.3">
      <c r="A14" s="6" t="s">
        <v>19</v>
      </c>
      <c r="C14" s="5"/>
      <c r="F14" s="9"/>
    </row>
    <row r="15" spans="1:6" ht="15.75" thickBot="1" x14ac:dyDescent="0.3">
      <c r="A15" s="5" t="s">
        <v>20</v>
      </c>
      <c r="B15">
        <v>1000</v>
      </c>
      <c r="C15" s="4">
        <v>4.6199999999999998E-2</v>
      </c>
      <c r="D15">
        <f t="shared" si="0"/>
        <v>46.199999999999996</v>
      </c>
      <c r="E15">
        <v>15</v>
      </c>
      <c r="F15" s="9">
        <f t="shared" si="1"/>
        <v>0.32467532467532473</v>
      </c>
    </row>
    <row r="16" spans="1:6" ht="30.75" thickBot="1" x14ac:dyDescent="0.3">
      <c r="A16" s="5" t="s">
        <v>21</v>
      </c>
      <c r="B16">
        <v>1000</v>
      </c>
      <c r="C16" s="4">
        <v>0.14330000000000001</v>
      </c>
      <c r="D16">
        <f t="shared" si="0"/>
        <v>143.30000000000001</v>
      </c>
      <c r="E16">
        <v>155</v>
      </c>
      <c r="F16" s="9">
        <f t="shared" si="1"/>
        <v>1.0816468946266573</v>
      </c>
    </row>
    <row r="17" spans="1:6" ht="15.75" thickBot="1" x14ac:dyDescent="0.3">
      <c r="A17" s="5" t="s">
        <v>22</v>
      </c>
      <c r="B17">
        <v>1000</v>
      </c>
      <c r="C17" s="4">
        <v>0.2185</v>
      </c>
      <c r="D17">
        <f t="shared" si="0"/>
        <v>218.5</v>
      </c>
      <c r="E17">
        <v>112</v>
      </c>
      <c r="F17" s="9">
        <f t="shared" si="1"/>
        <v>0.51258581235697942</v>
      </c>
    </row>
    <row r="18" spans="1:6" ht="45.75" thickBot="1" x14ac:dyDescent="0.3">
      <c r="A18" s="5" t="s">
        <v>23</v>
      </c>
      <c r="B18">
        <v>1000</v>
      </c>
      <c r="C18" s="4">
        <v>1.6999999999999999E-3</v>
      </c>
      <c r="D18">
        <f t="shared" si="0"/>
        <v>1.7</v>
      </c>
      <c r="E18">
        <v>2</v>
      </c>
      <c r="F18" s="9">
        <f t="shared" si="1"/>
        <v>1.1764705882352942</v>
      </c>
    </row>
    <row r="19" spans="1:6" ht="45.75" thickBot="1" x14ac:dyDescent="0.3">
      <c r="A19" s="5" t="s">
        <v>24</v>
      </c>
      <c r="B19">
        <v>1000</v>
      </c>
      <c r="C19" s="4">
        <v>7.7000000000000002E-3</v>
      </c>
      <c r="D19">
        <f t="shared" si="0"/>
        <v>7.7</v>
      </c>
      <c r="E19">
        <v>9</v>
      </c>
      <c r="F19" s="9">
        <f t="shared" si="1"/>
        <v>1.1688311688311688</v>
      </c>
    </row>
    <row r="20" spans="1:6" ht="15.75" thickBot="1" x14ac:dyDescent="0.3">
      <c r="A20" s="5" t="s">
        <v>25</v>
      </c>
      <c r="B20">
        <v>1000</v>
      </c>
      <c r="C20" s="4">
        <v>0.54630000000000001</v>
      </c>
      <c r="D20">
        <f t="shared" si="0"/>
        <v>546.29999999999995</v>
      </c>
      <c r="E20">
        <v>354</v>
      </c>
      <c r="F20" s="9">
        <f t="shared" si="1"/>
        <v>0.64799560680944546</v>
      </c>
    </row>
    <row r="21" spans="1:6" ht="15.75" thickBot="1" x14ac:dyDescent="0.3">
      <c r="A21" s="5" t="s">
        <v>26</v>
      </c>
      <c r="B21">
        <v>1000</v>
      </c>
      <c r="C21" s="4">
        <v>3.6299999999999999E-2</v>
      </c>
      <c r="D21">
        <f t="shared" si="0"/>
        <v>36.299999999999997</v>
      </c>
      <c r="E21">
        <v>16</v>
      </c>
      <c r="F21" s="9">
        <f>(E21+E22)/D21</f>
        <v>1.3223140495867769</v>
      </c>
    </row>
    <row r="22" spans="1:6" ht="15.75" thickBot="1" x14ac:dyDescent="0.3">
      <c r="A22" s="10" t="s">
        <v>42</v>
      </c>
      <c r="B22">
        <v>1000</v>
      </c>
      <c r="C22" s="4" t="s">
        <v>43</v>
      </c>
      <c r="D22">
        <v>36.299999999999997</v>
      </c>
      <c r="E22">
        <v>32</v>
      </c>
      <c r="F22" s="9">
        <f>(E22+E21)/D21</f>
        <v>1.3223140495867769</v>
      </c>
    </row>
    <row r="23" spans="1:6" ht="15.75" thickBot="1" x14ac:dyDescent="0.3">
      <c r="A23" s="5"/>
      <c r="C23" s="5"/>
      <c r="F23" s="9"/>
    </row>
    <row r="24" spans="1:6" ht="29.45" thickBot="1" x14ac:dyDescent="0.35">
      <c r="A24" s="6" t="s">
        <v>41</v>
      </c>
      <c r="C24" s="5"/>
      <c r="F24" s="9"/>
    </row>
    <row r="25" spans="1:6" ht="29.45" thickBot="1" x14ac:dyDescent="0.35">
      <c r="A25" s="5" t="s">
        <v>28</v>
      </c>
      <c r="B25">
        <v>1000</v>
      </c>
      <c r="C25" s="4">
        <v>0.1187</v>
      </c>
      <c r="D25">
        <f t="shared" si="0"/>
        <v>118.7</v>
      </c>
      <c r="E25">
        <v>61</v>
      </c>
      <c r="F25" s="9">
        <f t="shared" si="1"/>
        <v>0.51390058972198815</v>
      </c>
    </row>
    <row r="26" spans="1:6" ht="29.45" thickBot="1" x14ac:dyDescent="0.35">
      <c r="A26" s="5" t="s">
        <v>29</v>
      </c>
      <c r="B26">
        <v>1000</v>
      </c>
      <c r="C26" s="4">
        <v>0.26429999999999998</v>
      </c>
      <c r="D26">
        <f t="shared" si="0"/>
        <v>264.29999999999995</v>
      </c>
      <c r="E26">
        <v>186</v>
      </c>
      <c r="F26" s="9">
        <f t="shared" si="1"/>
        <v>0.70374574347332586</v>
      </c>
    </row>
    <row r="27" spans="1:6" thickBot="1" x14ac:dyDescent="0.35">
      <c r="A27" s="5" t="s">
        <v>30</v>
      </c>
      <c r="B27">
        <v>1000</v>
      </c>
      <c r="C27" s="4">
        <v>0.3054</v>
      </c>
      <c r="D27">
        <f t="shared" si="0"/>
        <v>305.39999999999998</v>
      </c>
      <c r="E27">
        <v>157</v>
      </c>
      <c r="F27" s="9">
        <f t="shared" si="1"/>
        <v>0.51407989521938446</v>
      </c>
    </row>
    <row r="28" spans="1:6" ht="29.45" thickBot="1" x14ac:dyDescent="0.35">
      <c r="A28" s="5" t="s">
        <v>31</v>
      </c>
      <c r="B28">
        <v>1000</v>
      </c>
      <c r="C28" s="4">
        <v>0.3115</v>
      </c>
      <c r="D28">
        <f t="shared" si="0"/>
        <v>311.5</v>
      </c>
      <c r="E28">
        <v>291</v>
      </c>
      <c r="F28" s="9">
        <f t="shared" si="1"/>
        <v>0.9341894060995185</v>
      </c>
    </row>
    <row r="29" spans="1:6" thickBot="1" x14ac:dyDescent="0.35">
      <c r="A29" s="5"/>
      <c r="C29" s="5"/>
      <c r="F29" s="9"/>
    </row>
    <row r="30" spans="1:6" ht="29.45" thickBot="1" x14ac:dyDescent="0.35">
      <c r="A30" s="6" t="s">
        <v>32</v>
      </c>
      <c r="C30" s="5"/>
      <c r="F30" s="9"/>
    </row>
    <row r="31" spans="1:6" thickBot="1" x14ac:dyDescent="0.35">
      <c r="A31" s="5" t="s">
        <v>33</v>
      </c>
      <c r="B31">
        <v>1000</v>
      </c>
      <c r="C31" s="4">
        <v>0.17230000000000001</v>
      </c>
      <c r="D31">
        <f t="shared" si="0"/>
        <v>172.3</v>
      </c>
      <c r="E31">
        <v>83</v>
      </c>
      <c r="F31" s="9">
        <f t="shared" si="1"/>
        <v>0.48171793383633194</v>
      </c>
    </row>
    <row r="32" spans="1:6" thickBot="1" x14ac:dyDescent="0.35">
      <c r="A32" s="5" t="s">
        <v>34</v>
      </c>
      <c r="B32">
        <v>1000</v>
      </c>
      <c r="C32" s="4">
        <v>0.37540000000000001</v>
      </c>
      <c r="D32">
        <f t="shared" si="0"/>
        <v>375.40000000000003</v>
      </c>
      <c r="E32">
        <v>257</v>
      </c>
      <c r="F32" s="9">
        <f t="shared" si="1"/>
        <v>0.68460309003729347</v>
      </c>
    </row>
    <row r="33" spans="1:6" thickBot="1" x14ac:dyDescent="0.35">
      <c r="A33" s="5" t="s">
        <v>35</v>
      </c>
      <c r="B33">
        <v>1000</v>
      </c>
      <c r="C33" s="4">
        <v>0.215</v>
      </c>
      <c r="D33">
        <f t="shared" si="0"/>
        <v>215</v>
      </c>
      <c r="E33">
        <v>207</v>
      </c>
      <c r="F33" s="9">
        <f t="shared" si="1"/>
        <v>0.96279069767441861</v>
      </c>
    </row>
    <row r="34" spans="1:6" thickBot="1" x14ac:dyDescent="0.35">
      <c r="A34" s="5" t="s">
        <v>36</v>
      </c>
      <c r="B34">
        <v>1000</v>
      </c>
      <c r="C34" s="4">
        <v>0.2374</v>
      </c>
      <c r="D34">
        <f t="shared" si="0"/>
        <v>237.4</v>
      </c>
      <c r="E34">
        <v>148</v>
      </c>
      <c r="F34" s="9">
        <f t="shared" si="1"/>
        <v>0.62342038753159223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workbookViewId="0">
      <selection activeCell="E20" sqref="E20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63</v>
      </c>
      <c r="B1">
        <v>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/>
    <row r="4" spans="1:6" ht="15.75" thickBot="1" x14ac:dyDescent="0.3">
      <c r="A4" s="1" t="s">
        <v>5</v>
      </c>
      <c r="C4" s="7"/>
    </row>
    <row r="5" spans="1:6" ht="15.75" thickBot="1" x14ac:dyDescent="0.3">
      <c r="A5" s="2" t="s">
        <v>6</v>
      </c>
      <c r="B5">
        <v>1000</v>
      </c>
      <c r="C5" s="4">
        <v>0.51219999999999999</v>
      </c>
      <c r="D5">
        <f t="shared" ref="D5:D34" si="0">B5*C5</f>
        <v>512.20000000000005</v>
      </c>
      <c r="E5">
        <v>321</v>
      </c>
      <c r="F5" s="9">
        <f>E5/D5</f>
        <v>0.62670831706364694</v>
      </c>
    </row>
    <row r="6" spans="1:6" ht="15.75" thickBot="1" x14ac:dyDescent="0.3">
      <c r="A6" s="2" t="s">
        <v>7</v>
      </c>
      <c r="B6">
        <v>1000</v>
      </c>
      <c r="C6" s="4">
        <v>0.48780000000000001</v>
      </c>
      <c r="D6">
        <f t="shared" si="0"/>
        <v>487.8</v>
      </c>
      <c r="E6">
        <v>293</v>
      </c>
      <c r="F6" s="9">
        <f t="shared" ref="F6:F34" si="1">E6/D6</f>
        <v>0.60065600656006557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8</v>
      </c>
      <c r="C8" s="5"/>
      <c r="F8" s="9"/>
    </row>
    <row r="9" spans="1:6" ht="15.75" thickBot="1" x14ac:dyDescent="0.3">
      <c r="A9" s="8" t="s">
        <v>44</v>
      </c>
      <c r="B9">
        <v>1000</v>
      </c>
      <c r="C9" s="11">
        <v>0.25</v>
      </c>
      <c r="D9">
        <f t="shared" si="0"/>
        <v>250</v>
      </c>
      <c r="E9">
        <v>199</v>
      </c>
      <c r="F9" s="9">
        <f t="shared" si="1"/>
        <v>0.79600000000000004</v>
      </c>
    </row>
    <row r="10" spans="1:6" ht="15.75" thickBot="1" x14ac:dyDescent="0.3">
      <c r="A10" s="5" t="s">
        <v>38</v>
      </c>
      <c r="B10">
        <v>1000</v>
      </c>
      <c r="C10" s="11">
        <v>0.25</v>
      </c>
      <c r="D10">
        <f t="shared" si="0"/>
        <v>250</v>
      </c>
      <c r="E10">
        <v>173</v>
      </c>
      <c r="F10" s="9">
        <f t="shared" si="1"/>
        <v>0.69199999999999995</v>
      </c>
    </row>
    <row r="11" spans="1:6" ht="15.75" thickBot="1" x14ac:dyDescent="0.3">
      <c r="A11" s="5" t="s">
        <v>39</v>
      </c>
      <c r="B11">
        <v>1000</v>
      </c>
      <c r="C11" s="11">
        <v>0.25</v>
      </c>
      <c r="D11">
        <f t="shared" si="0"/>
        <v>250</v>
      </c>
      <c r="E11">
        <v>168</v>
      </c>
      <c r="F11" s="9">
        <f t="shared" si="1"/>
        <v>0.67200000000000004</v>
      </c>
    </row>
    <row r="12" spans="1:6" ht="15.75" thickBot="1" x14ac:dyDescent="0.3">
      <c r="A12" s="5" t="s">
        <v>40</v>
      </c>
      <c r="B12">
        <v>1000</v>
      </c>
      <c r="C12" s="11">
        <v>0.25</v>
      </c>
      <c r="D12">
        <f t="shared" si="0"/>
        <v>250</v>
      </c>
      <c r="E12">
        <v>68</v>
      </c>
      <c r="F12" s="9">
        <f t="shared" si="1"/>
        <v>0.27200000000000002</v>
      </c>
    </row>
    <row r="13" spans="1:6" ht="15.75" thickBot="1" x14ac:dyDescent="0.3">
      <c r="A13" s="5"/>
      <c r="C13" s="5"/>
      <c r="F13" s="9"/>
    </row>
    <row r="14" spans="1:6" ht="18.75" thickBot="1" x14ac:dyDescent="0.3">
      <c r="A14" s="6" t="s">
        <v>19</v>
      </c>
      <c r="C14" s="5"/>
      <c r="F14" s="9"/>
    </row>
    <row r="15" spans="1:6" ht="15.75" thickBot="1" x14ac:dyDescent="0.3">
      <c r="A15" s="5" t="s">
        <v>20</v>
      </c>
      <c r="B15">
        <v>1000</v>
      </c>
      <c r="C15" s="4">
        <v>4.6199999999999998E-2</v>
      </c>
      <c r="D15">
        <f t="shared" si="0"/>
        <v>46.199999999999996</v>
      </c>
      <c r="E15">
        <v>9</v>
      </c>
      <c r="F15" s="9">
        <f t="shared" si="1"/>
        <v>0.19480519480519481</v>
      </c>
    </row>
    <row r="16" spans="1:6" ht="30.75" thickBot="1" x14ac:dyDescent="0.3">
      <c r="A16" s="5" t="s">
        <v>21</v>
      </c>
      <c r="B16">
        <v>1000</v>
      </c>
      <c r="C16" s="4">
        <v>0.14330000000000001</v>
      </c>
      <c r="D16">
        <f t="shared" si="0"/>
        <v>143.30000000000001</v>
      </c>
      <c r="E16">
        <v>161</v>
      </c>
      <c r="F16" s="9">
        <f t="shared" si="1"/>
        <v>1.123517096999302</v>
      </c>
    </row>
    <row r="17" spans="1:6" ht="15.75" thickBot="1" x14ac:dyDescent="0.3">
      <c r="A17" s="5" t="s">
        <v>22</v>
      </c>
      <c r="B17">
        <v>1000</v>
      </c>
      <c r="C17" s="4">
        <v>0.2185</v>
      </c>
      <c r="D17">
        <f t="shared" si="0"/>
        <v>218.5</v>
      </c>
      <c r="E17">
        <v>102</v>
      </c>
      <c r="F17" s="9">
        <f t="shared" si="1"/>
        <v>0.46681922196796338</v>
      </c>
    </row>
    <row r="18" spans="1:6" ht="45.75" thickBot="1" x14ac:dyDescent="0.3">
      <c r="A18" s="5" t="s">
        <v>23</v>
      </c>
      <c r="B18">
        <v>1000</v>
      </c>
      <c r="C18" s="4">
        <v>1.6999999999999999E-3</v>
      </c>
      <c r="D18">
        <f t="shared" si="0"/>
        <v>1.7</v>
      </c>
      <c r="E18">
        <v>2</v>
      </c>
      <c r="F18" s="9">
        <f t="shared" si="1"/>
        <v>1.1764705882352942</v>
      </c>
    </row>
    <row r="19" spans="1:6" ht="45.75" thickBot="1" x14ac:dyDescent="0.3">
      <c r="A19" s="5" t="s">
        <v>24</v>
      </c>
      <c r="B19">
        <v>1000</v>
      </c>
      <c r="C19" s="4">
        <v>7.7000000000000002E-3</v>
      </c>
      <c r="D19">
        <f t="shared" si="0"/>
        <v>7.7</v>
      </c>
      <c r="E19">
        <v>8</v>
      </c>
      <c r="F19" s="9">
        <f t="shared" si="1"/>
        <v>1.0389610389610389</v>
      </c>
    </row>
    <row r="20" spans="1:6" ht="15.75" thickBot="1" x14ac:dyDescent="0.3">
      <c r="A20" s="5" t="s">
        <v>25</v>
      </c>
      <c r="B20">
        <v>1000</v>
      </c>
      <c r="C20" s="4">
        <v>0.54630000000000001</v>
      </c>
      <c r="D20">
        <f t="shared" si="0"/>
        <v>546.29999999999995</v>
      </c>
      <c r="E20">
        <v>297</v>
      </c>
      <c r="F20" s="9">
        <f t="shared" si="1"/>
        <v>0.54365733113673809</v>
      </c>
    </row>
    <row r="21" spans="1:6" ht="15.75" thickBot="1" x14ac:dyDescent="0.3">
      <c r="A21" s="5" t="s">
        <v>26</v>
      </c>
      <c r="B21">
        <v>1000</v>
      </c>
      <c r="C21" s="4">
        <v>3.6299999999999999E-2</v>
      </c>
      <c r="D21">
        <f t="shared" si="0"/>
        <v>36.299999999999997</v>
      </c>
      <c r="E21">
        <v>16</v>
      </c>
      <c r="F21" s="9">
        <f>(E21+E22)/D21</f>
        <v>0.96418732782369154</v>
      </c>
    </row>
    <row r="22" spans="1:6" ht="15.75" thickBot="1" x14ac:dyDescent="0.3">
      <c r="A22" s="10" t="s">
        <v>42</v>
      </c>
      <c r="C22" s="4"/>
      <c r="D22">
        <v>36.299999999999997</v>
      </c>
      <c r="E22">
        <v>19</v>
      </c>
      <c r="F22" s="9">
        <f>(E22+E21)/D21</f>
        <v>0.96418732782369154</v>
      </c>
    </row>
    <row r="23" spans="1:6" ht="15.75" thickBot="1" x14ac:dyDescent="0.3">
      <c r="A23" s="5"/>
      <c r="C23" s="5"/>
      <c r="F23" s="9"/>
    </row>
    <row r="24" spans="1:6" ht="29.45" thickBot="1" x14ac:dyDescent="0.35">
      <c r="A24" s="6" t="s">
        <v>41</v>
      </c>
      <c r="C24" s="5"/>
      <c r="F24" s="9"/>
    </row>
    <row r="25" spans="1:6" ht="30" thickTop="1" thickBot="1" x14ac:dyDescent="0.35">
      <c r="A25" s="5" t="s">
        <v>28</v>
      </c>
      <c r="B25">
        <v>1000</v>
      </c>
      <c r="C25" s="4">
        <v>0.1187</v>
      </c>
      <c r="D25">
        <f t="shared" si="0"/>
        <v>118.7</v>
      </c>
      <c r="E25" s="27"/>
      <c r="F25" s="9"/>
    </row>
    <row r="26" spans="1:6" ht="30" thickTop="1" thickBot="1" x14ac:dyDescent="0.35">
      <c r="A26" s="5" t="s">
        <v>29</v>
      </c>
      <c r="B26">
        <v>1000</v>
      </c>
      <c r="C26" s="4">
        <v>0.26429999999999998</v>
      </c>
      <c r="D26">
        <f t="shared" si="0"/>
        <v>264.29999999999995</v>
      </c>
      <c r="E26" s="27"/>
      <c r="F26" s="9"/>
    </row>
    <row r="27" spans="1:6" ht="15.6" thickTop="1" thickBot="1" x14ac:dyDescent="0.35">
      <c r="A27" s="5" t="s">
        <v>30</v>
      </c>
      <c r="B27">
        <v>1000</v>
      </c>
      <c r="C27" s="4">
        <v>0.3054</v>
      </c>
      <c r="D27">
        <f t="shared" si="0"/>
        <v>305.39999999999998</v>
      </c>
      <c r="E27" s="27"/>
      <c r="F27" s="9"/>
    </row>
    <row r="28" spans="1:6" ht="30" thickTop="1" thickBot="1" x14ac:dyDescent="0.35">
      <c r="A28" s="5" t="s">
        <v>31</v>
      </c>
      <c r="B28">
        <v>1000</v>
      </c>
      <c r="C28" s="4">
        <v>0.3115</v>
      </c>
      <c r="D28">
        <f t="shared" si="0"/>
        <v>311.5</v>
      </c>
      <c r="E28" s="27"/>
      <c r="F28" s="9"/>
    </row>
    <row r="29" spans="1:6" thickBot="1" x14ac:dyDescent="0.35">
      <c r="A29" s="5"/>
      <c r="C29" s="5"/>
      <c r="D29">
        <f t="shared" si="0"/>
        <v>0</v>
      </c>
      <c r="F29" s="9"/>
    </row>
    <row r="30" spans="1:6" ht="29.45" thickBot="1" x14ac:dyDescent="0.35">
      <c r="A30" s="6" t="s">
        <v>32</v>
      </c>
      <c r="C30" s="5"/>
      <c r="D30">
        <f t="shared" si="0"/>
        <v>0</v>
      </c>
      <c r="F30" s="9"/>
    </row>
    <row r="31" spans="1:6" thickBot="1" x14ac:dyDescent="0.35">
      <c r="A31" s="5" t="s">
        <v>33</v>
      </c>
      <c r="B31">
        <v>1000</v>
      </c>
      <c r="C31" s="4">
        <v>0.17230000000000001</v>
      </c>
      <c r="D31">
        <f t="shared" si="0"/>
        <v>172.3</v>
      </c>
      <c r="E31">
        <v>71</v>
      </c>
      <c r="F31" s="9">
        <f t="shared" si="1"/>
        <v>0.41207196749854902</v>
      </c>
    </row>
    <row r="32" spans="1:6" thickBot="1" x14ac:dyDescent="0.35">
      <c r="A32" s="5" t="s">
        <v>34</v>
      </c>
      <c r="B32">
        <v>1000</v>
      </c>
      <c r="C32" s="4">
        <v>0.37540000000000001</v>
      </c>
      <c r="D32">
        <f t="shared" si="0"/>
        <v>375.40000000000003</v>
      </c>
      <c r="E32">
        <v>240</v>
      </c>
      <c r="F32" s="9">
        <f t="shared" si="1"/>
        <v>0.63931806073521569</v>
      </c>
    </row>
    <row r="33" spans="1:6" thickBot="1" x14ac:dyDescent="0.35">
      <c r="A33" s="5" t="s">
        <v>35</v>
      </c>
      <c r="B33">
        <v>1000</v>
      </c>
      <c r="C33" s="4">
        <v>0.215</v>
      </c>
      <c r="D33">
        <f t="shared" si="0"/>
        <v>215</v>
      </c>
      <c r="E33">
        <v>180</v>
      </c>
      <c r="F33" s="9">
        <f t="shared" si="1"/>
        <v>0.83720930232558144</v>
      </c>
    </row>
    <row r="34" spans="1:6" thickBot="1" x14ac:dyDescent="0.35">
      <c r="A34" s="5" t="s">
        <v>36</v>
      </c>
      <c r="B34">
        <v>1000</v>
      </c>
      <c r="C34" s="4">
        <v>0.2374</v>
      </c>
      <c r="D34">
        <f t="shared" si="0"/>
        <v>237.4</v>
      </c>
      <c r="E34">
        <v>122</v>
      </c>
      <c r="F34" s="9">
        <f t="shared" si="1"/>
        <v>0.51390058972198815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4"/>
  <sheetViews>
    <sheetView workbookViewId="0">
      <selection activeCell="E21" sqref="E21"/>
    </sheetView>
  </sheetViews>
  <sheetFormatPr defaultRowHeight="15" x14ac:dyDescent="0.25"/>
  <cols>
    <col min="1" max="6" width="15.7109375" customWidth="1"/>
  </cols>
  <sheetData>
    <row r="1" spans="1:6" x14ac:dyDescent="0.25">
      <c r="A1" t="s">
        <v>64</v>
      </c>
      <c r="B1">
        <v>8</v>
      </c>
    </row>
    <row r="2" spans="1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/>
    <row r="4" spans="1:6" ht="15.75" thickBot="1" x14ac:dyDescent="0.3">
      <c r="A4" s="1" t="s">
        <v>5</v>
      </c>
      <c r="C4" s="7"/>
    </row>
    <row r="5" spans="1:6" ht="15.75" thickBot="1" x14ac:dyDescent="0.3">
      <c r="A5" s="2" t="s">
        <v>6</v>
      </c>
      <c r="B5">
        <v>1000</v>
      </c>
      <c r="C5" s="4">
        <v>0.51219999999999999</v>
      </c>
      <c r="D5">
        <f t="shared" ref="D5:D34" si="0">B5*C5</f>
        <v>512.20000000000005</v>
      </c>
      <c r="E5">
        <v>344</v>
      </c>
      <c r="F5" s="9">
        <f>E5/D5</f>
        <v>0.67161265130808268</v>
      </c>
    </row>
    <row r="6" spans="1:6" ht="15.75" thickBot="1" x14ac:dyDescent="0.3">
      <c r="A6" s="2" t="s">
        <v>7</v>
      </c>
      <c r="B6">
        <v>1000</v>
      </c>
      <c r="C6" s="4">
        <v>0.48780000000000001</v>
      </c>
      <c r="D6">
        <f t="shared" si="0"/>
        <v>487.8</v>
      </c>
      <c r="E6">
        <v>327</v>
      </c>
      <c r="F6" s="9">
        <f t="shared" ref="F6:F34" si="1">E6/D6</f>
        <v>0.67035670356703569</v>
      </c>
    </row>
    <row r="7" spans="1:6" ht="15.75" thickBot="1" x14ac:dyDescent="0.3">
      <c r="A7" s="5"/>
      <c r="C7" s="5"/>
      <c r="F7" s="9"/>
    </row>
    <row r="8" spans="1:6" ht="15.75" thickBot="1" x14ac:dyDescent="0.3">
      <c r="A8" s="6" t="s">
        <v>8</v>
      </c>
      <c r="C8" s="5"/>
      <c r="F8" s="9"/>
    </row>
    <row r="9" spans="1:6" ht="15.75" thickBot="1" x14ac:dyDescent="0.3">
      <c r="A9" s="8" t="s">
        <v>44</v>
      </c>
      <c r="B9">
        <v>1000</v>
      </c>
      <c r="C9" s="11">
        <v>0.25</v>
      </c>
      <c r="D9">
        <f t="shared" si="0"/>
        <v>250</v>
      </c>
      <c r="E9">
        <v>219</v>
      </c>
      <c r="F9" s="9">
        <f t="shared" si="1"/>
        <v>0.876</v>
      </c>
    </row>
    <row r="10" spans="1:6" ht="15.75" thickBot="1" x14ac:dyDescent="0.3">
      <c r="A10" s="5" t="s">
        <v>38</v>
      </c>
      <c r="B10">
        <v>1000</v>
      </c>
      <c r="C10" s="11">
        <v>0.25</v>
      </c>
      <c r="D10">
        <f t="shared" si="0"/>
        <v>250</v>
      </c>
      <c r="E10">
        <v>192</v>
      </c>
      <c r="F10" s="9">
        <f t="shared" si="1"/>
        <v>0.76800000000000002</v>
      </c>
    </row>
    <row r="11" spans="1:6" ht="15.75" thickBot="1" x14ac:dyDescent="0.3">
      <c r="A11" s="5" t="s">
        <v>39</v>
      </c>
      <c r="B11">
        <v>1000</v>
      </c>
      <c r="C11" s="11">
        <v>0.25</v>
      </c>
      <c r="D11">
        <f t="shared" si="0"/>
        <v>250</v>
      </c>
      <c r="E11">
        <v>177</v>
      </c>
      <c r="F11" s="9">
        <f t="shared" si="1"/>
        <v>0.70799999999999996</v>
      </c>
    </row>
    <row r="12" spans="1:6" ht="15.75" thickBot="1" x14ac:dyDescent="0.3">
      <c r="A12" s="5" t="s">
        <v>40</v>
      </c>
      <c r="B12">
        <v>1000</v>
      </c>
      <c r="C12" s="11">
        <v>0.25</v>
      </c>
      <c r="D12">
        <f t="shared" si="0"/>
        <v>250</v>
      </c>
      <c r="E12">
        <v>74</v>
      </c>
      <c r="F12" s="9">
        <f t="shared" si="1"/>
        <v>0.29599999999999999</v>
      </c>
    </row>
    <row r="13" spans="1:6" ht="15.75" thickBot="1" x14ac:dyDescent="0.3">
      <c r="A13" s="5"/>
      <c r="C13" s="5"/>
      <c r="F13" s="9"/>
    </row>
    <row r="14" spans="1:6" ht="18.75" thickBot="1" x14ac:dyDescent="0.3">
      <c r="A14" s="6" t="s">
        <v>19</v>
      </c>
      <c r="C14" s="5"/>
      <c r="F14" s="9"/>
    </row>
    <row r="15" spans="1:6" ht="15.75" thickBot="1" x14ac:dyDescent="0.3">
      <c r="A15" s="5" t="s">
        <v>20</v>
      </c>
      <c r="B15">
        <v>1000</v>
      </c>
      <c r="C15" s="4">
        <v>4.6199999999999998E-2</v>
      </c>
      <c r="D15">
        <f t="shared" si="0"/>
        <v>46.199999999999996</v>
      </c>
      <c r="E15">
        <v>13</v>
      </c>
      <c r="F15" s="9">
        <f t="shared" si="1"/>
        <v>0.2813852813852814</v>
      </c>
    </row>
    <row r="16" spans="1:6" ht="30.75" thickBot="1" x14ac:dyDescent="0.3">
      <c r="A16" s="5" t="s">
        <v>21</v>
      </c>
      <c r="B16">
        <v>1000</v>
      </c>
      <c r="C16" s="4">
        <v>0.14330000000000001</v>
      </c>
      <c r="D16">
        <f t="shared" si="0"/>
        <v>143.30000000000001</v>
      </c>
      <c r="E16">
        <v>161</v>
      </c>
      <c r="F16" s="9">
        <f t="shared" si="1"/>
        <v>1.123517096999302</v>
      </c>
    </row>
    <row r="17" spans="1:6" ht="15.75" thickBot="1" x14ac:dyDescent="0.3">
      <c r="A17" s="5" t="s">
        <v>22</v>
      </c>
      <c r="B17">
        <v>1000</v>
      </c>
      <c r="C17" s="4">
        <v>0.2185</v>
      </c>
      <c r="D17">
        <f t="shared" si="0"/>
        <v>218.5</v>
      </c>
      <c r="E17">
        <v>111</v>
      </c>
      <c r="F17" s="9">
        <f t="shared" si="1"/>
        <v>0.50800915331807783</v>
      </c>
    </row>
    <row r="18" spans="1:6" ht="45.75" thickBot="1" x14ac:dyDescent="0.3">
      <c r="A18" s="5" t="s">
        <v>23</v>
      </c>
      <c r="B18">
        <v>1000</v>
      </c>
      <c r="C18" s="4">
        <v>1.6999999999999999E-3</v>
      </c>
      <c r="D18">
        <f t="shared" si="0"/>
        <v>1.7</v>
      </c>
      <c r="E18">
        <v>1</v>
      </c>
      <c r="F18" s="9">
        <f t="shared" si="1"/>
        <v>0.58823529411764708</v>
      </c>
    </row>
    <row r="19" spans="1:6" ht="45.75" thickBot="1" x14ac:dyDescent="0.3">
      <c r="A19" s="5" t="s">
        <v>24</v>
      </c>
      <c r="B19">
        <v>1000</v>
      </c>
      <c r="C19" s="4">
        <v>7.7000000000000002E-3</v>
      </c>
      <c r="D19">
        <f t="shared" si="0"/>
        <v>7.7</v>
      </c>
      <c r="E19">
        <v>6</v>
      </c>
      <c r="F19" s="9">
        <f t="shared" si="1"/>
        <v>0.77922077922077926</v>
      </c>
    </row>
    <row r="20" spans="1:6" ht="15.75" thickBot="1" x14ac:dyDescent="0.3">
      <c r="A20" s="5" t="s">
        <v>25</v>
      </c>
      <c r="B20">
        <v>1000</v>
      </c>
      <c r="C20" s="4">
        <v>0.54630000000000001</v>
      </c>
      <c r="D20">
        <f t="shared" si="0"/>
        <v>546.29999999999995</v>
      </c>
      <c r="E20">
        <v>341</v>
      </c>
      <c r="F20" s="9">
        <f t="shared" si="1"/>
        <v>0.62419915797181036</v>
      </c>
    </row>
    <row r="21" spans="1:6" ht="15.75" thickBot="1" x14ac:dyDescent="0.3">
      <c r="A21" s="5" t="s">
        <v>26</v>
      </c>
      <c r="B21">
        <v>1000</v>
      </c>
      <c r="C21" s="4">
        <v>3.6299999999999999E-2</v>
      </c>
      <c r="D21">
        <f t="shared" si="0"/>
        <v>36.299999999999997</v>
      </c>
      <c r="E21">
        <v>6</v>
      </c>
      <c r="F21" s="9">
        <f>(E21+E22)/D21</f>
        <v>1.0468319559228652</v>
      </c>
    </row>
    <row r="22" spans="1:6" ht="15.75" thickBot="1" x14ac:dyDescent="0.3">
      <c r="A22" s="10" t="s">
        <v>42</v>
      </c>
      <c r="C22" s="4"/>
      <c r="D22">
        <v>36.299999999999997</v>
      </c>
      <c r="E22">
        <v>32</v>
      </c>
      <c r="F22" s="9">
        <f>(E22+E21)/D21</f>
        <v>1.0468319559228652</v>
      </c>
    </row>
    <row r="23" spans="1:6" ht="15.75" thickBot="1" x14ac:dyDescent="0.3">
      <c r="A23" s="5"/>
      <c r="C23" s="5"/>
      <c r="F23" s="9"/>
    </row>
    <row r="24" spans="1:6" ht="29.45" thickBot="1" x14ac:dyDescent="0.35">
      <c r="A24" s="6" t="s">
        <v>41</v>
      </c>
      <c r="C24" s="5"/>
      <c r="F24" s="9"/>
    </row>
    <row r="25" spans="1:6" ht="29.45" thickBot="1" x14ac:dyDescent="0.35">
      <c r="A25" s="5" t="s">
        <v>28</v>
      </c>
      <c r="B25">
        <v>1000</v>
      </c>
      <c r="C25" s="4">
        <v>0.1187</v>
      </c>
      <c r="D25">
        <f t="shared" si="0"/>
        <v>118.7</v>
      </c>
      <c r="E25">
        <v>114</v>
      </c>
      <c r="F25" s="9">
        <f t="shared" si="1"/>
        <v>0.96040438079191237</v>
      </c>
    </row>
    <row r="26" spans="1:6" ht="29.45" thickBot="1" x14ac:dyDescent="0.35">
      <c r="A26" s="5" t="s">
        <v>29</v>
      </c>
      <c r="B26">
        <v>1000</v>
      </c>
      <c r="C26" s="4">
        <v>0.26429999999999998</v>
      </c>
      <c r="D26">
        <f t="shared" si="0"/>
        <v>264.29999999999995</v>
      </c>
      <c r="E26">
        <v>173</v>
      </c>
      <c r="F26" s="9">
        <f t="shared" si="1"/>
        <v>0.65455921301551279</v>
      </c>
    </row>
    <row r="27" spans="1:6" thickBot="1" x14ac:dyDescent="0.35">
      <c r="A27" s="5" t="s">
        <v>30</v>
      </c>
      <c r="B27">
        <v>1000</v>
      </c>
      <c r="C27" s="4">
        <v>0.3054</v>
      </c>
      <c r="D27">
        <f t="shared" si="0"/>
        <v>305.39999999999998</v>
      </c>
      <c r="E27">
        <v>116</v>
      </c>
      <c r="F27" s="9">
        <f t="shared" si="1"/>
        <v>0.37982973149967258</v>
      </c>
    </row>
    <row r="28" spans="1:6" ht="29.45" thickBot="1" x14ac:dyDescent="0.35">
      <c r="A28" s="5" t="s">
        <v>31</v>
      </c>
      <c r="B28">
        <v>1000</v>
      </c>
      <c r="C28" s="4">
        <v>0.3115</v>
      </c>
      <c r="D28">
        <f t="shared" si="0"/>
        <v>311.5</v>
      </c>
      <c r="E28">
        <v>268</v>
      </c>
      <c r="F28" s="9">
        <f t="shared" si="1"/>
        <v>0.8603531300160514</v>
      </c>
    </row>
    <row r="29" spans="1:6" thickBot="1" x14ac:dyDescent="0.35">
      <c r="A29" s="5"/>
      <c r="C29" s="5"/>
      <c r="F29" s="9"/>
    </row>
    <row r="30" spans="1:6" ht="29.45" thickBot="1" x14ac:dyDescent="0.35">
      <c r="A30" s="6" t="s">
        <v>32</v>
      </c>
      <c r="C30" s="5"/>
      <c r="F30" s="9"/>
    </row>
    <row r="31" spans="1:6" thickBot="1" x14ac:dyDescent="0.35">
      <c r="A31" s="5" t="s">
        <v>33</v>
      </c>
      <c r="B31">
        <v>1000</v>
      </c>
      <c r="C31" s="4">
        <v>0.17230000000000001</v>
      </c>
      <c r="D31">
        <f t="shared" si="0"/>
        <v>172.3</v>
      </c>
      <c r="E31">
        <v>84</v>
      </c>
      <c r="F31" s="9">
        <f t="shared" si="1"/>
        <v>0.48752176436448053</v>
      </c>
    </row>
    <row r="32" spans="1:6" thickBot="1" x14ac:dyDescent="0.35">
      <c r="A32" s="5" t="s">
        <v>34</v>
      </c>
      <c r="B32">
        <v>1000</v>
      </c>
      <c r="C32" s="4">
        <v>0.37540000000000001</v>
      </c>
      <c r="D32">
        <f t="shared" si="0"/>
        <v>375.40000000000003</v>
      </c>
      <c r="E32">
        <v>250</v>
      </c>
      <c r="F32" s="9">
        <f t="shared" si="1"/>
        <v>0.6659563132658497</v>
      </c>
    </row>
    <row r="33" spans="1:6" thickBot="1" x14ac:dyDescent="0.35">
      <c r="A33" s="5" t="s">
        <v>35</v>
      </c>
      <c r="B33">
        <v>1000</v>
      </c>
      <c r="C33" s="4">
        <v>0.215</v>
      </c>
      <c r="D33">
        <f t="shared" si="0"/>
        <v>215</v>
      </c>
      <c r="E33">
        <v>201</v>
      </c>
      <c r="F33" s="9">
        <f t="shared" si="1"/>
        <v>0.93488372093023253</v>
      </c>
    </row>
    <row r="34" spans="1:6" thickBot="1" x14ac:dyDescent="0.35">
      <c r="A34" s="5" t="s">
        <v>36</v>
      </c>
      <c r="B34">
        <v>1000</v>
      </c>
      <c r="C34" s="4">
        <v>0.2374</v>
      </c>
      <c r="D34">
        <f t="shared" si="0"/>
        <v>237.4</v>
      </c>
      <c r="E34">
        <v>136</v>
      </c>
      <c r="F34" s="9">
        <f t="shared" si="1"/>
        <v>0.5728727885425442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E18" sqref="E18"/>
    </sheetView>
  </sheetViews>
  <sheetFormatPr defaultColWidth="15.7109375" defaultRowHeight="15" x14ac:dyDescent="0.25"/>
  <sheetData>
    <row r="1" spans="1:6" x14ac:dyDescent="0.25">
      <c r="A1" t="s">
        <v>65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  <c r="C3" s="7"/>
    </row>
    <row r="4" spans="1:6" ht="15.75" thickBot="1" x14ac:dyDescent="0.3">
      <c r="A4" s="2" t="s">
        <v>6</v>
      </c>
      <c r="B4">
        <v>1000</v>
      </c>
      <c r="C4" s="4">
        <v>0.51070000000000004</v>
      </c>
      <c r="D4">
        <f t="shared" ref="D4:D33" si="0">B4*C4</f>
        <v>510.70000000000005</v>
      </c>
      <c r="E4">
        <v>311</v>
      </c>
      <c r="F4" s="9">
        <f>E4/D4</f>
        <v>0.6089680830233013</v>
      </c>
    </row>
    <row r="5" spans="1:6" ht="15.75" thickBot="1" x14ac:dyDescent="0.3">
      <c r="A5" s="2" t="s">
        <v>7</v>
      </c>
      <c r="B5">
        <v>1000</v>
      </c>
      <c r="C5" s="4">
        <v>0.48930000000000001</v>
      </c>
      <c r="D5">
        <f t="shared" si="0"/>
        <v>489.3</v>
      </c>
      <c r="E5">
        <v>317</v>
      </c>
      <c r="F5" s="9">
        <f t="shared" ref="F5:F33" si="1">E5/D5</f>
        <v>0.64786429593296546</v>
      </c>
    </row>
    <row r="6" spans="1:6" ht="15.75" thickBot="1" x14ac:dyDescent="0.3">
      <c r="A6" s="5"/>
      <c r="C6" s="5"/>
      <c r="D6">
        <f t="shared" si="0"/>
        <v>0</v>
      </c>
      <c r="F6" s="9"/>
    </row>
    <row r="7" spans="1:6" ht="15.75" thickBot="1" x14ac:dyDescent="0.3">
      <c r="A7" s="6" t="s">
        <v>8</v>
      </c>
      <c r="C7" s="5"/>
      <c r="D7">
        <f t="shared" si="0"/>
        <v>0</v>
      </c>
      <c r="F7" s="9"/>
    </row>
    <row r="8" spans="1:6" ht="15.75" thickBot="1" x14ac:dyDescent="0.3">
      <c r="A8" s="8" t="s">
        <v>45</v>
      </c>
      <c r="B8">
        <v>1000</v>
      </c>
      <c r="C8" s="11">
        <v>0.25</v>
      </c>
      <c r="D8">
        <f t="shared" si="0"/>
        <v>250</v>
      </c>
      <c r="E8">
        <v>157</v>
      </c>
      <c r="F8" s="9">
        <f t="shared" si="1"/>
        <v>0.628</v>
      </c>
    </row>
    <row r="9" spans="1:6" ht="15.75" thickBot="1" x14ac:dyDescent="0.3">
      <c r="A9" s="8" t="s">
        <v>46</v>
      </c>
      <c r="B9">
        <v>1000</v>
      </c>
      <c r="C9" s="11">
        <v>0.25</v>
      </c>
      <c r="D9">
        <f t="shared" si="0"/>
        <v>250</v>
      </c>
      <c r="E9">
        <v>205</v>
      </c>
      <c r="F9" s="9">
        <f t="shared" si="1"/>
        <v>0.82</v>
      </c>
    </row>
    <row r="10" spans="1:6" ht="15.75" thickBot="1" x14ac:dyDescent="0.3">
      <c r="A10" s="8" t="s">
        <v>47</v>
      </c>
      <c r="B10">
        <v>1000</v>
      </c>
      <c r="C10" s="11">
        <v>0.25</v>
      </c>
      <c r="D10">
        <f t="shared" si="0"/>
        <v>250</v>
      </c>
      <c r="E10">
        <v>168</v>
      </c>
      <c r="F10" s="9">
        <f t="shared" si="1"/>
        <v>0.67200000000000004</v>
      </c>
    </row>
    <row r="11" spans="1:6" ht="15.75" thickBot="1" x14ac:dyDescent="0.3">
      <c r="A11" s="8" t="s">
        <v>48</v>
      </c>
      <c r="B11">
        <v>1000</v>
      </c>
      <c r="C11" s="11">
        <v>0.25</v>
      </c>
      <c r="D11">
        <f t="shared" si="0"/>
        <v>250</v>
      </c>
      <c r="E11">
        <v>89</v>
      </c>
      <c r="F11" s="9">
        <f t="shared" si="1"/>
        <v>0.35599999999999998</v>
      </c>
    </row>
    <row r="12" spans="1:6" ht="15.75" thickBot="1" x14ac:dyDescent="0.3">
      <c r="A12" s="5"/>
      <c r="C12" s="5"/>
      <c r="D12">
        <f t="shared" si="0"/>
        <v>0</v>
      </c>
      <c r="F12" s="9"/>
    </row>
    <row r="13" spans="1:6" ht="18.75" thickBot="1" x14ac:dyDescent="0.3">
      <c r="A13" s="6" t="s">
        <v>19</v>
      </c>
      <c r="C13" s="5"/>
      <c r="D13">
        <f t="shared" si="0"/>
        <v>0</v>
      </c>
      <c r="F13" s="9"/>
    </row>
    <row r="14" spans="1:6" ht="15.75" thickBot="1" x14ac:dyDescent="0.3">
      <c r="A14" s="5" t="s">
        <v>20</v>
      </c>
      <c r="B14">
        <v>1000</v>
      </c>
      <c r="C14" s="4">
        <v>4.6300000000000001E-2</v>
      </c>
      <c r="D14">
        <f t="shared" si="0"/>
        <v>46.300000000000004</v>
      </c>
      <c r="E14">
        <v>12</v>
      </c>
      <c r="F14" s="9">
        <f t="shared" si="1"/>
        <v>0.25917926565874727</v>
      </c>
    </row>
    <row r="15" spans="1:6" ht="30.75" thickBot="1" x14ac:dyDescent="0.3">
      <c r="A15" s="5" t="s">
        <v>21</v>
      </c>
      <c r="B15">
        <v>1000</v>
      </c>
      <c r="C15" s="4">
        <v>0.13519999999999999</v>
      </c>
      <c r="D15">
        <f t="shared" si="0"/>
        <v>135.19999999999999</v>
      </c>
      <c r="E15">
        <v>107</v>
      </c>
      <c r="F15" s="9">
        <f t="shared" si="1"/>
        <v>0.79142011834319537</v>
      </c>
    </row>
    <row r="16" spans="1:6" ht="15.75" thickBot="1" x14ac:dyDescent="0.3">
      <c r="A16" s="5" t="s">
        <v>22</v>
      </c>
      <c r="B16">
        <v>1000</v>
      </c>
      <c r="C16" s="4">
        <v>0.24310000000000001</v>
      </c>
      <c r="D16">
        <f t="shared" si="0"/>
        <v>243.10000000000002</v>
      </c>
      <c r="E16">
        <v>104</v>
      </c>
      <c r="F16" s="9">
        <f t="shared" si="1"/>
        <v>0.42780748663101598</v>
      </c>
    </row>
    <row r="17" spans="1:6" ht="45.75" thickBot="1" x14ac:dyDescent="0.3">
      <c r="A17" s="5" t="s">
        <v>23</v>
      </c>
      <c r="B17">
        <v>1000</v>
      </c>
      <c r="C17" s="4">
        <v>1.8E-3</v>
      </c>
      <c r="D17">
        <f t="shared" si="0"/>
        <v>1.8</v>
      </c>
      <c r="E17">
        <v>0</v>
      </c>
      <c r="F17" s="9">
        <f t="shared" si="1"/>
        <v>0</v>
      </c>
    </row>
    <row r="18" spans="1:6" ht="45.75" thickBot="1" x14ac:dyDescent="0.3">
      <c r="A18" s="5" t="s">
        <v>24</v>
      </c>
      <c r="B18">
        <v>1000</v>
      </c>
      <c r="C18" s="4">
        <v>7.7999999999999996E-3</v>
      </c>
      <c r="D18">
        <f t="shared" si="0"/>
        <v>7.8</v>
      </c>
      <c r="E18">
        <v>2</v>
      </c>
      <c r="F18" s="9">
        <f t="shared" si="1"/>
        <v>0.25641025641025644</v>
      </c>
    </row>
    <row r="19" spans="1:6" ht="15.75" thickBot="1" x14ac:dyDescent="0.3">
      <c r="A19" s="5" t="s">
        <v>25</v>
      </c>
      <c r="B19">
        <v>1000</v>
      </c>
      <c r="C19" s="4">
        <v>0.52</v>
      </c>
      <c r="D19">
        <f t="shared" si="0"/>
        <v>520</v>
      </c>
      <c r="E19">
        <v>366</v>
      </c>
      <c r="F19" s="9">
        <f t="shared" si="1"/>
        <v>0.7038461538461539</v>
      </c>
    </row>
    <row r="20" spans="1:6" ht="15.75" thickBot="1" x14ac:dyDescent="0.3">
      <c r="A20" s="5" t="s">
        <v>26</v>
      </c>
      <c r="B20">
        <v>1000</v>
      </c>
      <c r="C20" s="4">
        <v>4.58E-2</v>
      </c>
      <c r="D20">
        <f t="shared" si="0"/>
        <v>45.8</v>
      </c>
      <c r="E20">
        <v>2</v>
      </c>
      <c r="F20" s="9">
        <f>(E20+E21)/D20</f>
        <v>0.80786026200873362</v>
      </c>
    </row>
    <row r="21" spans="1:6" ht="15.75" thickBot="1" x14ac:dyDescent="0.3">
      <c r="A21" s="10" t="s">
        <v>42</v>
      </c>
      <c r="C21" s="4"/>
      <c r="D21">
        <v>45.8</v>
      </c>
      <c r="E21">
        <v>35</v>
      </c>
      <c r="F21" s="9">
        <f>(E21+E20)/D20</f>
        <v>0.80786026200873362</v>
      </c>
    </row>
    <row r="22" spans="1:6" ht="15.75" thickBot="1" x14ac:dyDescent="0.3">
      <c r="A22" s="5"/>
      <c r="C22" s="5"/>
      <c r="F22" s="9"/>
    </row>
    <row r="23" spans="1:6" ht="45.75" thickBot="1" x14ac:dyDescent="0.3">
      <c r="A23" s="6" t="s">
        <v>41</v>
      </c>
      <c r="C23" s="5"/>
      <c r="F23" s="9"/>
    </row>
    <row r="24" spans="1:6" ht="29.45" thickBot="1" x14ac:dyDescent="0.35">
      <c r="A24" s="5" t="s">
        <v>28</v>
      </c>
      <c r="B24">
        <v>1000</v>
      </c>
      <c r="C24" s="4">
        <v>0.1191</v>
      </c>
      <c r="D24">
        <f t="shared" si="0"/>
        <v>119.1</v>
      </c>
      <c r="E24">
        <v>26</v>
      </c>
      <c r="F24" s="9">
        <f t="shared" si="1"/>
        <v>0.21830394626364399</v>
      </c>
    </row>
    <row r="25" spans="1:6" ht="29.45" thickBot="1" x14ac:dyDescent="0.35">
      <c r="A25" s="5" t="s">
        <v>29</v>
      </c>
      <c r="B25">
        <v>1000</v>
      </c>
      <c r="C25" s="4">
        <v>0.25729999999999997</v>
      </c>
      <c r="D25">
        <f t="shared" si="0"/>
        <v>257.29999999999995</v>
      </c>
      <c r="E25">
        <v>100</v>
      </c>
      <c r="F25" s="9">
        <f t="shared" si="1"/>
        <v>0.38865137971239805</v>
      </c>
    </row>
    <row r="26" spans="1:6" thickBot="1" x14ac:dyDescent="0.35">
      <c r="A26" s="5" t="s">
        <v>30</v>
      </c>
      <c r="B26">
        <v>1000</v>
      </c>
      <c r="C26" s="4">
        <v>0.30640000000000001</v>
      </c>
      <c r="D26">
        <f t="shared" si="0"/>
        <v>306.39999999999998</v>
      </c>
      <c r="E26">
        <v>160</v>
      </c>
      <c r="F26" s="9">
        <f t="shared" si="1"/>
        <v>0.52219321148825071</v>
      </c>
    </row>
    <row r="27" spans="1:6" ht="29.45" thickBot="1" x14ac:dyDescent="0.35">
      <c r="A27" s="5" t="s">
        <v>31</v>
      </c>
      <c r="B27">
        <v>1000</v>
      </c>
      <c r="C27" s="4">
        <v>0.31709999999999999</v>
      </c>
      <c r="D27">
        <f t="shared" si="0"/>
        <v>317.09999999999997</v>
      </c>
      <c r="E27">
        <v>342</v>
      </c>
      <c r="F27" s="9">
        <f t="shared" si="1"/>
        <v>1.078524124881741</v>
      </c>
    </row>
    <row r="28" spans="1:6" thickBot="1" x14ac:dyDescent="0.35">
      <c r="A28" s="5"/>
      <c r="C28" s="5"/>
      <c r="D28">
        <f t="shared" si="0"/>
        <v>0</v>
      </c>
      <c r="F28" s="9"/>
    </row>
    <row r="29" spans="1:6" ht="29.45" thickBot="1" x14ac:dyDescent="0.35">
      <c r="A29" s="6" t="s">
        <v>32</v>
      </c>
      <c r="C29" s="5"/>
      <c r="D29">
        <f t="shared" si="0"/>
        <v>0</v>
      </c>
      <c r="F29" s="9"/>
    </row>
    <row r="30" spans="1:6" thickBot="1" x14ac:dyDescent="0.35">
      <c r="A30" s="5" t="s">
        <v>33</v>
      </c>
      <c r="B30">
        <v>1000</v>
      </c>
      <c r="C30" s="4">
        <v>0.1615</v>
      </c>
      <c r="D30">
        <f t="shared" si="0"/>
        <v>161.5</v>
      </c>
      <c r="E30">
        <v>93</v>
      </c>
      <c r="F30" s="9">
        <f t="shared" si="1"/>
        <v>0.57585139318885448</v>
      </c>
    </row>
    <row r="31" spans="1:6" thickBot="1" x14ac:dyDescent="0.35">
      <c r="A31" s="5" t="s">
        <v>34</v>
      </c>
      <c r="B31">
        <v>1000</v>
      </c>
      <c r="C31" s="4">
        <v>0.38109999999999999</v>
      </c>
      <c r="D31">
        <f t="shared" si="0"/>
        <v>381.1</v>
      </c>
      <c r="E31">
        <v>267</v>
      </c>
      <c r="F31" s="9">
        <f t="shared" si="1"/>
        <v>0.70060351613749672</v>
      </c>
    </row>
    <row r="32" spans="1:6" thickBot="1" x14ac:dyDescent="0.35">
      <c r="A32" s="5" t="s">
        <v>35</v>
      </c>
      <c r="B32">
        <v>1000</v>
      </c>
      <c r="C32" s="4">
        <v>0.21510000000000001</v>
      </c>
      <c r="D32">
        <f t="shared" si="0"/>
        <v>215.10000000000002</v>
      </c>
      <c r="E32">
        <v>143</v>
      </c>
      <c r="F32" s="9">
        <f t="shared" si="1"/>
        <v>0.66480706648070653</v>
      </c>
    </row>
    <row r="33" spans="1:6" thickBot="1" x14ac:dyDescent="0.35">
      <c r="A33" s="5" t="s">
        <v>36</v>
      </c>
      <c r="B33">
        <v>1000</v>
      </c>
      <c r="C33" s="4">
        <v>0.2422</v>
      </c>
      <c r="D33">
        <f t="shared" si="0"/>
        <v>242.2</v>
      </c>
      <c r="E33">
        <v>125</v>
      </c>
      <c r="F33" s="9">
        <f t="shared" si="1"/>
        <v>0.51610239471511155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opLeftCell="A19" workbookViewId="0">
      <selection activeCell="K21" sqref="K21"/>
    </sheetView>
  </sheetViews>
  <sheetFormatPr defaultColWidth="15.7109375" defaultRowHeight="15" x14ac:dyDescent="0.25"/>
  <sheetData>
    <row r="1" spans="1:6" x14ac:dyDescent="0.25">
      <c r="A1" t="s">
        <v>66</v>
      </c>
    </row>
    <row r="2" spans="1:6" ht="15.75" thickBo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15.75" thickBot="1" x14ac:dyDescent="0.3">
      <c r="A3" s="1" t="s">
        <v>5</v>
      </c>
      <c r="C3" s="7"/>
    </row>
    <row r="4" spans="1:6" ht="15.75" thickBot="1" x14ac:dyDescent="0.3">
      <c r="A4" s="2" t="s">
        <v>6</v>
      </c>
      <c r="B4">
        <v>1000</v>
      </c>
      <c r="C4" s="4">
        <v>0.51070000000000004</v>
      </c>
      <c r="D4">
        <f t="shared" ref="D4:D33" si="0">B4*C4</f>
        <v>510.70000000000005</v>
      </c>
      <c r="E4">
        <v>256</v>
      </c>
      <c r="F4" s="9">
        <f>E4/D4</f>
        <v>0.50127276287448597</v>
      </c>
    </row>
    <row r="5" spans="1:6" ht="15.75" thickBot="1" x14ac:dyDescent="0.3">
      <c r="A5" s="2" t="s">
        <v>7</v>
      </c>
      <c r="B5">
        <v>1000</v>
      </c>
      <c r="C5" s="4">
        <v>0.48930000000000001</v>
      </c>
      <c r="D5">
        <f t="shared" si="0"/>
        <v>489.3</v>
      </c>
      <c r="E5">
        <v>267</v>
      </c>
      <c r="F5" s="9">
        <f t="shared" ref="F5:F33" si="1">E5/D5</f>
        <v>0.54567749846719804</v>
      </c>
    </row>
    <row r="6" spans="1:6" ht="15.75" thickBot="1" x14ac:dyDescent="0.3">
      <c r="A6" s="5"/>
      <c r="C6" s="5"/>
      <c r="F6" s="9"/>
    </row>
    <row r="7" spans="1:6" ht="15.75" thickBot="1" x14ac:dyDescent="0.3">
      <c r="A7" s="6" t="s">
        <v>8</v>
      </c>
      <c r="C7" s="5"/>
      <c r="F7" s="9"/>
    </row>
    <row r="8" spans="1:6" ht="15.75" thickBot="1" x14ac:dyDescent="0.3">
      <c r="A8" s="8" t="s">
        <v>45</v>
      </c>
      <c r="B8">
        <v>1000</v>
      </c>
      <c r="C8" s="11">
        <v>0.25</v>
      </c>
      <c r="D8">
        <f t="shared" si="0"/>
        <v>250</v>
      </c>
      <c r="E8">
        <v>140</v>
      </c>
      <c r="F8" s="9">
        <f t="shared" si="1"/>
        <v>0.56000000000000005</v>
      </c>
    </row>
    <row r="9" spans="1:6" ht="15.75" thickBot="1" x14ac:dyDescent="0.3">
      <c r="A9" s="8" t="s">
        <v>46</v>
      </c>
      <c r="B9">
        <v>1000</v>
      </c>
      <c r="C9" s="11">
        <v>0.25</v>
      </c>
      <c r="D9">
        <f t="shared" si="0"/>
        <v>250</v>
      </c>
      <c r="E9">
        <v>183</v>
      </c>
      <c r="F9" s="9">
        <f t="shared" si="1"/>
        <v>0.73199999999999998</v>
      </c>
    </row>
    <row r="10" spans="1:6" ht="15.75" thickBot="1" x14ac:dyDescent="0.3">
      <c r="A10" s="8" t="s">
        <v>47</v>
      </c>
      <c r="B10">
        <v>1000</v>
      </c>
      <c r="C10" s="11">
        <v>0.25</v>
      </c>
      <c r="D10">
        <f t="shared" si="0"/>
        <v>250</v>
      </c>
      <c r="E10">
        <v>136</v>
      </c>
      <c r="F10" s="9">
        <f t="shared" si="1"/>
        <v>0.54400000000000004</v>
      </c>
    </row>
    <row r="11" spans="1:6" ht="15.75" thickBot="1" x14ac:dyDescent="0.3">
      <c r="A11" s="8" t="s">
        <v>48</v>
      </c>
      <c r="B11">
        <v>1000</v>
      </c>
      <c r="C11" s="11">
        <v>0.25</v>
      </c>
      <c r="D11">
        <f t="shared" si="0"/>
        <v>250</v>
      </c>
      <c r="E11">
        <v>64</v>
      </c>
      <c r="F11" s="9">
        <f t="shared" si="1"/>
        <v>0.25600000000000001</v>
      </c>
    </row>
    <row r="12" spans="1:6" ht="15.75" thickBot="1" x14ac:dyDescent="0.3">
      <c r="A12" s="5"/>
      <c r="C12" s="5"/>
      <c r="F12" s="9"/>
    </row>
    <row r="13" spans="1:6" ht="18.75" thickBot="1" x14ac:dyDescent="0.3">
      <c r="A13" s="6" t="s">
        <v>19</v>
      </c>
      <c r="C13" s="5"/>
      <c r="F13" s="9"/>
    </row>
    <row r="14" spans="1:6" ht="15.75" thickBot="1" x14ac:dyDescent="0.3">
      <c r="A14" s="5" t="s">
        <v>20</v>
      </c>
      <c r="B14">
        <v>1000</v>
      </c>
      <c r="C14" s="4">
        <v>4.6300000000000001E-2</v>
      </c>
      <c r="D14">
        <f t="shared" si="0"/>
        <v>46.300000000000004</v>
      </c>
      <c r="E14">
        <v>8</v>
      </c>
      <c r="F14" s="9">
        <f t="shared" si="1"/>
        <v>0.17278617710583152</v>
      </c>
    </row>
    <row r="15" spans="1:6" ht="30.75" thickBot="1" x14ac:dyDescent="0.3">
      <c r="A15" s="5" t="s">
        <v>21</v>
      </c>
      <c r="B15">
        <v>1000</v>
      </c>
      <c r="C15" s="4">
        <v>0.13519999999999999</v>
      </c>
      <c r="D15">
        <f t="shared" si="0"/>
        <v>135.19999999999999</v>
      </c>
      <c r="E15">
        <v>92</v>
      </c>
      <c r="F15" s="9">
        <f t="shared" si="1"/>
        <v>0.68047337278106512</v>
      </c>
    </row>
    <row r="16" spans="1:6" ht="15.75" thickBot="1" x14ac:dyDescent="0.3">
      <c r="A16" s="5" t="s">
        <v>22</v>
      </c>
      <c r="B16">
        <v>1000</v>
      </c>
      <c r="C16" s="4">
        <v>0.24310000000000001</v>
      </c>
      <c r="D16">
        <f t="shared" si="0"/>
        <v>243.10000000000002</v>
      </c>
      <c r="E16">
        <v>86</v>
      </c>
      <c r="F16" s="9">
        <f t="shared" si="1"/>
        <v>0.35376388317564783</v>
      </c>
    </row>
    <row r="17" spans="1:6" ht="45.75" thickBot="1" x14ac:dyDescent="0.3">
      <c r="A17" s="5" t="s">
        <v>23</v>
      </c>
      <c r="B17">
        <v>1000</v>
      </c>
      <c r="C17" s="4">
        <v>1.8E-3</v>
      </c>
      <c r="D17">
        <f t="shared" si="0"/>
        <v>1.8</v>
      </c>
      <c r="E17">
        <v>1</v>
      </c>
      <c r="F17" s="9">
        <f t="shared" si="1"/>
        <v>0.55555555555555558</v>
      </c>
    </row>
    <row r="18" spans="1:6" ht="45.75" thickBot="1" x14ac:dyDescent="0.3">
      <c r="A18" s="5" t="s">
        <v>24</v>
      </c>
      <c r="B18">
        <v>1000</v>
      </c>
      <c r="C18" s="4">
        <v>7.7999999999999996E-3</v>
      </c>
      <c r="D18">
        <f t="shared" si="0"/>
        <v>7.8</v>
      </c>
      <c r="E18">
        <v>2</v>
      </c>
      <c r="F18" s="9">
        <f t="shared" si="1"/>
        <v>0.25641025641025644</v>
      </c>
    </row>
    <row r="19" spans="1:6" ht="15.75" thickBot="1" x14ac:dyDescent="0.3">
      <c r="A19" s="5" t="s">
        <v>25</v>
      </c>
      <c r="B19">
        <v>1000</v>
      </c>
      <c r="C19" s="4">
        <v>0.52</v>
      </c>
      <c r="D19">
        <f t="shared" si="0"/>
        <v>520</v>
      </c>
      <c r="E19">
        <v>315</v>
      </c>
      <c r="F19" s="9">
        <f t="shared" si="1"/>
        <v>0.60576923076923073</v>
      </c>
    </row>
    <row r="20" spans="1:6" ht="15.75" thickBot="1" x14ac:dyDescent="0.3">
      <c r="A20" s="5" t="s">
        <v>26</v>
      </c>
      <c r="B20">
        <v>1000</v>
      </c>
      <c r="C20" s="4">
        <v>4.58E-2</v>
      </c>
      <c r="D20">
        <f t="shared" si="0"/>
        <v>45.8</v>
      </c>
      <c r="E20">
        <v>4</v>
      </c>
      <c r="F20" s="9">
        <f>(E20+E21)/D20</f>
        <v>0.41484716157205243</v>
      </c>
    </row>
    <row r="21" spans="1:6" ht="15.75" thickBot="1" x14ac:dyDescent="0.3">
      <c r="A21" s="10" t="s">
        <v>42</v>
      </c>
      <c r="C21" s="4"/>
      <c r="D21">
        <v>45.8</v>
      </c>
      <c r="E21">
        <v>15</v>
      </c>
      <c r="F21" s="9">
        <f>(E21+E20)/D20</f>
        <v>0.41484716157205243</v>
      </c>
    </row>
    <row r="22" spans="1:6" ht="15.75" thickBot="1" x14ac:dyDescent="0.3">
      <c r="A22" s="5"/>
      <c r="C22" s="5"/>
      <c r="F22" s="9"/>
    </row>
    <row r="23" spans="1:6" ht="45.75" thickBot="1" x14ac:dyDescent="0.3">
      <c r="A23" s="6" t="s">
        <v>41</v>
      </c>
      <c r="C23" s="5"/>
      <c r="F23" s="9"/>
    </row>
    <row r="24" spans="1:6" ht="31.5" thickTop="1" thickBot="1" x14ac:dyDescent="0.3">
      <c r="A24" s="5" t="s">
        <v>28</v>
      </c>
      <c r="B24">
        <v>1000</v>
      </c>
      <c r="C24" s="4">
        <v>0.1191</v>
      </c>
      <c r="D24">
        <f t="shared" si="0"/>
        <v>119.1</v>
      </c>
      <c r="E24" s="27"/>
      <c r="F24" s="28"/>
    </row>
    <row r="25" spans="1:6" ht="31.5" thickTop="1" thickBot="1" x14ac:dyDescent="0.3">
      <c r="A25" s="5" t="s">
        <v>29</v>
      </c>
      <c r="B25">
        <v>1000</v>
      </c>
      <c r="C25" s="4">
        <v>0.25729999999999997</v>
      </c>
      <c r="D25">
        <f t="shared" si="0"/>
        <v>257.29999999999995</v>
      </c>
      <c r="E25" s="27"/>
      <c r="F25" s="28"/>
    </row>
    <row r="26" spans="1:6" ht="16.5" thickTop="1" thickBot="1" x14ac:dyDescent="0.3">
      <c r="A26" s="5" t="s">
        <v>30</v>
      </c>
      <c r="B26">
        <v>1000</v>
      </c>
      <c r="C26" s="4">
        <v>0.30640000000000001</v>
      </c>
      <c r="D26">
        <f t="shared" si="0"/>
        <v>306.39999999999998</v>
      </c>
      <c r="E26" s="27"/>
      <c r="F26" s="28"/>
    </row>
    <row r="27" spans="1:6" ht="31.5" thickTop="1" thickBot="1" x14ac:dyDescent="0.3">
      <c r="A27" s="5" t="s">
        <v>31</v>
      </c>
      <c r="B27">
        <v>1000</v>
      </c>
      <c r="C27" s="4">
        <v>0.31709999999999999</v>
      </c>
      <c r="D27">
        <f t="shared" si="0"/>
        <v>317.09999999999997</v>
      </c>
      <c r="E27" s="27"/>
      <c r="F27" s="28"/>
    </row>
    <row r="28" spans="1:6" ht="15.75" thickBot="1" x14ac:dyDescent="0.3">
      <c r="A28" s="5"/>
      <c r="C28" s="5"/>
      <c r="F28" s="9"/>
    </row>
    <row r="29" spans="1:6" ht="30.75" thickBot="1" x14ac:dyDescent="0.3">
      <c r="A29" s="6" t="s">
        <v>32</v>
      </c>
      <c r="C29" s="5"/>
      <c r="F29" s="9"/>
    </row>
    <row r="30" spans="1:6" ht="15.75" thickBot="1" x14ac:dyDescent="0.3">
      <c r="A30" s="5" t="s">
        <v>33</v>
      </c>
      <c r="B30">
        <v>1000</v>
      </c>
      <c r="C30" s="4">
        <v>0.1615</v>
      </c>
      <c r="D30">
        <f t="shared" si="0"/>
        <v>161.5</v>
      </c>
      <c r="E30">
        <v>98</v>
      </c>
      <c r="F30" s="9">
        <f t="shared" si="1"/>
        <v>0.60681114551083593</v>
      </c>
    </row>
    <row r="31" spans="1:6" ht="15.75" thickBot="1" x14ac:dyDescent="0.3">
      <c r="A31" s="5" t="s">
        <v>34</v>
      </c>
      <c r="B31">
        <v>1000</v>
      </c>
      <c r="C31" s="4">
        <v>0.38109999999999999</v>
      </c>
      <c r="D31">
        <f t="shared" si="0"/>
        <v>381.1</v>
      </c>
      <c r="E31">
        <v>202</v>
      </c>
      <c r="F31" s="9">
        <f t="shared" si="1"/>
        <v>0.53004460771451056</v>
      </c>
    </row>
    <row r="32" spans="1:6" ht="15.75" thickBot="1" x14ac:dyDescent="0.3">
      <c r="A32" s="5" t="s">
        <v>35</v>
      </c>
      <c r="B32">
        <v>1000</v>
      </c>
      <c r="C32" s="4">
        <v>0.21510000000000001</v>
      </c>
      <c r="D32">
        <f t="shared" si="0"/>
        <v>215.10000000000002</v>
      </c>
      <c r="E32">
        <v>123</v>
      </c>
      <c r="F32" s="9">
        <f t="shared" si="1"/>
        <v>0.57182705718270566</v>
      </c>
    </row>
    <row r="33" spans="1:6" ht="15.75" thickBot="1" x14ac:dyDescent="0.3">
      <c r="A33" s="5" t="s">
        <v>36</v>
      </c>
      <c r="B33">
        <v>1000</v>
      </c>
      <c r="C33" s="4">
        <v>0.2422</v>
      </c>
      <c r="D33">
        <f t="shared" si="0"/>
        <v>242.2</v>
      </c>
      <c r="E33">
        <v>100</v>
      </c>
      <c r="F33" s="9">
        <f t="shared" si="1"/>
        <v>0.41288191577208921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0"/>
  <sheetViews>
    <sheetView topLeftCell="A13" workbookViewId="0">
      <selection activeCell="D30" sqref="D30"/>
    </sheetView>
  </sheetViews>
  <sheetFormatPr defaultColWidth="15.7109375" defaultRowHeight="15" x14ac:dyDescent="0.25"/>
  <sheetData>
    <row r="1" spans="1:4" x14ac:dyDescent="0.25">
      <c r="A1" t="s">
        <v>67</v>
      </c>
    </row>
    <row r="3" spans="1:4" x14ac:dyDescent="0.25">
      <c r="A3" s="12" t="s">
        <v>55</v>
      </c>
      <c r="B3" s="12"/>
      <c r="C3" s="12"/>
      <c r="D3" s="12"/>
    </row>
    <row r="4" spans="1:4" x14ac:dyDescent="0.25">
      <c r="A4" s="12"/>
      <c r="B4" s="12" t="s">
        <v>2</v>
      </c>
      <c r="C4" s="12" t="s">
        <v>3</v>
      </c>
      <c r="D4" s="12" t="s">
        <v>4</v>
      </c>
    </row>
    <row r="5" spans="1:4" x14ac:dyDescent="0.25">
      <c r="A5" s="12"/>
      <c r="B5" s="12">
        <v>175</v>
      </c>
      <c r="C5" s="12">
        <v>181</v>
      </c>
      <c r="D5" s="13">
        <f>C5/B5</f>
        <v>1.0342857142857143</v>
      </c>
    </row>
    <row r="8" spans="1:4" x14ac:dyDescent="0.25">
      <c r="A8" s="12" t="s">
        <v>56</v>
      </c>
      <c r="B8" s="12"/>
      <c r="C8" s="12"/>
      <c r="D8" s="12"/>
    </row>
    <row r="9" spans="1:4" x14ac:dyDescent="0.25">
      <c r="A9" s="12"/>
      <c r="B9" s="12" t="s">
        <v>2</v>
      </c>
      <c r="C9" s="12" t="s">
        <v>3</v>
      </c>
      <c r="D9" s="12" t="s">
        <v>4</v>
      </c>
    </row>
    <row r="10" spans="1:4" x14ac:dyDescent="0.25">
      <c r="A10" s="12"/>
      <c r="B10" s="12">
        <v>175</v>
      </c>
      <c r="C10" s="12">
        <v>179</v>
      </c>
      <c r="D10" s="13">
        <f>C10/B10</f>
        <v>1.0228571428571429</v>
      </c>
    </row>
    <row r="13" spans="1:4" x14ac:dyDescent="0.25">
      <c r="A13" s="12" t="s">
        <v>57</v>
      </c>
      <c r="B13" s="12"/>
      <c r="C13" s="12"/>
      <c r="D13" s="12"/>
    </row>
    <row r="14" spans="1:4" x14ac:dyDescent="0.25">
      <c r="A14" s="12"/>
      <c r="B14" s="12" t="s">
        <v>2</v>
      </c>
      <c r="C14" s="12" t="s">
        <v>3</v>
      </c>
      <c r="D14" s="12" t="s">
        <v>4</v>
      </c>
    </row>
    <row r="15" spans="1:4" x14ac:dyDescent="0.25">
      <c r="A15" s="12"/>
      <c r="B15" s="12">
        <v>175</v>
      </c>
      <c r="C15" s="12">
        <v>188</v>
      </c>
      <c r="D15" s="13">
        <f>C15/B15</f>
        <v>1.0742857142857143</v>
      </c>
    </row>
    <row r="18" spans="1:4" x14ac:dyDescent="0.25">
      <c r="A18" s="12" t="s">
        <v>58</v>
      </c>
      <c r="B18" s="12"/>
      <c r="C18" s="12"/>
      <c r="D18" s="12"/>
    </row>
    <row r="19" spans="1:4" x14ac:dyDescent="0.25">
      <c r="A19" s="12"/>
      <c r="B19" s="12" t="s">
        <v>2</v>
      </c>
      <c r="C19" s="12" t="s">
        <v>3</v>
      </c>
      <c r="D19" s="12" t="s">
        <v>4</v>
      </c>
    </row>
    <row r="20" spans="1:4" x14ac:dyDescent="0.25">
      <c r="A20" s="12"/>
      <c r="B20" s="12">
        <v>175</v>
      </c>
      <c r="C20" s="12">
        <v>219</v>
      </c>
      <c r="D20" s="13">
        <f>C20/B20</f>
        <v>1.2514285714285713</v>
      </c>
    </row>
    <row r="23" spans="1:4" x14ac:dyDescent="0.25">
      <c r="A23" s="12" t="s">
        <v>59</v>
      </c>
      <c r="B23" s="12"/>
      <c r="C23" s="12"/>
      <c r="D23" s="12"/>
    </row>
    <row r="24" spans="1:4" x14ac:dyDescent="0.25">
      <c r="A24" s="12"/>
      <c r="B24" s="12" t="s">
        <v>2</v>
      </c>
      <c r="C24" s="12" t="s">
        <v>3</v>
      </c>
      <c r="D24" s="12" t="s">
        <v>4</v>
      </c>
    </row>
    <row r="25" spans="1:4" x14ac:dyDescent="0.25">
      <c r="A25" s="12"/>
      <c r="B25" s="12">
        <v>175</v>
      </c>
      <c r="C25" s="12">
        <v>175</v>
      </c>
      <c r="D25" s="13">
        <f>C25/B25</f>
        <v>1</v>
      </c>
    </row>
    <row r="28" spans="1:4" x14ac:dyDescent="0.25">
      <c r="A28" s="12" t="s">
        <v>60</v>
      </c>
      <c r="B28" s="12"/>
      <c r="C28" s="12"/>
      <c r="D28" s="12"/>
    </row>
    <row r="29" spans="1:4" x14ac:dyDescent="0.25">
      <c r="A29" s="12"/>
      <c r="B29" s="12" t="s">
        <v>2</v>
      </c>
      <c r="C29" s="12" t="s">
        <v>3</v>
      </c>
      <c r="D29" s="12" t="s">
        <v>4</v>
      </c>
    </row>
    <row r="30" spans="1:4" x14ac:dyDescent="0.25">
      <c r="A30" s="12"/>
      <c r="B30" s="12">
        <v>175</v>
      </c>
      <c r="C30" s="12">
        <v>111</v>
      </c>
      <c r="D30" s="13">
        <f>C30/B30</f>
        <v>0.63428571428571423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GrandTotal</vt:lpstr>
      <vt:lpstr>ADULT SR</vt:lpstr>
      <vt:lpstr>ADULT OTHER</vt:lpstr>
      <vt:lpstr>TEEN HOME</vt:lpstr>
      <vt:lpstr>TEEN SCHOOL</vt:lpstr>
      <vt:lpstr>TEEN SELF</vt:lpstr>
      <vt:lpstr>CHILD HOME</vt:lpstr>
      <vt:lpstr>CHILD SCHOOL</vt:lpstr>
      <vt:lpstr>CHILD ENVIRONMENTS</vt:lpstr>
      <vt:lpstr>PreK Home</vt:lpstr>
      <vt:lpstr>PreK School</vt:lpstr>
      <vt:lpstr>InfTod 49 Home</vt:lpstr>
      <vt:lpstr>InfTod 49 Day</vt:lpstr>
      <vt:lpstr>InfTod 1030 Home</vt:lpstr>
      <vt:lpstr>InfTod 1030 Day</vt:lpstr>
      <vt:lpstr>InfTod combo Home</vt:lpstr>
      <vt:lpstr>InfTod combo Day</vt:lpstr>
    </vt:vector>
  </TitlesOfParts>
  <Company>WPS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Kailey Bax</dc:creator>
  <cp:lastModifiedBy>John Williams</cp:lastModifiedBy>
  <dcterms:created xsi:type="dcterms:W3CDTF">2017-10-13T18:27:25Z</dcterms:created>
  <dcterms:modified xsi:type="dcterms:W3CDTF">2019-03-06T00:15:27Z</dcterms:modified>
</cp:coreProperties>
</file>